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BANEXO XI" sheetId="1" state="visible" r:id="rId3"/>
  </sheets>
  <definedNames>
    <definedName function="false" hidden="false" name="A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<sst xmlns="http://schemas.openxmlformats.org/spreadsheetml/2006/main" count="446" uniqueCount="284">
  <si>
    <t xml:space="preserve">ANEXO IV
PLANILHA DE COMPOSIÇÃO DE CUSTOS (FIXO + VARIÁVEL) TRANSPORTE ESCOLAR</t>
  </si>
  <si>
    <t xml:space="preserve">PREGÃO ELETRÔNICO N° 025/2025</t>
  </si>
  <si>
    <t xml:space="preserve">LINHA AQUIDAUANA – UEMS AQUIDAUANA</t>
  </si>
  <si>
    <t xml:space="preserve">Planilha de Composição de Custos</t>
  </si>
  <si>
    <t xml:space="preserve">Nome da Empresa:</t>
  </si>
  <si>
    <t xml:space="preserve">Regime tributário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</si>
  <si>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</si>
  <si>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</si>
  <si>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</si>
  <si>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____ / ____ / ______</t>
  </si>
  <si>
    <t xml:space="preserve">B</t>
  </si>
  <si>
    <t xml:space="preserve">Município/UF</t>
  </si>
  <si>
    <t xml:space="preserve">Aquidauana/MS</t>
  </si>
  <si>
    <t xml:space="preserve">C</t>
  </si>
  <si>
    <t xml:space="preserve">Ano, Acordo, Convenção ou Sentença Normativa em Dissídio Coletivo</t>
  </si>
  <si>
    <t xml:space="preserve">______/______</t>
  </si>
  <si>
    <t xml:space="preserve">D</t>
  </si>
  <si>
    <t xml:space="preserve">Nº de meses de execução contratual</t>
  </si>
  <si>
    <t xml:space="preserve">PARÂMETROS PARA CÁLCULO DE CUSTO DA LINHA</t>
  </si>
  <si>
    <t xml:space="preserve">TURNO</t>
  </si>
  <si>
    <t xml:space="preserve">MANHA</t>
  </si>
  <si>
    <t xml:space="preserve">TARDE</t>
  </si>
  <si>
    <t xml:space="preserve">NOITE</t>
  </si>
  <si>
    <t xml:space="preserve">TOTAL</t>
  </si>
  <si>
    <t xml:space="preserve">Número de pessoas transportadas em dias letivos</t>
  </si>
  <si>
    <t xml:space="preserve">Número de pessoas transportadas em sábados não letivos</t>
  </si>
  <si>
    <r>
      <rPr>
        <b val="true"/>
        <sz val="11"/>
        <color theme="1"/>
        <rFont val="Calibri"/>
        <family val="0"/>
        <charset val="1"/>
      </rPr>
      <t xml:space="preserve">Número de dias letivos </t>
    </r>
    <r>
      <rPr>
        <b val="true"/>
        <sz val="11"/>
        <color rgb="FFFF0000"/>
        <rFont val="Calibri"/>
        <family val="0"/>
        <charset val="1"/>
      </rPr>
      <t xml:space="preserve">(DL)</t>
    </r>
  </si>
  <si>
    <r>
      <rPr>
        <b val="true"/>
        <sz val="11"/>
        <color theme="1"/>
        <rFont val="Calibri"/>
        <family val="0"/>
        <charset val="1"/>
      </rPr>
      <t xml:space="preserve">Número de sábados não letivos </t>
    </r>
    <r>
      <rPr>
        <b val="true"/>
        <sz val="11"/>
        <color rgb="FFF10D0C"/>
        <rFont val="Calibri"/>
        <family val="0"/>
        <charset val="1"/>
      </rPr>
      <t xml:space="preserve">(SL)</t>
    </r>
  </si>
  <si>
    <t xml:space="preserve">Km pavimentado (ida e volta)</t>
  </si>
  <si>
    <t xml:space="preserve">Kms s/pavimentação (ida e volta)</t>
  </si>
  <si>
    <r>
      <rPr>
        <sz val="11"/>
        <color theme="1"/>
        <rFont val="Calibri"/>
        <family val="0"/>
        <charset val="1"/>
      </rPr>
      <t xml:space="preserve">km por dia letivo </t>
    </r>
    <r>
      <rPr>
        <b val="true"/>
        <sz val="11"/>
        <color rgb="FFFF0000"/>
        <rFont val="Calibri"/>
        <family val="0"/>
        <charset val="1"/>
      </rPr>
      <t xml:space="preserve">(KMD)</t>
    </r>
  </si>
  <si>
    <r>
      <rPr>
        <sz val="11"/>
        <color theme="1"/>
        <rFont val="Calibri"/>
        <family val="0"/>
        <charset val="1"/>
      </rPr>
      <t xml:space="preserve">kms sábados não letivos </t>
    </r>
    <r>
      <rPr>
        <b val="true"/>
        <sz val="11"/>
        <color rgb="FFF10D0C"/>
        <rFont val="Calibri"/>
        <family val="0"/>
        <charset val="1"/>
      </rPr>
      <t xml:space="preserve">(KMSL)</t>
    </r>
  </si>
  <si>
    <r>
      <rPr>
        <b val="true"/>
        <sz val="11"/>
        <color theme="1"/>
        <rFont val="Calibri"/>
        <family val="0"/>
        <charset val="1"/>
      </rPr>
      <t xml:space="preserve">Km total de contrato (km por dia letivo X dias não letivos) + (km por sábado letivo X sábados não letivos) </t>
    </r>
    <r>
      <rPr>
        <b val="true"/>
        <sz val="11"/>
        <color rgb="FFFF0000"/>
        <rFont val="Calibri"/>
        <family val="0"/>
        <charset val="1"/>
      </rPr>
      <t xml:space="preserve">(KMT)</t>
    </r>
  </si>
  <si>
    <r>
      <rPr>
        <sz val="11"/>
        <color theme="1"/>
        <rFont val="Calibri"/>
        <family val="0"/>
        <charset val="1"/>
      </rPr>
      <t xml:space="preserve">média diária de km não rodados por falta dos alunos em algum trecho da linha </t>
    </r>
    <r>
      <rPr>
        <b val="true"/>
        <sz val="11"/>
        <color rgb="FFFF0000"/>
        <rFont val="Calibri"/>
        <family val="0"/>
        <charset val="1"/>
      </rPr>
      <t xml:space="preserve">(MDNRkm)</t>
    </r>
  </si>
  <si>
    <r>
      <rPr>
        <sz val="11"/>
        <color theme="1"/>
        <rFont val="Calibri"/>
        <family val="0"/>
        <charset val="1"/>
      </rPr>
      <t xml:space="preserve">média estimada </t>
    </r>
    <r>
      <rPr>
        <b val="true"/>
        <sz val="11"/>
        <color theme="1"/>
        <rFont val="Calibri"/>
        <family val="0"/>
        <charset val="1"/>
      </rPr>
      <t xml:space="preserve">diária</t>
    </r>
    <r>
      <rPr>
        <sz val="11"/>
        <color theme="1"/>
        <rFont val="Calibri"/>
        <family val="0"/>
        <charset val="1"/>
      </rPr>
      <t xml:space="preserve"> de km efetivamente rodados = </t>
    </r>
    <r>
      <rPr>
        <sz val="11"/>
        <color rgb="FFFF0000"/>
        <rFont val="Calibri"/>
        <family val="0"/>
        <charset val="1"/>
      </rPr>
      <t xml:space="preserve">(KMD)</t>
    </r>
    <r>
      <rPr>
        <sz val="11"/>
        <color theme="1"/>
        <rFont val="Calibri"/>
        <family val="0"/>
        <charset val="1"/>
      </rPr>
      <t xml:space="preserve"> - </t>
    </r>
    <r>
      <rPr>
        <sz val="11"/>
        <color rgb="FFFF0000"/>
        <rFont val="Calibri"/>
        <family val="0"/>
        <charset val="1"/>
      </rPr>
      <t xml:space="preserve">(MDNRkm) = </t>
    </r>
    <r>
      <rPr>
        <sz val="11"/>
        <color rgb="FF0070C0"/>
        <rFont val="Calibri"/>
        <family val="0"/>
        <charset val="1"/>
      </rPr>
      <t xml:space="preserve">(MEDkm)</t>
    </r>
  </si>
  <si>
    <t xml:space="preserve">Total estimado de km que serão rodados por dia letivo</t>
  </si>
  <si>
    <t xml:space="preserve">Total estimada de km que serão rodados por sábado não letivo</t>
  </si>
  <si>
    <r>
      <rPr>
        <b val="true"/>
        <sz val="11"/>
        <color theme="1"/>
        <rFont val="Calibri"/>
        <family val="0"/>
        <charset val="1"/>
      </rPr>
      <t xml:space="preserve">Total estimado de km que serão rodados em todo contrato (</t>
    </r>
    <r>
      <rPr>
        <b val="true"/>
        <sz val="11"/>
        <color rgb="FFFF0000"/>
        <rFont val="Calibri"/>
        <family val="0"/>
        <charset val="1"/>
      </rPr>
      <t xml:space="preserve">(MEDkm)</t>
    </r>
    <r>
      <rPr>
        <b val="true"/>
        <sz val="11"/>
        <color theme="1"/>
        <rFont val="Calibri"/>
        <family val="0"/>
        <charset val="1"/>
      </rPr>
      <t xml:space="preserve"> X </t>
    </r>
    <r>
      <rPr>
        <b val="true"/>
        <sz val="11"/>
        <color rgb="FFFF0000"/>
        <rFont val="Calibri"/>
        <family val="0"/>
        <charset val="1"/>
      </rPr>
      <t xml:space="preserve">(DL)</t>
    </r>
    <r>
      <rPr>
        <b val="true"/>
        <sz val="11"/>
        <color theme="1"/>
        <rFont val="Calibri"/>
        <family val="0"/>
        <charset val="1"/>
      </rPr>
      <t xml:space="preserve">) + (= </t>
    </r>
    <r>
      <rPr>
        <b val="true"/>
        <sz val="11"/>
        <color rgb="FF0070C0"/>
        <rFont val="Calibri"/>
        <family val="0"/>
        <charset val="1"/>
      </rPr>
      <t xml:space="preserve">(TEkm)</t>
    </r>
  </si>
  <si>
    <r>
      <rPr>
        <b val="true"/>
        <sz val="11"/>
        <color rgb="FF000000"/>
        <rFont val="Calibri"/>
        <family val="0"/>
        <charset val="1"/>
      </rPr>
      <t xml:space="preserve">Obs 1. Embora a quilometragem para fins de pesquisa de preços seja a estimada </t>
    </r>
    <r>
      <rPr>
        <b val="true"/>
        <sz val="11"/>
        <color rgb="FF0070C0"/>
        <rFont val="Calibri"/>
        <family val="0"/>
        <charset val="1"/>
      </rPr>
      <t xml:space="preserve">(TEkm</t>
    </r>
    <r>
      <rPr>
        <b val="true"/>
        <sz val="11"/>
        <color rgb="FF000000"/>
        <rFont val="Calibri"/>
        <family val="0"/>
        <charset val="1"/>
      </rPr>
      <t xml:space="preserve">), ou seja, considerando as faltas, o valor do contrato deverá ser pela quilometragem total </t>
    </r>
    <r>
      <rPr>
        <b val="true"/>
        <sz val="11"/>
        <color rgb="FF0070C0"/>
        <rFont val="Calibri"/>
        <family val="0"/>
        <charset val="1"/>
      </rPr>
      <t xml:space="preserve">(KMT)</t>
    </r>
    <r>
      <rPr>
        <b val="true"/>
        <sz val="11"/>
        <color rgb="FF000000"/>
        <rFont val="Calibri"/>
        <family val="0"/>
        <charset val="1"/>
      </rPr>
      <t xml:space="preserve"> </t>
    </r>
  </si>
  <si>
    <r>
      <rPr>
        <b val="true"/>
        <sz val="11"/>
        <color rgb="FF000000"/>
        <rFont val="Calibri"/>
        <family val="0"/>
        <charset val="1"/>
      </rPr>
      <t xml:space="preserve">Obs 2. Todos os cálculos dos custos variáveis (manutenção, pneus, etc., devem ser realizados, considerando o </t>
    </r>
    <r>
      <rPr>
        <b val="true"/>
        <sz val="11"/>
        <color rgb="FFFF0000"/>
        <rFont val="Calibri"/>
        <family val="0"/>
        <charset val="1"/>
      </rPr>
      <t xml:space="preserve">TEkm</t>
    </r>
    <r>
      <rPr>
        <b val="true"/>
        <sz val="11"/>
        <color rgb="FF000000"/>
        <rFont val="Calibri"/>
        <family val="0"/>
        <charset val="1"/>
      </rPr>
      <t xml:space="preserve"> </t>
    </r>
  </si>
  <si>
    <t xml:space="preserve">Obs 3. A média diária de km não rodados em virtude de faltas dos alunos deve ser estimado com base na média do ano anterior, considerando que as aulas sejam totalmente presenciais. Para o ano de 2022, a referência será o ano de 2019</t>
  </si>
  <si>
    <t xml:space="preserve">INFORMAÇÕES FORNECIDAS PELA UEMS</t>
  </si>
  <si>
    <t xml:space="preserve">tempo total </t>
  </si>
  <si>
    <r>
      <rPr>
        <b val="true"/>
        <sz val="11"/>
        <color theme="1"/>
        <rFont val="Calibri"/>
        <family val="0"/>
        <charset val="1"/>
      </rPr>
      <t xml:space="preserve">Tempo conduzindo o veículo (ida e volta) (utilizar horas + minutos, ex. 2h45min) </t>
    </r>
    <r>
      <rPr>
        <b val="true"/>
        <sz val="11"/>
        <color rgb="FFFF0000"/>
        <rFont val="Calibri"/>
        <family val="0"/>
        <charset val="1"/>
      </rPr>
      <t xml:space="preserve">(1)</t>
    </r>
  </si>
  <si>
    <t xml:space="preserve">03h40min (dia semana) + 1h40min (sábados) </t>
  </si>
  <si>
    <r>
      <rPr>
        <b val="true"/>
        <sz val="11"/>
        <color theme="1"/>
        <rFont val="Calibri"/>
        <family val="0"/>
        <charset val="1"/>
      </rPr>
      <t xml:space="preserve">Tempo de espera (entre ida e volta) </t>
    </r>
    <r>
      <rPr>
        <b val="true"/>
        <sz val="11"/>
        <color rgb="FFFF0000"/>
        <rFont val="Calibri"/>
        <family val="0"/>
        <charset val="1"/>
      </rPr>
      <t xml:space="preserve">(2)</t>
    </r>
  </si>
  <si>
    <t xml:space="preserve">07h40min (dia semana) + 03h50min (sábados)  </t>
  </si>
  <si>
    <r>
      <rPr>
        <b val="true"/>
        <sz val="11"/>
        <color theme="1"/>
        <rFont val="Calibri"/>
        <family val="0"/>
        <charset val="1"/>
      </rPr>
      <t xml:space="preserve">Tempo total (horas)</t>
    </r>
    <r>
      <rPr>
        <b val="true"/>
        <sz val="11"/>
        <color rgb="FFFF0000"/>
        <rFont val="Calibri"/>
        <family val="0"/>
        <charset val="1"/>
      </rPr>
      <t xml:space="preserve"> (1)</t>
    </r>
    <r>
      <rPr>
        <b val="true"/>
        <sz val="11"/>
        <color theme="1"/>
        <rFont val="Calibri"/>
        <family val="0"/>
        <charset val="1"/>
      </rPr>
      <t xml:space="preserve"> + </t>
    </r>
    <r>
      <rPr>
        <b val="true"/>
        <sz val="11"/>
        <color rgb="FFFF0000"/>
        <rFont val="Calibri"/>
        <family val="0"/>
        <charset val="1"/>
      </rPr>
      <t xml:space="preserve">(2)</t>
    </r>
    <r>
      <rPr>
        <b val="true"/>
        <sz val="11"/>
        <color theme="1"/>
        <rFont val="Calibri"/>
        <family val="0"/>
        <charset val="1"/>
      </rPr>
      <t xml:space="preserve"> = </t>
    </r>
    <r>
      <rPr>
        <b val="true"/>
        <sz val="11"/>
        <color rgb="FFFF0000"/>
        <rFont val="Calibri"/>
        <family val="0"/>
        <charset val="1"/>
      </rPr>
      <t xml:space="preserve">(3)</t>
    </r>
  </si>
  <si>
    <t xml:space="preserve">11h20min (dia semana)
05h30min (sábados)</t>
  </si>
  <si>
    <t xml:space="preserve">Quantidade de lugares para os alunos no veículo</t>
  </si>
  <si>
    <t xml:space="preserve">veículo com elevador (sim ou não)</t>
  </si>
  <si>
    <t xml:space="preserve">não</t>
  </si>
  <si>
    <t xml:space="preserve">Preço Combustível  R$/litro conforme tabela ANP ou média da localidade de abastecimento</t>
  </si>
  <si>
    <t xml:space="preserve">MÓDULO 1 - CUSTOS FIXOS - MÃO DE OBRA</t>
  </si>
  <si>
    <t xml:space="preserve">SUB-MÓDULO 1 - COMPOSIÇÃO DA REMUNERAÇÃO </t>
  </si>
  <si>
    <t xml:space="preserve">I</t>
  </si>
  <si>
    <t xml:space="preserve">Composição da Remuneração</t>
  </si>
  <si>
    <t xml:space="preserve">Valor (R$)</t>
  </si>
  <si>
    <t xml:space="preserve">Salário Base</t>
  </si>
  <si>
    <t xml:space="preserve">Gratificação</t>
  </si>
  <si>
    <t xml:space="preserve">Adicional de periculosidade</t>
  </si>
  <si>
    <t xml:space="preserve">Adicional de insalubridade</t>
  </si>
  <si>
    <t xml:space="preserve">E</t>
  </si>
  <si>
    <t xml:space="preserve">Adicional noturno</t>
  </si>
  <si>
    <t xml:space="preserve">F</t>
  </si>
  <si>
    <t xml:space="preserve">Hora noturna adicional</t>
  </si>
  <si>
    <t xml:space="preserve">G</t>
  </si>
  <si>
    <t xml:space="preserve">Adicional de hora-extra</t>
  </si>
  <si>
    <t xml:space="preserve">H</t>
  </si>
  <si>
    <t xml:space="preserve">Outros (especificar)</t>
  </si>
  <si>
    <t xml:space="preserve">Total da Remuneração</t>
  </si>
  <si>
    <t xml:space="preserve">SUB-MÓDULO 2 - BENEFÍCIOS </t>
  </si>
  <si>
    <t xml:space="preserve">II</t>
  </si>
  <si>
    <t xml:space="preserve">Benefícios Mensais e Diários</t>
  </si>
  <si>
    <t xml:space="preserve">Transporte</t>
  </si>
  <si>
    <t xml:space="preserve">A.1</t>
  </si>
  <si>
    <t xml:space="preserve">Desconto Transporte</t>
  </si>
  <si>
    <t xml:space="preserve">Auxílio alimentação (vales, cesta básica etc.)</t>
  </si>
  <si>
    <t xml:space="preserve">Assistência médica</t>
  </si>
  <si>
    <t xml:space="preserve">Auxílio creche</t>
  </si>
  <si>
    <t xml:space="preserve">Seguro de vida, invalidez e funeral</t>
  </si>
  <si>
    <t xml:space="preserve">Total de benefícios mensais e diários</t>
  </si>
  <si>
    <t xml:space="preserve">SUB-MÓDULO 3 - ENCARGOS SOCIAIS E TRABALHISTAS</t>
  </si>
  <si>
    <t xml:space="preserve">3.1 - Encargos previdenciários, FGTS e outras contribuições</t>
  </si>
  <si>
    <t xml:space="preserve">3.1</t>
  </si>
  <si>
    <t xml:space="preserve">Encargos previdenciários e FGTS</t>
  </si>
  <si>
    <t xml:space="preserve">%</t>
  </si>
  <si>
    <t xml:space="preserve">INSS</t>
  </si>
  <si>
    <t xml:space="preserve">SESI OU SESC</t>
  </si>
  <si>
    <t xml:space="preserve">SENAI OU SENAC</t>
  </si>
  <si>
    <t xml:space="preserve">INCRA</t>
  </si>
  <si>
    <t xml:space="preserve">Salário Educação</t>
  </si>
  <si>
    <t xml:space="preserve">FGTS</t>
  </si>
  <si>
    <t xml:space="preserve">Seguro acidente do trabalho (RAT x FAP)</t>
  </si>
  <si>
    <t xml:space="preserve">SEBRAE</t>
  </si>
  <si>
    <t xml:space="preserve">Total</t>
  </si>
  <si>
    <t xml:space="preserve">3.2 - 13º Salário e adicional de férias</t>
  </si>
  <si>
    <t xml:space="preserve">3.2</t>
  </si>
  <si>
    <t xml:space="preserve">13º Salário </t>
  </si>
  <si>
    <t xml:space="preserve">13º Salário</t>
  </si>
  <si>
    <t xml:space="preserve">Adicional de férias</t>
  </si>
  <si>
    <t xml:space="preserve">Subtotal</t>
  </si>
  <si>
    <t xml:space="preserve">Incidência do Submódulo 4.1 sobre 13º (décimo terceiro) Salário</t>
  </si>
  <si>
    <t xml:space="preserve">3.3 - Afastamento maternidade</t>
  </si>
  <si>
    <t xml:space="preserve">3.3</t>
  </si>
  <si>
    <t xml:space="preserve">Afastamento Maternidade</t>
  </si>
  <si>
    <t xml:space="preserve">Incidência do submódulo 4.1 sobre afastamento maternidade </t>
  </si>
  <si>
    <t xml:space="preserve">3.4 – Provisão para Rescisão</t>
  </si>
  <si>
    <t xml:space="preserve">3.4</t>
  </si>
  <si>
    <t xml:space="preserve">Provisão para Rescisão</t>
  </si>
  <si>
    <t xml:space="preserve">Aviso prévio indenizado</t>
  </si>
  <si>
    <t xml:space="preserve">Incidência do FGTS s/ aviso prévio indenizado</t>
  </si>
  <si>
    <t xml:space="preserve">Multa do FGTS do aviso prévio indenizado</t>
  </si>
  <si>
    <t xml:space="preserve">Aviso prévio trabalhado</t>
  </si>
  <si>
    <t xml:space="preserve">Incidência do submódulo 4.1 s/aviso prévio trabalhado</t>
  </si>
  <si>
    <t xml:space="preserve">Multa FGTS do aviso prévio trabalhado</t>
  </si>
  <si>
    <t xml:space="preserve">Total:</t>
  </si>
  <si>
    <t xml:space="preserve">3.5 - Custo de Reposição do Profissional Ausente</t>
  </si>
  <si>
    <t xml:space="preserve">3.5</t>
  </si>
  <si>
    <t xml:space="preserve">Composição do custo de Reposição do Profissional Ausente</t>
  </si>
  <si>
    <t xml:space="preserve">Férias 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</si>
  <si>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</si>
  <si>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</si>
  <si>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</si>
  <si>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</si>
  <si>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Incidência do submódulo 4.1 sobre o Custo de Reposição</t>
  </si>
  <si>
    <t xml:space="preserve">QUADRO RESUMO - SUB-MÓDULO 3: ENCARGOS SOCIAIS E TRABALHISTAS</t>
  </si>
  <si>
    <t xml:space="preserve">Sub-módulo 3 - Encargos Sociais e Trabalhistas</t>
  </si>
  <si>
    <t xml:space="preserve">Encargos Previdênciários, FGTS e outras contribuições</t>
  </si>
  <si>
    <t xml:space="preserve">13º (décimo terceiro) Salário</t>
  </si>
  <si>
    <t xml:space="preserve">Custo de Rescisão</t>
  </si>
  <si>
    <t xml:space="preserve">Custo de Reposição do Profissional Ausente</t>
  </si>
  <si>
    <t xml:space="preserve">3.6</t>
  </si>
  <si>
    <t xml:space="preserve">Outros (Especificar)</t>
  </si>
  <si>
    <t xml:space="preserve">R$</t>
  </si>
  <si>
    <t xml:space="preserve">Quadro-resumo do Custo por empregado – (Valor por empregado)</t>
  </si>
  <si>
    <t xml:space="preserve">Mão-de-Obra vinculada à execução contratual (valor por empregado)</t>
  </si>
  <si>
    <t xml:space="preserve">(R$)</t>
  </si>
  <si>
    <t xml:space="preserve">Sub-Módulo 1 - Composição da Remuneração</t>
  </si>
  <si>
    <t xml:space="preserve">Sub-Módulo 2 - Benefícios Mensais e Diários</t>
  </si>
  <si>
    <t xml:space="preserve">Sub-Módulo 3 - Encargos Sociais e Trabalhistas</t>
  </si>
  <si>
    <t xml:space="preserve">Subtotal (A + B + C):</t>
  </si>
  <si>
    <t xml:space="preserve">Valor total por empregado:</t>
  </si>
  <si>
    <t xml:space="preserve">SUB-MÓDULO 4 - CUSTOS FIXOS VEÍCULO</t>
  </si>
  <si>
    <t xml:space="preserve">4.1</t>
  </si>
  <si>
    <t xml:space="preserve">custos fixos do veículo (anual)</t>
  </si>
  <si>
    <t xml:space="preserve">Seguro obrigatório anual</t>
  </si>
  <si>
    <t xml:space="preserve">IPVA</t>
  </si>
  <si>
    <t xml:space="preserve">Licenciamento anual</t>
  </si>
  <si>
    <t xml:space="preserve">Vistorias semestrais</t>
  </si>
  <si>
    <t xml:space="preserve">tacógrafo ou cronotacógrafo</t>
  </si>
  <si>
    <t xml:space="preserve">GPS anual</t>
  </si>
  <si>
    <t xml:space="preserve">Depreciação anual</t>
  </si>
  <si>
    <t xml:space="preserve">material biossegurança e limpeza</t>
  </si>
  <si>
    <t xml:space="preserve">J</t>
  </si>
  <si>
    <t xml:space="preserve">Lavagem</t>
  </si>
  <si>
    <t xml:space="preserve">K</t>
  </si>
  <si>
    <t xml:space="preserve">Seguro de terceiros/passageiros</t>
  </si>
  <si>
    <t xml:space="preserve">L</t>
  </si>
  <si>
    <t xml:space="preserve">TOTAL </t>
  </si>
  <si>
    <t xml:space="preserve">M</t>
  </si>
  <si>
    <r>
      <rPr>
        <sz val="11"/>
        <color theme="1"/>
        <rFont val="Calibri"/>
        <family val="0"/>
        <charset val="1"/>
      </rPr>
      <t xml:space="preserve">Custo por km </t>
    </r>
    <r>
      <rPr>
        <sz val="11"/>
        <color rgb="FFFF0000"/>
        <rFont val="Calibri"/>
        <family val="0"/>
        <charset val="1"/>
      </rPr>
      <t xml:space="preserve">(KMT)</t>
    </r>
  </si>
  <si>
    <t xml:space="preserve">SUB-MÓDULO 5 - DEPRECIAÇÃO</t>
  </si>
  <si>
    <t xml:space="preserve">5.1</t>
  </si>
  <si>
    <t xml:space="preserve">Depreciação</t>
  </si>
  <si>
    <t xml:space="preserve">unidade</t>
  </si>
  <si>
    <t xml:space="preserve">anos ou valor</t>
  </si>
  <si>
    <t xml:space="preserve">idade do veículo (anos)</t>
  </si>
  <si>
    <t xml:space="preserve">anos</t>
  </si>
  <si>
    <t xml:space="preserve">vida útil do veículo (anos)</t>
  </si>
  <si>
    <t xml:space="preserve">valor residual para o veículo (anos)</t>
  </si>
  <si>
    <t xml:space="preserve">preço médio do veículo (FIPE)</t>
  </si>
  <si>
    <t xml:space="preserve">Custo da depreciação por km </t>
  </si>
  <si>
    <t xml:space="preserve">tabela de vida útil e valor residual para o veículo</t>
  </si>
  <si>
    <t xml:space="preserve">categoria</t>
  </si>
  <si>
    <t xml:space="preserve">% ou decimal</t>
  </si>
  <si>
    <t xml:space="preserve">leve</t>
  </si>
  <si>
    <t xml:space="preserve">20% ou 1,4</t>
  </si>
  <si>
    <t xml:space="preserve">pesado</t>
  </si>
  <si>
    <t xml:space="preserve">15% ou 1,5</t>
  </si>
  <si>
    <t xml:space="preserve">especial</t>
  </si>
  <si>
    <t xml:space="preserve">10% ou 1,2</t>
  </si>
  <si>
    <t xml:space="preserve">SUB-MÓDULO 6 - CUSTOS FIXOS INDIRETOS</t>
  </si>
  <si>
    <t xml:space="preserve">6.1</t>
  </si>
  <si>
    <t xml:space="preserve">Custos Indiretos</t>
  </si>
  <si>
    <t xml:space="preserve">Soma</t>
  </si>
  <si>
    <t xml:space="preserve">deslocamento da garagem ao início da linha (ida e volta)</t>
  </si>
  <si>
    <t xml:space="preserve">A.2</t>
  </si>
  <si>
    <t xml:space="preserve">deslocamento do final da linha (escola) ao ponto de descanso ou limpeza (ida e volta)</t>
  </si>
  <si>
    <t xml:space="preserve">A.3</t>
  </si>
  <si>
    <t xml:space="preserve">deslocamento para abastecimento</t>
  </si>
  <si>
    <t xml:space="preserve">A.4</t>
  </si>
  <si>
    <t xml:space="preserve">deslocamento para vistoria</t>
  </si>
  <si>
    <t xml:space="preserve">A.5</t>
  </si>
  <si>
    <t xml:space="preserve">custo de pedágio para deslocamento vistoria</t>
  </si>
  <si>
    <t xml:space="preserve">A.6</t>
  </si>
  <si>
    <t xml:space="preserve">deslocamento para manutenção</t>
  </si>
  <si>
    <t xml:space="preserve">A.7</t>
  </si>
  <si>
    <t xml:space="preserve">escritório contabilidade</t>
  </si>
  <si>
    <t xml:space="preserve">A.8</t>
  </si>
  <si>
    <t xml:space="preserve">custo administrativo</t>
  </si>
  <si>
    <t xml:space="preserve">A.9</t>
  </si>
  <si>
    <t xml:space="preserve">materiais</t>
  </si>
  <si>
    <t xml:space="preserve">A.10</t>
  </si>
  <si>
    <t xml:space="preserve">outros</t>
  </si>
  <si>
    <t xml:space="preserve">Quadro-resumo do Custo Fixo - Módulo 1</t>
  </si>
  <si>
    <t xml:space="preserve">Custo com pessoal (sub-módulos 1, 2 e 3)</t>
  </si>
  <si>
    <t xml:space="preserve">Sub-módulo 4 - Custos fixos do veículo</t>
  </si>
  <si>
    <t xml:space="preserve">Sub-Módulo 5 - Depreciação</t>
  </si>
  <si>
    <t xml:space="preserve">Sub-Módulo 6 - Custos Fixos Indiretos</t>
  </si>
  <si>
    <t xml:space="preserve">Subtotal (A + B + C + D):</t>
  </si>
  <si>
    <t xml:space="preserve">Valor total dos custos fixos:</t>
  </si>
  <si>
    <t xml:space="preserve">MÓDULO 2 - CUSTOS VARIÁVEIS </t>
  </si>
  <si>
    <t xml:space="preserve">2.1</t>
  </si>
  <si>
    <t xml:space="preserve">Combustível </t>
  </si>
  <si>
    <t xml:space="preserve">gasolina ou diesel</t>
  </si>
  <si>
    <t xml:space="preserve">Preço do Litro</t>
  </si>
  <si>
    <t xml:space="preserve">Média de consumo (km/litro)</t>
  </si>
  <si>
    <t xml:space="preserve">km/l </t>
  </si>
  <si>
    <r>
      <rPr>
        <sz val="12"/>
        <color theme="1"/>
        <rFont val="Calibri"/>
        <family val="0"/>
        <charset val="1"/>
      </rPr>
      <t xml:space="preserve">km diários percorridos (ida e volta) </t>
    </r>
    <r>
      <rPr>
        <sz val="12"/>
        <color rgb="FFFF0000"/>
        <rFont val="Calibri"/>
        <family val="0"/>
        <charset val="1"/>
      </rPr>
      <t xml:space="preserve">(KMT)</t>
    </r>
  </si>
  <si>
    <t xml:space="preserve">km</t>
  </si>
  <si>
    <t xml:space="preserve">Custo Combustível por dia</t>
  </si>
  <si>
    <t xml:space="preserve">Custo total do combustível (KMT)</t>
  </si>
  <si>
    <t xml:space="preserve">Custo do combutível por km</t>
  </si>
  <si>
    <t xml:space="preserve">2.2</t>
  </si>
  <si>
    <t xml:space="preserve">Pneus</t>
  </si>
  <si>
    <t xml:space="preserve">total</t>
  </si>
  <si>
    <t xml:space="preserve">número de pneus</t>
  </si>
  <si>
    <t xml:space="preserve">preço do pneu de 1a linha</t>
  </si>
  <si>
    <t xml:space="preserve">bicos </t>
  </si>
  <si>
    <r>
      <rPr>
        <sz val="12"/>
        <color theme="1"/>
        <rFont val="Calibri"/>
        <family val="0"/>
        <charset val="1"/>
      </rPr>
      <t xml:space="preserve">número de recapagens considerando o </t>
    </r>
    <r>
      <rPr>
        <sz val="12"/>
        <color rgb="FFFF0000"/>
        <rFont val="Calibri"/>
        <family val="0"/>
        <charset val="1"/>
      </rPr>
      <t xml:space="preserve">(KMT)</t>
    </r>
  </si>
  <si>
    <t xml:space="preserve">valor da recapagem</t>
  </si>
  <si>
    <t xml:space="preserve">vida útil do pneu com as recapagens em km</t>
  </si>
  <si>
    <r>
      <rPr>
        <sz val="12"/>
        <color theme="1"/>
        <rFont val="Calibri"/>
        <family val="0"/>
        <charset val="1"/>
      </rPr>
      <t xml:space="preserve">Custo total com pneus considerando o </t>
    </r>
    <r>
      <rPr>
        <sz val="12"/>
        <color rgb="FFFF0000"/>
        <rFont val="Calibri"/>
        <family val="0"/>
        <charset val="1"/>
      </rPr>
      <t xml:space="preserve">(KMT)</t>
    </r>
  </si>
  <si>
    <t xml:space="preserve">Custo dos pneus por km</t>
  </si>
  <si>
    <t xml:space="preserve">2.3</t>
  </si>
  <si>
    <t xml:space="preserve">Manutenção do veículo (12 meses)</t>
  </si>
  <si>
    <t xml:space="preserve">freios</t>
  </si>
  <si>
    <t xml:space="preserve">borracharia</t>
  </si>
  <si>
    <t xml:space="preserve">óleos e fluídos</t>
  </si>
  <si>
    <t xml:space="preserve">filtros</t>
  </si>
  <si>
    <t xml:space="preserve">câmbio</t>
  </si>
  <si>
    <t xml:space="preserve">sistema elétrico e bateria</t>
  </si>
  <si>
    <t xml:space="preserve">sistema hidráulico e refrigeração</t>
  </si>
  <si>
    <r>
      <rPr>
        <b val="true"/>
        <sz val="12"/>
        <color theme="1"/>
        <rFont val="Calibri"/>
        <family val="0"/>
        <charset val="1"/>
      </rPr>
      <t xml:space="preserve">Custo da Manutenção por km </t>
    </r>
    <r>
      <rPr>
        <b val="true"/>
        <sz val="12"/>
        <color rgb="FFFF0000"/>
        <rFont val="Calibri"/>
        <family val="0"/>
        <charset val="1"/>
      </rPr>
      <t xml:space="preserve">(KMT)</t>
    </r>
  </si>
  <si>
    <t xml:space="preserve">2.4</t>
  </si>
  <si>
    <t xml:space="preserve">Pedágio </t>
  </si>
  <si>
    <t xml:space="preserve">R$ (diário)</t>
  </si>
  <si>
    <t xml:space="preserve">valor </t>
  </si>
  <si>
    <t xml:space="preserve">considerar 200 dias letivos</t>
  </si>
  <si>
    <r>
      <rPr>
        <sz val="12"/>
        <color rgb="FF000000"/>
        <rFont val="Calibri"/>
        <family val="0"/>
        <charset val="1"/>
      </rPr>
      <t xml:space="preserve">Custo anual de pedágio por km </t>
    </r>
    <r>
      <rPr>
        <sz val="12"/>
        <color rgb="FFFF0000"/>
        <rFont val="Calibri"/>
        <family val="0"/>
        <charset val="1"/>
      </rPr>
      <t xml:space="preserve">(KMT)</t>
    </r>
  </si>
  <si>
    <t xml:space="preserve">Quadro-resumo do Módulo 2</t>
  </si>
  <si>
    <t xml:space="preserve">Custos Variáveis</t>
  </si>
  <si>
    <t xml:space="preserve">Combustível</t>
  </si>
  <si>
    <t xml:space="preserve">Manutenção</t>
  </si>
  <si>
    <t xml:space="preserve">Pedágio</t>
  </si>
  <si>
    <t xml:space="preserve">MÓDULO 3 - TRIBUTOS E LUCRO</t>
  </si>
  <si>
    <t xml:space="preserve"> Tributos e Lucro</t>
  </si>
  <si>
    <t xml:space="preserve">Lucro</t>
  </si>
  <si>
    <t xml:space="preserve">Tributos</t>
  </si>
  <si>
    <t xml:space="preserve">B.1</t>
  </si>
  <si>
    <t xml:space="preserve">Tributos Federais (especificar)</t>
  </si>
  <si>
    <t xml:space="preserve">B.1.1</t>
  </si>
  <si>
    <t xml:space="preserve">PIS</t>
  </si>
  <si>
    <t xml:space="preserve">B.1.2</t>
  </si>
  <si>
    <t xml:space="preserve">COFINS</t>
  </si>
  <si>
    <t xml:space="preserve">B.2</t>
  </si>
  <si>
    <t xml:space="preserve">Tributos Estaduais (especificar)</t>
  </si>
  <si>
    <t xml:space="preserve">B.3</t>
  </si>
  <si>
    <t xml:space="preserve">Tributos Municipais (especificar)</t>
  </si>
  <si>
    <t xml:space="preserve">B.3.1</t>
  </si>
  <si>
    <t xml:space="preserve">ISSQN</t>
  </si>
  <si>
    <t xml:space="preserve">B.4</t>
  </si>
  <si>
    <t xml:space="preserve">Outros Tributos (especificar)</t>
  </si>
  <si>
    <t xml:space="preserve">MÓDULO 4 - SOMA DOS MÓDULOS E APURAÇÃO DO CUSTO POR KM</t>
  </si>
  <si>
    <t xml:space="preserve">MÓDULO 1</t>
  </si>
  <si>
    <t xml:space="preserve">MÓDULO 2</t>
  </si>
  <si>
    <t xml:space="preserve">MÓDULO 3</t>
  </si>
  <si>
    <t xml:space="preserve">RESULTADO (A+B+C)</t>
  </si>
  <si>
    <t xml:space="preserve">KMT</t>
  </si>
  <si>
    <t xml:space="preserve">VALOR POR KM (RESULTADO/KMT)</t>
  </si>
  <si>
    <t xml:space="preserve">Data: __ de ___________ de _____.</t>
  </si>
  <si>
    <t xml:space="preserve">Laércio Alves de Carvalho</t>
  </si>
  <si>
    <t xml:space="preserve">Reitor - UEMS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</si>
</sst>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General"/>
    <numFmt numFmtId="166" formatCode="_-* #,##0.00_-;\-* #,##0.00_-;_-* \-??_-;_-@"/>
    <numFmt numFmtId="167" formatCode="_-&quot;R$ &quot;* #,##0.00_-;&quot;-R$ &quot;* #,##0.00_-;_-&quot;R$ &quot;* \-??_-;_-@"/>
    <numFmt numFmtId="168" formatCode="0.00%"/>
    <numFmt numFmtId="169" formatCode="0%"/>
    <numFmt numFmtId="170" formatCode="#,##0.00"/>
    <numFmt numFmtId="171" formatCode="_-* #,##0.0000_-;\-* #,##0.0000_-;_-* \-??_-;_-@"/>
    <numFmt numFmtId="172" formatCode="[$-416]d/m/yyyy"/>
  </numFmts>
  <fonts count="23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0"/>
      <charset val="1"/>
    </font>
    <font>
      <b val="true"/>
      <sz val="12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b val="true"/>
      <sz val="11"/>
      <color theme="1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1"/>
      <color theme="1"/>
      <name val="Calibri"/>
      <family val="0"/>
      <charset val="1"/>
    </font>
    <font>
      <b val="true"/>
      <sz val="11"/>
      <color rgb="FFFF0000"/>
      <name val="Calibri"/>
      <family val="0"/>
      <charset val="1"/>
    </font>
    <font>
      <b val="true"/>
      <sz val="11"/>
      <color rgb="FFF10D0C"/>
      <name val="Calibri"/>
      <family val="0"/>
      <charset val="1"/>
    </font>
    <font>
      <sz val="11"/>
      <color rgb="FFFF0000"/>
      <name val="Calibri"/>
      <family val="0"/>
      <charset val="1"/>
    </font>
    <font>
      <sz val="11"/>
      <color rgb="FF0070C0"/>
      <name val="Calibri"/>
      <family val="0"/>
      <charset val="1"/>
    </font>
    <font>
      <b val="true"/>
      <sz val="11"/>
      <color rgb="FF0070C0"/>
      <name val="Calibri"/>
      <family val="0"/>
      <charset val="1"/>
    </font>
    <font>
      <b val="true"/>
      <sz val="14"/>
      <color rgb="FF000000"/>
      <name val="Calibri"/>
      <family val="0"/>
      <charset val="1"/>
    </font>
    <font>
      <b val="true"/>
      <sz val="13"/>
      <color rgb="FF000000"/>
      <name val="Calibri"/>
      <family val="0"/>
      <charset val="1"/>
    </font>
    <font>
      <b val="true"/>
      <sz val="12"/>
      <color theme="1"/>
      <name val="Calibri"/>
      <family val="0"/>
      <charset val="1"/>
    </font>
    <font>
      <sz val="12"/>
      <color theme="1"/>
      <name val="Calibri"/>
      <family val="0"/>
      <charset val="1"/>
    </font>
    <font>
      <sz val="12"/>
      <color rgb="FFFF0000"/>
      <name val="Calibri"/>
      <family val="0"/>
      <charset val="1"/>
    </font>
    <font>
      <sz val="12"/>
      <color rgb="FF000000"/>
      <name val="Calibri"/>
      <family val="0"/>
      <charset val="1"/>
    </font>
    <font>
      <b val="true"/>
      <u val="single"/>
      <sz val="12"/>
      <color theme="1"/>
      <name val="Calibri"/>
      <family val="0"/>
      <charset val="1"/>
    </font>
    <font>
      <b val="true"/>
      <sz val="12"/>
      <color rgb="FFFF0000"/>
      <name val="Calibri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BFBFBF"/>
        <bgColor rgb="FFB3B3B3"/>
      </patternFill>
    </fill>
    <fill>
      <patternFill patternType="solid">
        <fgColor rgb="FFFFFFFF"/>
        <bgColor rgb="FFFFFFCC"/>
      </patternFill>
    </fill>
    <fill>
      <patternFill patternType="solid">
        <fgColor rgb="FFB3B3B3"/>
        <bgColor rgb="FFBFBFBF"/>
      </patternFill>
    </fill>
    <fill>
      <patternFill patternType="solid">
        <fgColor rgb="FFA6A6A6"/>
        <bgColor rgb="FFB3B3B3"/>
      </patternFill>
    </fill>
    <fill>
      <patternFill patternType="solid">
        <fgColor rgb="FFD9D9D9"/>
        <bgColor rgb="FFD7E4BD"/>
      </patternFill>
    </fill>
    <fill>
      <patternFill patternType="solid">
        <fgColor rgb="FF8EB4E3"/>
        <bgColor rgb="FF9999FF"/>
      </patternFill>
    </fill>
    <fill>
      <patternFill patternType="solid">
        <fgColor rgb="FFF2DCDB"/>
        <bgColor rgb="FFD9D9D9"/>
      </patternFill>
    </fill>
    <fill>
      <patternFill patternType="solid">
        <fgColor rgb="FFD7E4BD"/>
        <bgColor rgb="FFD9D9D9"/>
      </patternFill>
    </fill>
  </fills>
  <borders count="2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7" fillId="3" borderId="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1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8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7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4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3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1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0" fillId="3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0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0" fillId="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8" fillId="4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8" fillId="5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0" fillId="3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" borderId="1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1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9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4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4" borderId="2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4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0" fillId="0" borderId="2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2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5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5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6" fontId="1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8" fillId="0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0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6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6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8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5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1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6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1" fontId="21" fillId="6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5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6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0" fillId="0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0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5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0" fillId="7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8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9" borderId="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5" fillId="6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0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2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8EB4E3"/>
      <rgbColor rgb="FFFF99CC"/>
      <rgbColor rgb="FFB3B3B3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F10D0C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B4E3"/>
    <pageSetUpPr fitToPage="true"/>
  </sheetPr>
  <dimension ref="A1:AA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2" activeCellId="0" sqref="E12"/>
    </sheetView>
  </sheetViews>
  <sheetFormatPr defaultColWidth="14.43359375" defaultRowHeight="15" zeroHeight="false" outlineLevelRow="0" outlineLevelCol="0"/>
  <cols>
    <col collapsed="false" customWidth="true" hidden="false" outlineLevel="0" max="1" min="1" style="1" width="74"/>
    <col collapsed="false" customWidth="true" hidden="false" outlineLevel="0" max="3" min="2" style="1" width="30.71"/>
    <col collapsed="false" customWidth="true" hidden="false" outlineLevel="0" max="4" min="4" style="1" width="30"/>
    <col collapsed="false" customWidth="true" hidden="false" outlineLevel="0" max="5" min="5" style="1" width="20.85"/>
    <col collapsed="false" customWidth="true" hidden="false" outlineLevel="0" max="6" min="6" style="1" width="15"/>
    <col collapsed="false" customWidth="true" hidden="false" outlineLevel="0" max="7" min="7" style="1" width="12.86"/>
    <col collapsed="false" customWidth="true" hidden="false" outlineLevel="0" max="8" min="8" style="1" width="25.43"/>
    <col collapsed="false" customWidth="true" hidden="false" outlineLevel="0" max="11" min="9" style="1" width="9.14"/>
    <col collapsed="false" customWidth="true" hidden="false" outlineLevel="0" max="27" min="12" style="1" width="8.71"/>
  </cols>
  <sheetData>
    <row r="1" customFormat="false" ht="15" hidden="false" customHeight="false" outlineLevel="0" collapsed="false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customFormat="false" ht="44.25" hidden="false" customHeight="true" outlineLevel="0" collapsed="false">
      <c r="A2" s="4" t="s">
        <v>0</v>
      </c>
      <c r="B2" s="4"/>
      <c r="C2" s="4"/>
      <c r="D2" s="4"/>
      <c r="E2" s="4"/>
      <c r="F2" s="4"/>
      <c r="G2" s="5"/>
      <c r="H2" s="5"/>
      <c r="I2" s="5"/>
      <c r="J2" s="5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customFormat="false" ht="15" hidden="false" customHeight="false" outlineLevel="0" collapsed="false">
      <c r="A3" s="6"/>
      <c r="B3" s="6"/>
      <c r="C3" s="6"/>
      <c r="D3" s="6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customFormat="false" ht="15" hidden="false" customHeight="false" outlineLevel="0" collapsed="false">
      <c r="A4" s="7" t="s">
        <v>1</v>
      </c>
      <c r="B4" s="7"/>
      <c r="C4" s="7"/>
      <c r="D4" s="7"/>
      <c r="E4" s="7"/>
      <c r="F4" s="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customFormat="false" ht="15" hidden="false" customHeight="false" outlineLevel="0" collapsed="false">
      <c r="A5" s="7" t="s">
        <v>2</v>
      </c>
      <c r="B5" s="7"/>
      <c r="C5" s="7"/>
      <c r="D5" s="7"/>
      <c r="E5" s="7"/>
      <c r="F5" s="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customFormat="false" ht="15" hidden="false" customHeight="false" outlineLevel="0" collapsed="false">
      <c r="A6" s="8" t="s">
        <v>3</v>
      </c>
      <c r="B6" s="8"/>
      <c r="C6" s="8"/>
      <c r="D6" s="8"/>
      <c r="E6" s="8"/>
      <c r="F6" s="8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customFormat="false" ht="15" hidden="false" customHeight="true" outlineLevel="0" collapsed="false">
      <c r="A7" s="9" t="s">
        <v>4</v>
      </c>
      <c r="B7" s="9"/>
      <c r="C7" s="9"/>
      <c r="D7" s="9"/>
      <c r="E7" s="9"/>
      <c r="F7" s="9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customFormat="false" ht="21.75" hidden="false" customHeight="true" outlineLevel="0" collapsed="false">
      <c r="A8" s="9" t="s">
        <v>5</v>
      </c>
      <c r="B8" s="9"/>
      <c r="C8" s="9"/>
      <c r="D8" s="9"/>
      <c r="E8" s="9"/>
      <c r="F8" s="9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customFormat="false" ht="15" hidden="false" customHeight="false" outlineLevel="0" collapsed="false">
      <c r="A9" s="10"/>
      <c r="B9" s="10"/>
      <c r="C9" s="10"/>
      <c r="D9" s="10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customFormat="false" ht="15" hidden="false" customHeight="false" outlineLevel="0" collapsed="false">
      <c r="A10" s="11" t="s">
        <v>6</v>
      </c>
      <c r="B10" s="11"/>
      <c r="C10" s="11"/>
      <c r="D10" s="1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customFormat="false" ht="30.75" hidden="false" customHeight="true" outlineLevel="0" collapsed="false">
      <c r="A11" s="12" t="s">
        <v>7</v>
      </c>
      <c r="B11" s="12"/>
      <c r="C11" s="12" t="s">
        <v>8</v>
      </c>
      <c r="D11" s="12"/>
      <c r="E11" s="13" t="s">
        <v>9</v>
      </c>
      <c r="F11" s="1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customFormat="false" ht="14.25" hidden="false" customHeight="true" outlineLevel="0" collapsed="false">
      <c r="A12" s="12" t="s">
        <v>10</v>
      </c>
      <c r="B12" s="12"/>
      <c r="C12" s="12" t="s">
        <v>11</v>
      </c>
      <c r="D12" s="12"/>
      <c r="E12" s="13" t="s">
        <v>12</v>
      </c>
      <c r="F12" s="1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customFormat="false" ht="32.25" hidden="false" customHeight="true" outlineLevel="0" collapsed="false">
      <c r="A13" s="12" t="s">
        <v>13</v>
      </c>
      <c r="B13" s="12"/>
      <c r="C13" s="12" t="s">
        <v>14</v>
      </c>
      <c r="D13" s="12"/>
      <c r="E13" s="13" t="s">
        <v>15</v>
      </c>
      <c r="F13" s="1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customFormat="false" ht="24.75" hidden="false" customHeight="true" outlineLevel="0" collapsed="false">
      <c r="A14" s="12" t="s">
        <v>16</v>
      </c>
      <c r="B14" s="12"/>
      <c r="C14" s="12" t="s">
        <v>17</v>
      </c>
      <c r="D14" s="12"/>
      <c r="E14" s="13"/>
      <c r="F14" s="1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customFormat="false" ht="15" hidden="false" customHeight="false" outlineLevel="0" collapsed="false">
      <c r="A15" s="10"/>
      <c r="B15" s="10"/>
      <c r="C15" s="10"/>
      <c r="D15" s="10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customFormat="false" ht="15" hidden="false" customHeight="false" outlineLevel="0" collapsed="false">
      <c r="A16" s="14" t="s">
        <v>18</v>
      </c>
      <c r="B16" s="15"/>
      <c r="C16" s="16"/>
      <c r="D16" s="16"/>
      <c r="E16" s="16"/>
      <c r="F16" s="1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customFormat="false" ht="15" hidden="false" customHeight="false" outlineLevel="0" collapsed="false">
      <c r="A17" s="18" t="s">
        <v>19</v>
      </c>
      <c r="B17" s="19"/>
      <c r="C17" s="20" t="s">
        <v>20</v>
      </c>
      <c r="D17" s="20" t="s">
        <v>21</v>
      </c>
      <c r="E17" s="20" t="s">
        <v>22</v>
      </c>
      <c r="F17" s="21" t="s">
        <v>23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customFormat="false" ht="15" hidden="false" customHeight="false" outlineLevel="0" collapsed="false">
      <c r="A18" s="18" t="s">
        <v>24</v>
      </c>
      <c r="B18" s="22"/>
      <c r="C18" s="23" t="n">
        <v>180</v>
      </c>
      <c r="D18" s="23" t="n">
        <v>180</v>
      </c>
      <c r="E18" s="23" t="n">
        <v>0</v>
      </c>
      <c r="F18" s="24" t="n">
        <f aca="false">C18+D18</f>
        <v>360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customFormat="false" ht="15.75" hidden="false" customHeight="true" outlineLevel="0" collapsed="false">
      <c r="A19" s="18" t="s">
        <v>25</v>
      </c>
      <c r="B19" s="25"/>
      <c r="C19" s="25" t="n">
        <v>45</v>
      </c>
      <c r="D19" s="25" t="n">
        <v>0</v>
      </c>
      <c r="E19" s="25" t="n">
        <v>0</v>
      </c>
      <c r="F19" s="24" t="n">
        <v>45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customFormat="false" ht="15.75" hidden="false" customHeight="true" outlineLevel="0" collapsed="false">
      <c r="A20" s="18" t="s">
        <v>26</v>
      </c>
      <c r="B20" s="18"/>
      <c r="C20" s="18"/>
      <c r="D20" s="18"/>
      <c r="E20" s="18"/>
      <c r="F20" s="24" t="n">
        <v>264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customFormat="false" ht="15.75" hidden="false" customHeight="true" outlineLevel="0" collapsed="false">
      <c r="A21" s="26" t="s">
        <v>27</v>
      </c>
      <c r="B21" s="26"/>
      <c r="C21" s="26"/>
      <c r="D21" s="26"/>
      <c r="E21" s="26"/>
      <c r="F21" s="24" t="n">
        <v>52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customFormat="false" ht="15.75" hidden="false" customHeight="true" outlineLevel="0" collapsed="false">
      <c r="A22" s="27" t="s">
        <v>28</v>
      </c>
      <c r="B22" s="27"/>
      <c r="C22" s="27"/>
      <c r="D22" s="27"/>
      <c r="E22" s="27"/>
      <c r="F22" s="28" t="n">
        <v>340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customFormat="false" ht="15.75" hidden="false" customHeight="true" outlineLevel="0" collapsed="false">
      <c r="A23" s="27" t="s">
        <v>29</v>
      </c>
      <c r="B23" s="27"/>
      <c r="C23" s="27"/>
      <c r="D23" s="27"/>
      <c r="E23" s="27"/>
      <c r="F23" s="28" t="n">
        <v>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customFormat="false" ht="15.75" hidden="false" customHeight="true" outlineLevel="0" collapsed="false">
      <c r="A24" s="27" t="s">
        <v>30</v>
      </c>
      <c r="B24" s="27"/>
      <c r="C24" s="27"/>
      <c r="D24" s="27"/>
      <c r="E24" s="27"/>
      <c r="F24" s="28" t="n">
        <f aca="false">F22+F23</f>
        <v>340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customFormat="false" ht="15.75" hidden="false" customHeight="true" outlineLevel="0" collapsed="false">
      <c r="A25" s="29" t="s">
        <v>31</v>
      </c>
      <c r="B25" s="29"/>
      <c r="C25" s="29"/>
      <c r="D25" s="29"/>
      <c r="E25" s="29"/>
      <c r="F25" s="28" t="n">
        <v>50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customFormat="false" ht="15.75" hidden="false" customHeight="true" outlineLevel="0" collapsed="false">
      <c r="A26" s="18" t="s">
        <v>32</v>
      </c>
      <c r="B26" s="18"/>
      <c r="C26" s="18"/>
      <c r="D26" s="18"/>
      <c r="E26" s="18"/>
      <c r="F26" s="28" t="n">
        <f aca="false">(F20*F24)+(F21*F25)</f>
        <v>92360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customFormat="false" ht="15" hidden="false" customHeight="true" outlineLevel="0" collapsed="false">
      <c r="A27" s="30" t="s">
        <v>33</v>
      </c>
      <c r="B27" s="30"/>
      <c r="C27" s="30"/>
      <c r="D27" s="30"/>
      <c r="E27" s="30"/>
      <c r="F27" s="28" t="n"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customFormat="false" ht="15.75" hidden="false" customHeight="true" outlineLevel="0" collapsed="false">
      <c r="A28" s="31" t="s">
        <v>34</v>
      </c>
      <c r="B28" s="32"/>
      <c r="C28" s="32"/>
      <c r="D28" s="32"/>
      <c r="E28" s="33"/>
      <c r="F28" s="28" t="n">
        <f aca="false">F24-F27</f>
        <v>340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customFormat="false" ht="15.75" hidden="false" customHeight="true" outlineLevel="0" collapsed="false">
      <c r="A29" s="31" t="s">
        <v>35</v>
      </c>
      <c r="B29" s="32"/>
      <c r="C29" s="32"/>
      <c r="D29" s="32"/>
      <c r="E29" s="33"/>
      <c r="F29" s="28" t="n">
        <f aca="false">F28*F20</f>
        <v>89760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customFormat="false" ht="15.75" hidden="false" customHeight="true" outlineLevel="0" collapsed="false">
      <c r="A30" s="31" t="s">
        <v>36</v>
      </c>
      <c r="B30" s="32"/>
      <c r="C30" s="32"/>
      <c r="D30" s="32"/>
      <c r="E30" s="33"/>
      <c r="F30" s="28" t="n">
        <f aca="false">F21*F25</f>
        <v>2600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customFormat="false" ht="14.25" hidden="false" customHeight="true" outlineLevel="0" collapsed="false">
      <c r="A31" s="34" t="s">
        <v>37</v>
      </c>
      <c r="B31" s="34"/>
      <c r="C31" s="34"/>
      <c r="D31" s="34"/>
      <c r="E31" s="34"/>
      <c r="F31" s="28" t="n">
        <f aca="false">F29+F30</f>
        <v>92360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customFormat="false" ht="33" hidden="false" customHeight="true" outlineLevel="0" collapsed="false">
      <c r="A32" s="35" t="s">
        <v>38</v>
      </c>
      <c r="B32" s="35"/>
      <c r="C32" s="35"/>
      <c r="D32" s="35"/>
      <c r="E32" s="35"/>
      <c r="F32" s="35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customFormat="false" ht="32.25" hidden="false" customHeight="true" outlineLevel="0" collapsed="false">
      <c r="A33" s="36" t="s">
        <v>39</v>
      </c>
      <c r="B33" s="36"/>
      <c r="C33" s="36"/>
      <c r="D33" s="36"/>
      <c r="E33" s="36"/>
      <c r="F33" s="36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customFormat="false" ht="45" hidden="false" customHeight="true" outlineLevel="0" collapsed="false">
      <c r="A34" s="37" t="s">
        <v>40</v>
      </c>
      <c r="B34" s="37"/>
      <c r="C34" s="37"/>
      <c r="D34" s="37"/>
      <c r="E34" s="37"/>
      <c r="F34" s="3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customFormat="false" ht="15.75" hidden="false" customHeight="true" outlineLevel="0" collapsed="false">
      <c r="A35" s="38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customFormat="false" ht="15.75" hidden="false" customHeight="true" outlineLevel="0" collapsed="false">
      <c r="A36" s="39" t="s">
        <v>41</v>
      </c>
      <c r="B36" s="39"/>
      <c r="C36" s="39"/>
      <c r="D36" s="40" t="s">
        <v>42</v>
      </c>
      <c r="E36" s="40"/>
      <c r="F36" s="41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customFormat="false" ht="19.5" hidden="false" customHeight="true" outlineLevel="0" collapsed="false">
      <c r="A37" s="42" t="s">
        <v>43</v>
      </c>
      <c r="B37" s="42"/>
      <c r="C37" s="42"/>
      <c r="D37" s="43" t="s">
        <v>44</v>
      </c>
      <c r="E37" s="43"/>
      <c r="F37" s="44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customFormat="false" ht="19.5" hidden="false" customHeight="true" outlineLevel="0" collapsed="false">
      <c r="A38" s="45" t="s">
        <v>45</v>
      </c>
      <c r="B38" s="45"/>
      <c r="C38" s="45"/>
      <c r="D38" s="43" t="s">
        <v>46</v>
      </c>
      <c r="E38" s="43"/>
      <c r="F38" s="46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customFormat="false" ht="27" hidden="false" customHeight="true" outlineLevel="0" collapsed="false">
      <c r="A39" s="47" t="s">
        <v>47</v>
      </c>
      <c r="B39" s="47"/>
      <c r="C39" s="47"/>
      <c r="D39" s="48" t="s">
        <v>48</v>
      </c>
      <c r="E39" s="48"/>
      <c r="F39" s="46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customFormat="false" ht="15.75" hidden="false" customHeight="true" outlineLevel="0" collapsed="false">
      <c r="A40" s="49"/>
      <c r="B40" s="49"/>
      <c r="C40" s="49"/>
      <c r="D40" s="49"/>
      <c r="E40" s="49"/>
      <c r="F40" s="4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customFormat="false" ht="15.75" hidden="false" customHeight="true" outlineLevel="0" collapsed="false">
      <c r="A41" s="49"/>
      <c r="B41" s="49"/>
      <c r="C41" s="49"/>
      <c r="D41" s="49"/>
      <c r="E41" s="49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customFormat="false" ht="15.75" hidden="false" customHeight="true" outlineLevel="0" collapsed="false">
      <c r="A42" s="39" t="s">
        <v>41</v>
      </c>
      <c r="B42" s="39"/>
      <c r="C42" s="39"/>
      <c r="D42" s="39"/>
      <c r="E42" s="39"/>
      <c r="F42" s="3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customFormat="false" ht="15" hidden="false" customHeight="true" outlineLevel="0" collapsed="false">
      <c r="A43" s="50" t="s">
        <v>49</v>
      </c>
      <c r="B43" s="50"/>
      <c r="C43" s="50"/>
      <c r="D43" s="50"/>
      <c r="E43" s="50"/>
      <c r="F43" s="7" t="n">
        <v>45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customFormat="false" ht="15" hidden="false" customHeight="true" outlineLevel="0" collapsed="false">
      <c r="A44" s="50" t="s">
        <v>50</v>
      </c>
      <c r="B44" s="50"/>
      <c r="C44" s="50"/>
      <c r="D44" s="50"/>
      <c r="E44" s="50"/>
      <c r="F44" s="7" t="s">
        <v>51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customFormat="false" ht="15" hidden="false" customHeight="true" outlineLevel="0" collapsed="false">
      <c r="A45" s="51" t="s">
        <v>52</v>
      </c>
      <c r="B45" s="51"/>
      <c r="C45" s="51"/>
      <c r="D45" s="51"/>
      <c r="E45" s="51"/>
      <c r="F45" s="50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customFormat="false" ht="15.75" hidden="false" customHeight="true" outlineLevel="0" collapsed="false">
      <c r="A46" s="10"/>
      <c r="B46" s="10"/>
      <c r="C46" s="10"/>
      <c r="D46" s="10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customFormat="false" ht="15.75" hidden="false" customHeight="true" outlineLevel="0" collapsed="false">
      <c r="A47" s="10"/>
      <c r="B47" s="10"/>
      <c r="C47" s="10"/>
      <c r="D47" s="10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customFormat="false" ht="15.75" hidden="false" customHeight="true" outlineLevel="0" collapsed="false">
      <c r="A48" s="52" t="s">
        <v>53</v>
      </c>
      <c r="B48" s="52"/>
      <c r="C48" s="52"/>
      <c r="D48" s="52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customFormat="false" ht="16.5" hidden="false" customHeight="true" outlineLevel="0" collapsed="false">
      <c r="A49" s="53" t="s">
        <v>54</v>
      </c>
      <c r="B49" s="53"/>
      <c r="C49" s="53"/>
      <c r="D49" s="5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customFormat="false" ht="15.75" hidden="false" customHeight="true" outlineLevel="0" collapsed="false">
      <c r="A50" s="54" t="s">
        <v>55</v>
      </c>
      <c r="B50" s="55"/>
      <c r="C50" s="55" t="s">
        <v>56</v>
      </c>
      <c r="D50" s="55" t="s">
        <v>57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customFormat="false" ht="15.75" hidden="false" customHeight="true" outlineLevel="0" collapsed="false">
      <c r="A51" s="56" t="s">
        <v>7</v>
      </c>
      <c r="B51" s="57"/>
      <c r="C51" s="57" t="s">
        <v>58</v>
      </c>
      <c r="D51" s="58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customFormat="false" ht="15.75" hidden="false" customHeight="true" outlineLevel="0" collapsed="false">
      <c r="A52" s="56" t="s">
        <v>10</v>
      </c>
      <c r="B52" s="57"/>
      <c r="C52" s="57" t="s">
        <v>59</v>
      </c>
      <c r="D52" s="58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customFormat="false" ht="15.75" hidden="false" customHeight="true" outlineLevel="0" collapsed="false">
      <c r="A53" s="56" t="s">
        <v>13</v>
      </c>
      <c r="B53" s="57"/>
      <c r="C53" s="57" t="s">
        <v>60</v>
      </c>
      <c r="D53" s="58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customFormat="false" ht="15.75" hidden="false" customHeight="true" outlineLevel="0" collapsed="false">
      <c r="A54" s="56" t="s">
        <v>16</v>
      </c>
      <c r="B54" s="57"/>
      <c r="C54" s="57" t="s">
        <v>61</v>
      </c>
      <c r="D54" s="58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customFormat="false" ht="15.75" hidden="false" customHeight="true" outlineLevel="0" collapsed="false">
      <c r="A55" s="56" t="s">
        <v>62</v>
      </c>
      <c r="B55" s="57"/>
      <c r="C55" s="57" t="s">
        <v>63</v>
      </c>
      <c r="D55" s="58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customFormat="false" ht="15.75" hidden="false" customHeight="true" outlineLevel="0" collapsed="false">
      <c r="A56" s="59" t="s">
        <v>64</v>
      </c>
      <c r="B56" s="57"/>
      <c r="C56" s="57" t="s">
        <v>65</v>
      </c>
      <c r="D56" s="58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customFormat="false" ht="15.75" hidden="false" customHeight="true" outlineLevel="0" collapsed="false">
      <c r="A57" s="59" t="s">
        <v>66</v>
      </c>
      <c r="B57" s="57"/>
      <c r="C57" s="57" t="s">
        <v>67</v>
      </c>
      <c r="D57" s="58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customFormat="false" ht="15.75" hidden="false" customHeight="true" outlineLevel="0" collapsed="false">
      <c r="A58" s="56" t="s">
        <v>68</v>
      </c>
      <c r="B58" s="57"/>
      <c r="C58" s="57" t="s">
        <v>69</v>
      </c>
      <c r="D58" s="58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customFormat="false" ht="22.5" hidden="false" customHeight="true" outlineLevel="0" collapsed="false">
      <c r="A59" s="54" t="s">
        <v>70</v>
      </c>
      <c r="B59" s="54"/>
      <c r="C59" s="54"/>
      <c r="D59" s="60" t="n">
        <f aca="false">SUM(D51:D58)</f>
        <v>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customFormat="false" ht="15.75" hidden="false" customHeight="true" outlineLevel="0" collapsed="false">
      <c r="A60" s="6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customFormat="false" ht="15.75" hidden="false" customHeight="true" outlineLevel="0" collapsed="false">
      <c r="A61" s="6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customFormat="false" ht="15.75" hidden="false" customHeight="true" outlineLevel="0" collapsed="false">
      <c r="A62" s="53" t="s">
        <v>71</v>
      </c>
      <c r="B62" s="53"/>
      <c r="C62" s="53"/>
      <c r="D62" s="5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customFormat="false" ht="15.75" hidden="false" customHeight="true" outlineLevel="0" collapsed="false">
      <c r="A63" s="54" t="s">
        <v>72</v>
      </c>
      <c r="B63" s="55"/>
      <c r="C63" s="55" t="s">
        <v>73</v>
      </c>
      <c r="D63" s="55" t="s">
        <v>57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customFormat="false" ht="15.75" hidden="false" customHeight="true" outlineLevel="0" collapsed="false">
      <c r="A64" s="56" t="s">
        <v>7</v>
      </c>
      <c r="B64" s="57"/>
      <c r="C64" s="57" t="s">
        <v>74</v>
      </c>
      <c r="D64" s="58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customFormat="false" ht="15.75" hidden="false" customHeight="true" outlineLevel="0" collapsed="false">
      <c r="A65" s="56" t="s">
        <v>75</v>
      </c>
      <c r="B65" s="57"/>
      <c r="C65" s="57" t="s">
        <v>76</v>
      </c>
      <c r="D65" s="58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customFormat="false" ht="15.75" hidden="false" customHeight="true" outlineLevel="0" collapsed="false">
      <c r="A66" s="56" t="s">
        <v>10</v>
      </c>
      <c r="B66" s="57"/>
      <c r="C66" s="57" t="s">
        <v>77</v>
      </c>
      <c r="D66" s="58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customFormat="false" ht="15.75" hidden="false" customHeight="true" outlineLevel="0" collapsed="false">
      <c r="A67" s="56" t="s">
        <v>13</v>
      </c>
      <c r="B67" s="57"/>
      <c r="C67" s="57" t="s">
        <v>78</v>
      </c>
      <c r="D67" s="58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customFormat="false" ht="15.75" hidden="false" customHeight="true" outlineLevel="0" collapsed="false">
      <c r="A68" s="56" t="s">
        <v>16</v>
      </c>
      <c r="B68" s="57"/>
      <c r="C68" s="57" t="s">
        <v>79</v>
      </c>
      <c r="D68" s="58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customFormat="false" ht="17.25" hidden="false" customHeight="true" outlineLevel="0" collapsed="false">
      <c r="A69" s="56" t="s">
        <v>62</v>
      </c>
      <c r="B69" s="57"/>
      <c r="C69" s="57" t="s">
        <v>80</v>
      </c>
      <c r="D69" s="58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customFormat="false" ht="15.75" hidden="false" customHeight="true" outlineLevel="0" collapsed="false">
      <c r="A70" s="56" t="s">
        <v>64</v>
      </c>
      <c r="B70" s="57"/>
      <c r="C70" s="57" t="s">
        <v>69</v>
      </c>
      <c r="D70" s="58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customFormat="false" ht="21" hidden="false" customHeight="true" outlineLevel="0" collapsed="false">
      <c r="A71" s="54" t="s">
        <v>81</v>
      </c>
      <c r="B71" s="54"/>
      <c r="C71" s="54"/>
      <c r="D71" s="60" t="n">
        <f aca="false">SUM(D64:D70)</f>
        <v>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customFormat="false" ht="15.75" hidden="false" customHeight="true" outlineLevel="0" collapsed="false">
      <c r="A72" s="6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customFormat="false" ht="15.75" hidden="false" customHeight="true" outlineLevel="0" collapsed="false">
      <c r="A73" s="6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customFormat="false" ht="15.75" hidden="false" customHeight="true" outlineLevel="0" collapsed="false">
      <c r="A74" s="52" t="s">
        <v>82</v>
      </c>
      <c r="B74" s="52"/>
      <c r="C74" s="52"/>
      <c r="D74" s="52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customFormat="false" ht="15.75" hidden="false" customHeight="true" outlineLevel="0" collapsed="false">
      <c r="A75" s="62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customFormat="false" ht="15.75" hidden="false" customHeight="true" outlineLevel="0" collapsed="false">
      <c r="A76" s="53" t="s">
        <v>83</v>
      </c>
      <c r="B76" s="53"/>
      <c r="C76" s="53"/>
      <c r="D76" s="53"/>
      <c r="E76" s="5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customFormat="false" ht="15.75" hidden="false" customHeight="true" outlineLevel="0" collapsed="false">
      <c r="A77" s="54" t="s">
        <v>84</v>
      </c>
      <c r="B77" s="55"/>
      <c r="C77" s="55" t="s">
        <v>85</v>
      </c>
      <c r="D77" s="55" t="s">
        <v>86</v>
      </c>
      <c r="E77" s="55" t="s">
        <v>57</v>
      </c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customFormat="false" ht="15.75" hidden="false" customHeight="true" outlineLevel="0" collapsed="false">
      <c r="A78" s="63" t="s">
        <v>7</v>
      </c>
      <c r="B78" s="57"/>
      <c r="C78" s="57" t="s">
        <v>87</v>
      </c>
      <c r="D78" s="64" t="n">
        <v>0.2</v>
      </c>
      <c r="E78" s="65" t="n">
        <f aca="false">D78*$D$59</f>
        <v>0</v>
      </c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customFormat="false" ht="15.75" hidden="false" customHeight="true" outlineLevel="0" collapsed="false">
      <c r="A79" s="63" t="s">
        <v>10</v>
      </c>
      <c r="B79" s="57"/>
      <c r="C79" s="57" t="s">
        <v>88</v>
      </c>
      <c r="D79" s="64" t="n">
        <v>0.015</v>
      </c>
      <c r="E79" s="65" t="n">
        <f aca="false">D79*$D$59</f>
        <v>0</v>
      </c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customFormat="false" ht="15.75" hidden="false" customHeight="true" outlineLevel="0" collapsed="false">
      <c r="A80" s="63" t="s">
        <v>13</v>
      </c>
      <c r="B80" s="57"/>
      <c r="C80" s="57" t="s">
        <v>89</v>
      </c>
      <c r="D80" s="64" t="n">
        <v>0.01</v>
      </c>
      <c r="E80" s="65" t="n">
        <f aca="false">D80*$D$59</f>
        <v>0</v>
      </c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customFormat="false" ht="15.75" hidden="false" customHeight="true" outlineLevel="0" collapsed="false">
      <c r="A81" s="63" t="s">
        <v>16</v>
      </c>
      <c r="B81" s="57"/>
      <c r="C81" s="57" t="s">
        <v>90</v>
      </c>
      <c r="D81" s="64" t="n">
        <v>0.002</v>
      </c>
      <c r="E81" s="65" t="n">
        <f aca="false">D81*$D$59</f>
        <v>0</v>
      </c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customFormat="false" ht="15.75" hidden="false" customHeight="true" outlineLevel="0" collapsed="false">
      <c r="A82" s="63" t="s">
        <v>62</v>
      </c>
      <c r="B82" s="66"/>
      <c r="C82" s="66" t="s">
        <v>91</v>
      </c>
      <c r="D82" s="64" t="n">
        <v>0.025</v>
      </c>
      <c r="E82" s="65" t="n">
        <f aca="false">D82*$D$59</f>
        <v>0</v>
      </c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customFormat="false" ht="15.75" hidden="false" customHeight="true" outlineLevel="0" collapsed="false">
      <c r="A83" s="63" t="s">
        <v>64</v>
      </c>
      <c r="B83" s="57"/>
      <c r="C83" s="57" t="s">
        <v>92</v>
      </c>
      <c r="D83" s="64" t="n">
        <v>0.08</v>
      </c>
      <c r="E83" s="65" t="n">
        <f aca="false">D83*$D$59</f>
        <v>0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customFormat="false" ht="15.75" hidden="false" customHeight="true" outlineLevel="0" collapsed="false">
      <c r="A84" s="63" t="s">
        <v>66</v>
      </c>
      <c r="B84" s="57"/>
      <c r="C84" s="57" t="s">
        <v>93</v>
      </c>
      <c r="D84" s="67"/>
      <c r="E84" s="58" t="n">
        <f aca="false">D84*$D$59</f>
        <v>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customFormat="false" ht="15.75" hidden="false" customHeight="true" outlineLevel="0" collapsed="false">
      <c r="A85" s="63" t="s">
        <v>68</v>
      </c>
      <c r="B85" s="57"/>
      <c r="C85" s="57" t="s">
        <v>94</v>
      </c>
      <c r="D85" s="64" t="n">
        <v>0.006</v>
      </c>
      <c r="E85" s="65" t="n">
        <f aca="false">D85*$D$59</f>
        <v>0</v>
      </c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customFormat="false" ht="15.75" hidden="false" customHeight="true" outlineLevel="0" collapsed="false">
      <c r="A86" s="54" t="s">
        <v>95</v>
      </c>
      <c r="B86" s="54"/>
      <c r="C86" s="54"/>
      <c r="D86" s="68" t="n">
        <f aca="false">SUM(D78:D85)</f>
        <v>0.338</v>
      </c>
      <c r="E86" s="69" t="n">
        <f aca="false">D86*$D$59</f>
        <v>0</v>
      </c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customFormat="false" ht="15.75" hidden="false" customHeight="true" outlineLevel="0" collapsed="false">
      <c r="A87" s="6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customFormat="false" ht="15.75" hidden="false" customHeight="true" outlineLevel="0" collapsed="false">
      <c r="A88" s="53" t="s">
        <v>96</v>
      </c>
      <c r="B88" s="53"/>
      <c r="C88" s="53"/>
      <c r="D88" s="53"/>
      <c r="E88" s="5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customFormat="false" ht="15.75" hidden="false" customHeight="true" outlineLevel="0" collapsed="false">
      <c r="A89" s="54" t="s">
        <v>97</v>
      </c>
      <c r="B89" s="55"/>
      <c r="C89" s="55" t="s">
        <v>98</v>
      </c>
      <c r="D89" s="55" t="s">
        <v>86</v>
      </c>
      <c r="E89" s="55" t="s">
        <v>57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customFormat="false" ht="15.75" hidden="false" customHeight="true" outlineLevel="0" collapsed="false">
      <c r="A90" s="63" t="s">
        <v>7</v>
      </c>
      <c r="B90" s="57"/>
      <c r="C90" s="57" t="s">
        <v>99</v>
      </c>
      <c r="D90" s="64" t="n">
        <v>0.0833</v>
      </c>
      <c r="E90" s="65" t="n">
        <f aca="false">D59*D90</f>
        <v>0</v>
      </c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customFormat="false" ht="15.75" hidden="false" customHeight="true" outlineLevel="0" collapsed="false">
      <c r="A91" s="63" t="s">
        <v>10</v>
      </c>
      <c r="B91" s="57"/>
      <c r="C91" s="57" t="s">
        <v>100</v>
      </c>
      <c r="D91" s="64" t="n">
        <v>0.0278</v>
      </c>
      <c r="E91" s="65" t="n">
        <f aca="false">D91*$D$59</f>
        <v>0</v>
      </c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customFormat="false" ht="15.75" hidden="false" customHeight="true" outlineLevel="0" collapsed="false">
      <c r="A92" s="63"/>
      <c r="B92" s="70"/>
      <c r="C92" s="70" t="s">
        <v>101</v>
      </c>
      <c r="D92" s="64"/>
      <c r="E92" s="65" t="n">
        <f aca="false">SUM(E91)</f>
        <v>0</v>
      </c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customFormat="false" ht="45.75" hidden="false" customHeight="true" outlineLevel="0" collapsed="false">
      <c r="A93" s="63"/>
      <c r="B93" s="57"/>
      <c r="C93" s="57" t="s">
        <v>102</v>
      </c>
      <c r="D93" s="64" t="n">
        <f aca="false">SUM(D90:D92)</f>
        <v>0.1111</v>
      </c>
      <c r="E93" s="65" t="n">
        <f aca="false">D93*$D$59</f>
        <v>0</v>
      </c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customFormat="false" ht="15.75" hidden="false" customHeight="true" outlineLevel="0" collapsed="false">
      <c r="A94" s="54" t="s">
        <v>95</v>
      </c>
      <c r="B94" s="54"/>
      <c r="C94" s="54"/>
      <c r="D94" s="68"/>
      <c r="E94" s="60" t="n">
        <f aca="false">SUM(E93,E92)</f>
        <v>0</v>
      </c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customFormat="false" ht="15.75" hidden="false" customHeight="true" outlineLevel="0" collapsed="false">
      <c r="A95" s="6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customFormat="false" ht="15.75" hidden="false" customHeight="true" outlineLevel="0" collapsed="false">
      <c r="A96" s="53" t="s">
        <v>103</v>
      </c>
      <c r="B96" s="53"/>
      <c r="C96" s="53"/>
      <c r="D96" s="53"/>
      <c r="E96" s="5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customFormat="false" ht="15.75" hidden="false" customHeight="true" outlineLevel="0" collapsed="false">
      <c r="A97" s="54" t="s">
        <v>104</v>
      </c>
      <c r="B97" s="55"/>
      <c r="C97" s="55" t="s">
        <v>105</v>
      </c>
      <c r="D97" s="55" t="s">
        <v>86</v>
      </c>
      <c r="E97" s="55" t="s">
        <v>57</v>
      </c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customFormat="false" ht="15.75" hidden="false" customHeight="true" outlineLevel="0" collapsed="false">
      <c r="A98" s="63" t="s">
        <v>7</v>
      </c>
      <c r="B98" s="57"/>
      <c r="C98" s="57" t="s">
        <v>105</v>
      </c>
      <c r="D98" s="67"/>
      <c r="E98" s="58" t="n">
        <f aca="false">D98*$D$59</f>
        <v>0</v>
      </c>
      <c r="F98" s="3"/>
      <c r="G98" s="3"/>
      <c r="H98" s="3"/>
      <c r="I98" s="71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customFormat="false" ht="25.35" hidden="false" customHeight="true" outlineLevel="0" collapsed="false">
      <c r="A99" s="63" t="s">
        <v>10</v>
      </c>
      <c r="B99" s="57"/>
      <c r="C99" s="57" t="s">
        <v>106</v>
      </c>
      <c r="D99" s="64"/>
      <c r="E99" s="65" t="n">
        <f aca="false">D99*$D$59</f>
        <v>0</v>
      </c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customFormat="false" ht="15.75" hidden="false" customHeight="true" outlineLevel="0" collapsed="false">
      <c r="A100" s="54" t="s">
        <v>95</v>
      </c>
      <c r="B100" s="54"/>
      <c r="C100" s="54"/>
      <c r="D100" s="68"/>
      <c r="E100" s="60" t="n">
        <f aca="false">SUM(E99,E98)</f>
        <v>0</v>
      </c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customFormat="false" ht="15.75" hidden="false" customHeight="true" outlineLevel="0" collapsed="false">
      <c r="A101" s="62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customFormat="false" ht="15.75" hidden="false" customHeight="true" outlineLevel="0" collapsed="false">
      <c r="A102" s="53" t="s">
        <v>107</v>
      </c>
      <c r="B102" s="53"/>
      <c r="C102" s="53"/>
      <c r="D102" s="53"/>
      <c r="E102" s="5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customFormat="false" ht="15.75" hidden="false" customHeight="true" outlineLevel="0" collapsed="false">
      <c r="A103" s="54" t="s">
        <v>108</v>
      </c>
      <c r="B103" s="55"/>
      <c r="C103" s="55" t="s">
        <v>109</v>
      </c>
      <c r="D103" s="55" t="s">
        <v>86</v>
      </c>
      <c r="E103" s="55" t="s">
        <v>57</v>
      </c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customFormat="false" ht="15.75" hidden="false" customHeight="true" outlineLevel="0" collapsed="false">
      <c r="A104" s="63" t="s">
        <v>7</v>
      </c>
      <c r="B104" s="57"/>
      <c r="C104" s="57" t="s">
        <v>110</v>
      </c>
      <c r="D104" s="67"/>
      <c r="E104" s="58" t="n">
        <f aca="false">D104*$D$59</f>
        <v>0</v>
      </c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customFormat="false" ht="23.85" hidden="false" customHeight="false" outlineLevel="0" collapsed="false">
      <c r="A105" s="63" t="s">
        <v>10</v>
      </c>
      <c r="B105" s="57"/>
      <c r="C105" s="57" t="s">
        <v>111</v>
      </c>
      <c r="D105" s="67" t="n">
        <f aca="false">D83*D104</f>
        <v>0</v>
      </c>
      <c r="E105" s="58" t="n">
        <f aca="false">D105*$D$59</f>
        <v>0</v>
      </c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customFormat="false" ht="23.85" hidden="false" customHeight="false" outlineLevel="0" collapsed="false">
      <c r="A106" s="63" t="s">
        <v>13</v>
      </c>
      <c r="B106" s="57"/>
      <c r="C106" s="57" t="s">
        <v>112</v>
      </c>
      <c r="D106" s="67"/>
      <c r="E106" s="58" t="n">
        <f aca="false">D106*$D$59</f>
        <v>0</v>
      </c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customFormat="false" ht="15.75" hidden="false" customHeight="true" outlineLevel="0" collapsed="false">
      <c r="A107" s="63" t="s">
        <v>16</v>
      </c>
      <c r="B107" s="57"/>
      <c r="C107" s="57" t="s">
        <v>113</v>
      </c>
      <c r="D107" s="67"/>
      <c r="E107" s="58" t="n">
        <f aca="false">D107*$D$59</f>
        <v>0</v>
      </c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customFormat="false" ht="23.85" hidden="false" customHeight="false" outlineLevel="0" collapsed="false">
      <c r="A108" s="63" t="s">
        <v>62</v>
      </c>
      <c r="B108" s="57"/>
      <c r="C108" s="57" t="s">
        <v>114</v>
      </c>
      <c r="D108" s="67" t="n">
        <f aca="false">D86*D107</f>
        <v>0</v>
      </c>
      <c r="E108" s="58" t="n">
        <f aca="false">D108*$D$59</f>
        <v>0</v>
      </c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customFormat="false" ht="23.85" hidden="false" customHeight="false" outlineLevel="0" collapsed="false">
      <c r="A109" s="63" t="s">
        <v>64</v>
      </c>
      <c r="B109" s="66"/>
      <c r="C109" s="66" t="s">
        <v>115</v>
      </c>
      <c r="D109" s="67"/>
      <c r="E109" s="58" t="n">
        <f aca="false">D109*$D$59</f>
        <v>0</v>
      </c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customFormat="false" ht="15.75" hidden="false" customHeight="true" outlineLevel="0" collapsed="false">
      <c r="A110" s="54" t="s">
        <v>116</v>
      </c>
      <c r="B110" s="54"/>
      <c r="C110" s="54"/>
      <c r="D110" s="68" t="n">
        <f aca="false">SUM(D104:D109)</f>
        <v>0</v>
      </c>
      <c r="E110" s="60" t="n">
        <f aca="false">SUM(E104:E109)</f>
        <v>0</v>
      </c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customFormat="false" ht="15.75" hidden="false" customHeight="true" outlineLevel="0" collapsed="false">
      <c r="A111" s="62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customFormat="false" ht="15.75" hidden="false" customHeight="true" outlineLevel="0" collapsed="false">
      <c r="A112" s="53" t="s">
        <v>117</v>
      </c>
      <c r="B112" s="53"/>
      <c r="C112" s="53"/>
      <c r="D112" s="53"/>
      <c r="E112" s="5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customFormat="false" ht="23.85" hidden="false" customHeight="false" outlineLevel="0" collapsed="false">
      <c r="A113" s="54" t="s">
        <v>118</v>
      </c>
      <c r="B113" s="55"/>
      <c r="C113" s="55" t="s">
        <v>119</v>
      </c>
      <c r="D113" s="55" t="s">
        <v>86</v>
      </c>
      <c r="E113" s="55" t="s">
        <v>57</v>
      </c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customFormat="false" ht="15.75" hidden="false" customHeight="true" outlineLevel="0" collapsed="false">
      <c r="A114" s="63" t="s">
        <v>7</v>
      </c>
      <c r="B114" s="57"/>
      <c r="C114" s="57" t="s">
        <v>120</v>
      </c>
      <c r="D114" s="72"/>
      <c r="E114" s="58" t="n">
        <f aca="false">D114*$D$59</f>
        <v>0</v>
      </c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customFormat="false" ht="15.75" hidden="false" customHeight="true" outlineLevel="0" collapsed="false">
      <c r="A115" s="63" t="s">
        <v>10</v>
      </c>
      <c r="B115" s="57"/>
      <c r="C115" s="57" t="s">
        <v>121</v>
      </c>
      <c r="D115" s="72"/>
      <c r="E115" s="58" t="n">
        <f aca="false">D115*$D$59</f>
        <v>0</v>
      </c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customFormat="false" ht="15.75" hidden="false" customHeight="true" outlineLevel="0" collapsed="false">
      <c r="A116" s="63" t="s">
        <v>13</v>
      </c>
      <c r="B116" s="57"/>
      <c r="C116" s="57" t="s">
        <v>122</v>
      </c>
      <c r="D116" s="72"/>
      <c r="E116" s="58" t="n">
        <f aca="false">D116*$D$59</f>
        <v>0</v>
      </c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customFormat="false" ht="15.75" hidden="false" customHeight="true" outlineLevel="0" collapsed="false">
      <c r="A117" s="63" t="s">
        <v>16</v>
      </c>
      <c r="B117" s="57"/>
      <c r="C117" s="57" t="s">
        <v>123</v>
      </c>
      <c r="D117" s="72"/>
      <c r="E117" s="58" t="n">
        <f aca="false">D117*$D$59</f>
        <v>0</v>
      </c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customFormat="false" ht="15.75" hidden="false" customHeight="true" outlineLevel="0" collapsed="false">
      <c r="A118" s="63" t="s">
        <v>62</v>
      </c>
      <c r="B118" s="57"/>
      <c r="C118" s="57" t="s">
        <v>124</v>
      </c>
      <c r="D118" s="72"/>
      <c r="E118" s="58" t="n">
        <f aca="false">D118*$D$59</f>
        <v>0</v>
      </c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customFormat="false" ht="15.75" hidden="false" customHeight="true" outlineLevel="0" collapsed="false">
      <c r="A119" s="63" t="s">
        <v>64</v>
      </c>
      <c r="B119" s="57"/>
      <c r="C119" s="57" t="s">
        <v>69</v>
      </c>
      <c r="D119" s="72"/>
      <c r="E119" s="58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customFormat="false" ht="15.75" hidden="false" customHeight="true" outlineLevel="0" collapsed="false">
      <c r="A120" s="63"/>
      <c r="B120" s="70"/>
      <c r="C120" s="70" t="s">
        <v>101</v>
      </c>
      <c r="D120" s="72"/>
      <c r="E120" s="58" t="n">
        <f aca="false">SUM(E114:E119)</f>
        <v>0</v>
      </c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customFormat="false" ht="23.85" hidden="false" customHeight="false" outlineLevel="0" collapsed="false">
      <c r="A121" s="63" t="s">
        <v>66</v>
      </c>
      <c r="B121" s="57"/>
      <c r="C121" s="57" t="s">
        <v>125</v>
      </c>
      <c r="D121" s="72"/>
      <c r="E121" s="58" t="n">
        <f aca="false">D121*$D$59</f>
        <v>0</v>
      </c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customFormat="false" ht="15.75" hidden="false" customHeight="true" outlineLevel="0" collapsed="false">
      <c r="A122" s="54" t="s">
        <v>116</v>
      </c>
      <c r="B122" s="54"/>
      <c r="C122" s="54"/>
      <c r="D122" s="68"/>
      <c r="E122" s="60" t="n">
        <f aca="false">SUM(E120:E121)</f>
        <v>0</v>
      </c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customFormat="false" ht="15.75" hidden="false" customHeight="true" outlineLevel="0" collapsed="false">
      <c r="A123" s="62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customFormat="false" ht="39" hidden="false" customHeight="true" outlineLevel="0" collapsed="false">
      <c r="A124" s="73" t="s">
        <v>126</v>
      </c>
      <c r="B124" s="73"/>
      <c r="C124" s="73"/>
      <c r="D124" s="7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customFormat="false" ht="15.75" hidden="false" customHeight="true" outlineLevel="0" collapsed="false">
      <c r="A125" s="6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customFormat="false" ht="23.85" hidden="false" customHeight="false" outlineLevel="0" collapsed="false">
      <c r="A126" s="54" t="n">
        <v>3</v>
      </c>
      <c r="B126" s="55"/>
      <c r="C126" s="55" t="s">
        <v>127</v>
      </c>
      <c r="D126" s="55" t="s">
        <v>57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customFormat="false" ht="23.85" hidden="false" customHeight="false" outlineLevel="0" collapsed="false">
      <c r="A127" s="56" t="s">
        <v>84</v>
      </c>
      <c r="B127" s="57"/>
      <c r="C127" s="57" t="s">
        <v>128</v>
      </c>
      <c r="D127" s="65" t="n">
        <f aca="false">E86</f>
        <v>0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customFormat="false" ht="15.75" hidden="false" customHeight="true" outlineLevel="0" collapsed="false">
      <c r="A128" s="56" t="s">
        <v>97</v>
      </c>
      <c r="B128" s="57"/>
      <c r="C128" s="57" t="s">
        <v>129</v>
      </c>
      <c r="D128" s="65" t="n">
        <f aca="false">E94</f>
        <v>0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customFormat="false" ht="15.75" hidden="false" customHeight="true" outlineLevel="0" collapsed="false">
      <c r="A129" s="56" t="s">
        <v>104</v>
      </c>
      <c r="B129" s="57"/>
      <c r="C129" s="57" t="s">
        <v>105</v>
      </c>
      <c r="D129" s="65" t="n">
        <f aca="false">E100</f>
        <v>0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customFormat="false" ht="15.75" hidden="false" customHeight="true" outlineLevel="0" collapsed="false">
      <c r="A130" s="56" t="s">
        <v>108</v>
      </c>
      <c r="B130" s="57"/>
      <c r="C130" s="57" t="s">
        <v>130</v>
      </c>
      <c r="D130" s="65" t="n">
        <f aca="false">E110</f>
        <v>0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customFormat="false" ht="23.85" hidden="false" customHeight="false" outlineLevel="0" collapsed="false">
      <c r="A131" s="56" t="s">
        <v>118</v>
      </c>
      <c r="B131" s="57"/>
      <c r="C131" s="57" t="s">
        <v>131</v>
      </c>
      <c r="D131" s="65" t="n">
        <f aca="false">E122</f>
        <v>0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customFormat="false" ht="15.75" hidden="false" customHeight="true" outlineLevel="0" collapsed="false">
      <c r="A132" s="56" t="s">
        <v>132</v>
      </c>
      <c r="B132" s="57"/>
      <c r="C132" s="57" t="s">
        <v>133</v>
      </c>
      <c r="D132" s="74" t="s">
        <v>134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customFormat="false" ht="15.75" hidden="false" customHeight="true" outlineLevel="0" collapsed="false">
      <c r="A133" s="54" t="s">
        <v>116</v>
      </c>
      <c r="B133" s="54"/>
      <c r="C133" s="54"/>
      <c r="D133" s="60" t="n">
        <f aca="false">SUM(D127:D132)</f>
        <v>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customFormat="false" ht="15.75" hidden="false" customHeight="true" outlineLevel="0" collapsed="false">
      <c r="A134" s="6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customFormat="false" ht="15.75" hidden="false" customHeight="true" outlineLevel="0" collapsed="false">
      <c r="A135" s="75" t="s">
        <v>135</v>
      </c>
      <c r="B135" s="75"/>
      <c r="C135" s="75"/>
      <c r="D135" s="75"/>
      <c r="E135" s="7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customFormat="false" ht="15.75" hidden="false" customHeight="true" outlineLevel="0" collapsed="false">
      <c r="A136" s="76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customFormat="false" ht="28.5" hidden="false" customHeight="true" outlineLevel="0" collapsed="false">
      <c r="A137" s="77" t="s">
        <v>136</v>
      </c>
      <c r="B137" s="77"/>
      <c r="C137" s="77"/>
      <c r="D137" s="78" t="s">
        <v>137</v>
      </c>
      <c r="E137" s="78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customFormat="false" ht="23.85" hidden="false" customHeight="false" outlineLevel="0" collapsed="false">
      <c r="A138" s="63" t="s">
        <v>7</v>
      </c>
      <c r="B138" s="57"/>
      <c r="C138" s="57" t="s">
        <v>138</v>
      </c>
      <c r="D138" s="79" t="n">
        <f aca="false">D59</f>
        <v>0</v>
      </c>
      <c r="E138" s="79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customFormat="false" ht="23.85" hidden="false" customHeight="false" outlineLevel="0" collapsed="false">
      <c r="A139" s="63" t="s">
        <v>10</v>
      </c>
      <c r="B139" s="57"/>
      <c r="C139" s="57" t="s">
        <v>139</v>
      </c>
      <c r="D139" s="80" t="n">
        <f aca="false">D71</f>
        <v>0</v>
      </c>
      <c r="E139" s="80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customFormat="false" ht="23.85" hidden="false" customHeight="false" outlineLevel="0" collapsed="false">
      <c r="A140" s="63" t="s">
        <v>13</v>
      </c>
      <c r="B140" s="57"/>
      <c r="C140" s="57" t="s">
        <v>140</v>
      </c>
      <c r="D140" s="80" t="n">
        <f aca="false">D133</f>
        <v>0</v>
      </c>
      <c r="E140" s="80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customFormat="false" ht="28.5" hidden="false" customHeight="true" outlineLevel="0" collapsed="false">
      <c r="A141" s="81" t="s">
        <v>141</v>
      </c>
      <c r="B141" s="81"/>
      <c r="C141" s="81"/>
      <c r="D141" s="80" t="n">
        <f aca="false">SUM(D138:E140)</f>
        <v>0</v>
      </c>
      <c r="E141" s="80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customFormat="false" ht="28.5" hidden="false" customHeight="true" outlineLevel="0" collapsed="false">
      <c r="A142" s="54" t="s">
        <v>142</v>
      </c>
      <c r="B142" s="54"/>
      <c r="C142" s="54"/>
      <c r="D142" s="82" t="n">
        <f aca="false">SUM(D141)</f>
        <v>0</v>
      </c>
      <c r="E142" s="82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customFormat="false" ht="15.75" hidden="false" customHeight="true" outlineLevel="0" collapsed="fals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customFormat="false" ht="15.75" hidden="true" customHeight="true" outlineLevel="0" collapsed="false">
      <c r="A144" s="3"/>
      <c r="B144" s="3"/>
      <c r="C144" s="3"/>
      <c r="D144" s="3"/>
      <c r="E144" s="83" t="n">
        <f aca="false">D142</f>
        <v>0</v>
      </c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customFormat="false" ht="15.75" hidden="false" customHeight="true" outlineLevel="0" collapsed="false">
      <c r="A145" s="84" t="s">
        <v>143</v>
      </c>
      <c r="B145" s="84"/>
      <c r="C145" s="84"/>
      <c r="D145" s="84"/>
      <c r="E145" s="84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customFormat="false" ht="15.75" hidden="false" customHeight="true" outlineLevel="0" collapsed="false">
      <c r="A146" s="3"/>
      <c r="B146" s="3"/>
      <c r="C146" s="3"/>
      <c r="D146" s="3"/>
      <c r="E146" s="8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customFormat="false" ht="15.75" hidden="false" customHeight="true" outlineLevel="0" collapsed="false">
      <c r="A147" s="85" t="s">
        <v>144</v>
      </c>
      <c r="B147" s="39"/>
      <c r="C147" s="39" t="s">
        <v>145</v>
      </c>
      <c r="D147" s="39" t="s">
        <v>134</v>
      </c>
      <c r="E147" s="8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customFormat="false" ht="15.75" hidden="false" customHeight="true" outlineLevel="0" collapsed="false">
      <c r="A148" s="86" t="s">
        <v>7</v>
      </c>
      <c r="B148" s="87"/>
      <c r="C148" s="87" t="s">
        <v>146</v>
      </c>
      <c r="D148" s="88"/>
      <c r="E148" s="8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customFormat="false" ht="15.75" hidden="false" customHeight="true" outlineLevel="0" collapsed="false">
      <c r="A149" s="86" t="s">
        <v>10</v>
      </c>
      <c r="B149" s="87"/>
      <c r="C149" s="87" t="s">
        <v>147</v>
      </c>
      <c r="D149" s="88"/>
      <c r="E149" s="8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customFormat="false" ht="15.75" hidden="false" customHeight="true" outlineLevel="0" collapsed="false">
      <c r="A150" s="86" t="s">
        <v>13</v>
      </c>
      <c r="B150" s="87"/>
      <c r="C150" s="87" t="s">
        <v>148</v>
      </c>
      <c r="D150" s="88"/>
      <c r="E150" s="8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customFormat="false" ht="15.75" hidden="false" customHeight="true" outlineLevel="0" collapsed="false">
      <c r="A151" s="86" t="s">
        <v>16</v>
      </c>
      <c r="B151" s="87"/>
      <c r="C151" s="87" t="s">
        <v>146</v>
      </c>
      <c r="D151" s="88"/>
      <c r="E151" s="8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customFormat="false" ht="15.75" hidden="false" customHeight="true" outlineLevel="0" collapsed="false">
      <c r="A152" s="86" t="s">
        <v>62</v>
      </c>
      <c r="B152" s="87"/>
      <c r="C152" s="87" t="s">
        <v>149</v>
      </c>
      <c r="D152" s="88"/>
      <c r="E152" s="8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customFormat="false" ht="15.75" hidden="false" customHeight="true" outlineLevel="0" collapsed="false">
      <c r="A153" s="86" t="s">
        <v>64</v>
      </c>
      <c r="B153" s="87"/>
      <c r="C153" s="87" t="s">
        <v>150</v>
      </c>
      <c r="D153" s="88"/>
      <c r="E153" s="8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customFormat="false" ht="15.75" hidden="false" customHeight="true" outlineLevel="0" collapsed="false">
      <c r="A154" s="86" t="s">
        <v>66</v>
      </c>
      <c r="B154" s="87"/>
      <c r="C154" s="87" t="s">
        <v>151</v>
      </c>
      <c r="D154" s="88"/>
      <c r="E154" s="8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customFormat="false" ht="15.75" hidden="false" customHeight="true" outlineLevel="0" collapsed="false">
      <c r="A155" s="86" t="s">
        <v>68</v>
      </c>
      <c r="B155" s="87"/>
      <c r="C155" s="87" t="s">
        <v>152</v>
      </c>
      <c r="D155" s="88"/>
      <c r="E155" s="8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customFormat="false" ht="15.75" hidden="false" customHeight="true" outlineLevel="0" collapsed="false">
      <c r="A156" s="86" t="s">
        <v>55</v>
      </c>
      <c r="B156" s="89"/>
      <c r="C156" s="89" t="s">
        <v>153</v>
      </c>
      <c r="D156" s="88"/>
      <c r="E156" s="8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customFormat="false" ht="15.75" hidden="false" customHeight="true" outlineLevel="0" collapsed="false">
      <c r="A157" s="86" t="s">
        <v>154</v>
      </c>
      <c r="B157" s="87"/>
      <c r="C157" s="87" t="s">
        <v>155</v>
      </c>
      <c r="D157" s="88"/>
      <c r="E157" s="8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customFormat="false" ht="15.75" hidden="false" customHeight="true" outlineLevel="0" collapsed="false">
      <c r="A158" s="86" t="s">
        <v>156</v>
      </c>
      <c r="B158" s="89"/>
      <c r="C158" s="89" t="s">
        <v>157</v>
      </c>
      <c r="D158" s="88"/>
      <c r="E158" s="8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customFormat="false" ht="15.75" hidden="false" customHeight="true" outlineLevel="0" collapsed="false">
      <c r="A159" s="86" t="s">
        <v>158</v>
      </c>
      <c r="B159" s="87"/>
      <c r="C159" s="87" t="s">
        <v>159</v>
      </c>
      <c r="D159" s="88"/>
      <c r="E159" s="8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customFormat="false" ht="15.75" hidden="false" customHeight="true" outlineLevel="0" collapsed="false">
      <c r="A160" s="86" t="s">
        <v>160</v>
      </c>
      <c r="B160" s="87"/>
      <c r="C160" s="87" t="s">
        <v>161</v>
      </c>
      <c r="D160" s="90"/>
      <c r="E160" s="8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customFormat="false" ht="15.75" hidden="false" customHeight="true" outlineLevel="0" collapsed="false">
      <c r="A161" s="3"/>
      <c r="B161" s="3"/>
      <c r="C161" s="3"/>
      <c r="D161" s="3"/>
      <c r="E161" s="8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customFormat="false" ht="15.75" hidden="false" customHeight="true" outlineLevel="0" collapsed="false">
      <c r="A162" s="3"/>
      <c r="B162" s="3"/>
      <c r="C162" s="3"/>
      <c r="D162" s="3"/>
      <c r="E162" s="8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customFormat="false" ht="15.75" hidden="false" customHeight="true" outlineLevel="0" collapsed="false">
      <c r="A163" s="84" t="s">
        <v>162</v>
      </c>
      <c r="B163" s="84"/>
      <c r="C163" s="84"/>
      <c r="D163" s="84"/>
      <c r="E163" s="84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customFormat="false" ht="15.75" hidden="false" customHeight="true" outlineLevel="0" collapsed="false">
      <c r="A164" s="3"/>
      <c r="B164" s="3"/>
      <c r="C164" s="3"/>
      <c r="D164" s="3"/>
      <c r="E164" s="8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customFormat="false" ht="15.75" hidden="false" customHeight="true" outlineLevel="0" collapsed="false">
      <c r="A165" s="85" t="s">
        <v>163</v>
      </c>
      <c r="B165" s="91"/>
      <c r="C165" s="91" t="s">
        <v>164</v>
      </c>
      <c r="D165" s="92" t="s">
        <v>165</v>
      </c>
      <c r="E165" s="92" t="s">
        <v>166</v>
      </c>
      <c r="F165" s="3"/>
      <c r="G165" s="93"/>
      <c r="H165" s="93"/>
      <c r="I165" s="93"/>
      <c r="J165" s="94"/>
      <c r="K165" s="94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customFormat="false" ht="15.75" hidden="false" customHeight="true" outlineLevel="0" collapsed="false">
      <c r="A166" s="86" t="s">
        <v>7</v>
      </c>
      <c r="B166" s="90"/>
      <c r="C166" s="90" t="s">
        <v>167</v>
      </c>
      <c r="D166" s="90" t="s">
        <v>168</v>
      </c>
      <c r="E166" s="90"/>
      <c r="F166" s="3"/>
      <c r="G166" s="38"/>
      <c r="H166" s="95"/>
      <c r="I166" s="3"/>
      <c r="J166" s="96"/>
      <c r="K166" s="96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customFormat="false" ht="15.75" hidden="false" customHeight="true" outlineLevel="0" collapsed="false">
      <c r="A167" s="86" t="s">
        <v>10</v>
      </c>
      <c r="B167" s="90"/>
      <c r="C167" s="90" t="s">
        <v>169</v>
      </c>
      <c r="D167" s="90" t="s">
        <v>168</v>
      </c>
      <c r="E167" s="90"/>
      <c r="F167" s="3"/>
      <c r="G167" s="38"/>
      <c r="H167" s="3"/>
      <c r="I167" s="3"/>
      <c r="J167" s="97"/>
      <c r="K167" s="97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customFormat="false" ht="15.75" hidden="false" customHeight="true" outlineLevel="0" collapsed="false">
      <c r="A168" s="86" t="s">
        <v>13</v>
      </c>
      <c r="B168" s="90"/>
      <c r="C168" s="90" t="s">
        <v>170</v>
      </c>
      <c r="D168" s="90" t="s">
        <v>168</v>
      </c>
      <c r="E168" s="90"/>
      <c r="F168" s="3"/>
      <c r="G168" s="38"/>
      <c r="H168" s="3"/>
      <c r="I168" s="3"/>
      <c r="J168" s="97"/>
      <c r="K168" s="97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customFormat="false" ht="15.75" hidden="false" customHeight="true" outlineLevel="0" collapsed="false">
      <c r="A169" s="86" t="s">
        <v>16</v>
      </c>
      <c r="B169" s="90"/>
      <c r="C169" s="90" t="s">
        <v>171</v>
      </c>
      <c r="D169" s="90" t="s">
        <v>134</v>
      </c>
      <c r="E169" s="90"/>
      <c r="F169" s="3"/>
      <c r="G169" s="38"/>
      <c r="H169" s="3"/>
      <c r="I169" s="3"/>
      <c r="J169" s="97"/>
      <c r="K169" s="9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customFormat="false" ht="15.75" hidden="false" customHeight="true" outlineLevel="0" collapsed="false">
      <c r="A170" s="86" t="s">
        <v>62</v>
      </c>
      <c r="B170" s="90"/>
      <c r="C170" s="90" t="s">
        <v>152</v>
      </c>
      <c r="D170" s="98" t="s">
        <v>134</v>
      </c>
      <c r="E170" s="90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customFormat="false" ht="15.75" hidden="false" customHeight="true" outlineLevel="0" collapsed="false">
      <c r="A171" s="86" t="s">
        <v>64</v>
      </c>
      <c r="B171" s="90"/>
      <c r="C171" s="90" t="s">
        <v>172</v>
      </c>
      <c r="D171" s="98" t="s">
        <v>134</v>
      </c>
      <c r="E171" s="90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customFormat="false" ht="15.75" hidden="false" customHeight="true" outlineLevel="0" collapsed="fals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customFormat="false" ht="15.75" hidden="false" customHeight="true" outlineLevel="0" collapsed="false">
      <c r="A173" s="91" t="s">
        <v>173</v>
      </c>
      <c r="B173" s="91"/>
      <c r="C173" s="91"/>
      <c r="D173" s="91"/>
      <c r="E173" s="92"/>
      <c r="F173" s="92"/>
      <c r="G173" s="94"/>
      <c r="H173" s="94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customFormat="false" ht="15.75" hidden="false" customHeight="true" outlineLevel="0" collapsed="false">
      <c r="A174" s="99" t="s">
        <v>174</v>
      </c>
      <c r="B174" s="100"/>
      <c r="C174" s="100" t="s">
        <v>168</v>
      </c>
      <c r="D174" s="90"/>
      <c r="E174" s="90" t="s">
        <v>175</v>
      </c>
      <c r="F174" s="90"/>
      <c r="G174" s="96"/>
      <c r="H174" s="96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customFormat="false" ht="15.75" hidden="false" customHeight="true" outlineLevel="0" collapsed="false">
      <c r="A175" s="99" t="s">
        <v>176</v>
      </c>
      <c r="B175" s="90"/>
      <c r="C175" s="90" t="n">
        <v>7</v>
      </c>
      <c r="D175" s="90"/>
      <c r="E175" s="101" t="s">
        <v>177</v>
      </c>
      <c r="F175" s="101"/>
      <c r="G175" s="97"/>
      <c r="H175" s="97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customFormat="false" ht="15.75" hidden="false" customHeight="true" outlineLevel="0" collapsed="false">
      <c r="A176" s="99" t="s">
        <v>178</v>
      </c>
      <c r="B176" s="90"/>
      <c r="C176" s="90" t="n">
        <v>10</v>
      </c>
      <c r="D176" s="90"/>
      <c r="E176" s="101" t="s">
        <v>179</v>
      </c>
      <c r="F176" s="101"/>
      <c r="G176" s="97"/>
      <c r="H176" s="97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customFormat="false" ht="15.75" hidden="false" customHeight="true" outlineLevel="0" collapsed="false">
      <c r="A177" s="99" t="s">
        <v>180</v>
      </c>
      <c r="B177" s="90"/>
      <c r="C177" s="90" t="n">
        <v>12</v>
      </c>
      <c r="D177" s="90"/>
      <c r="E177" s="101" t="s">
        <v>181</v>
      </c>
      <c r="F177" s="101"/>
      <c r="G177" s="97"/>
      <c r="H177" s="97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customFormat="false" ht="15.75" hidden="fals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customFormat="false" ht="15.75" hidden="false" customHeight="true" outlineLevel="0" collapsed="false">
      <c r="A179" s="53" t="s">
        <v>182</v>
      </c>
      <c r="B179" s="53"/>
      <c r="C179" s="53"/>
      <c r="D179" s="53"/>
      <c r="E179" s="5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customFormat="false" ht="15.75" hidden="false" customHeight="true" outlineLevel="0" collapsed="false">
      <c r="A180" s="102" t="s">
        <v>183</v>
      </c>
      <c r="B180" s="103"/>
      <c r="C180" s="103" t="s">
        <v>184</v>
      </c>
      <c r="D180" s="103" t="s">
        <v>185</v>
      </c>
      <c r="E180" s="103" t="s">
        <v>57</v>
      </c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customFormat="false" ht="15" hidden="false" customHeight="true" outlineLevel="0" collapsed="false">
      <c r="A181" s="104" t="s">
        <v>7</v>
      </c>
      <c r="B181" s="105"/>
      <c r="C181" s="105" t="s">
        <v>184</v>
      </c>
      <c r="D181" s="105"/>
      <c r="E181" s="106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customFormat="false" ht="15" hidden="false" customHeight="true" outlineLevel="0" collapsed="false">
      <c r="A182" s="86" t="s">
        <v>75</v>
      </c>
      <c r="B182" s="107"/>
      <c r="C182" s="107" t="s">
        <v>186</v>
      </c>
      <c r="D182" s="107"/>
      <c r="E182" s="106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customFormat="false" ht="15" hidden="false" customHeight="true" outlineLevel="0" collapsed="false">
      <c r="A183" s="86" t="s">
        <v>187</v>
      </c>
      <c r="B183" s="43"/>
      <c r="C183" s="43" t="s">
        <v>188</v>
      </c>
      <c r="D183" s="43"/>
      <c r="E183" s="106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customFormat="false" ht="15" hidden="false" customHeight="true" outlineLevel="0" collapsed="false">
      <c r="A184" s="86" t="s">
        <v>189</v>
      </c>
      <c r="B184" s="43"/>
      <c r="C184" s="43" t="s">
        <v>190</v>
      </c>
      <c r="D184" s="43"/>
      <c r="E184" s="106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customFormat="false" ht="15.75" hidden="false" customHeight="true" outlineLevel="0" collapsed="false">
      <c r="A185" s="86" t="s">
        <v>191</v>
      </c>
      <c r="B185" s="90"/>
      <c r="C185" s="90" t="s">
        <v>192</v>
      </c>
      <c r="D185" s="90"/>
      <c r="E185" s="106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customFormat="false" ht="15" hidden="false" customHeight="true" outlineLevel="0" collapsed="false">
      <c r="A186" s="86" t="s">
        <v>193</v>
      </c>
      <c r="B186" s="43"/>
      <c r="C186" s="43" t="s">
        <v>194</v>
      </c>
      <c r="D186" s="43"/>
      <c r="E186" s="106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customFormat="false" ht="15" hidden="false" customHeight="true" outlineLevel="0" collapsed="false">
      <c r="A187" s="86" t="s">
        <v>195</v>
      </c>
      <c r="B187" s="43"/>
      <c r="C187" s="43" t="s">
        <v>196</v>
      </c>
      <c r="D187" s="43"/>
      <c r="E187" s="106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customFormat="false" ht="15" hidden="false" customHeight="true" outlineLevel="0" collapsed="false">
      <c r="A188" s="86" t="s">
        <v>197</v>
      </c>
      <c r="B188" s="107"/>
      <c r="C188" s="107" t="s">
        <v>198</v>
      </c>
      <c r="D188" s="107"/>
      <c r="E188" s="106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customFormat="false" ht="15" hidden="false" customHeight="true" outlineLevel="0" collapsed="false">
      <c r="A189" s="86" t="s">
        <v>199</v>
      </c>
      <c r="B189" s="107"/>
      <c r="C189" s="107" t="s">
        <v>200</v>
      </c>
      <c r="D189" s="107"/>
      <c r="E189" s="106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customFormat="false" ht="15" hidden="false" customHeight="true" outlineLevel="0" collapsed="false">
      <c r="A190" s="86" t="s">
        <v>201</v>
      </c>
      <c r="B190" s="107"/>
      <c r="C190" s="107" t="s">
        <v>202</v>
      </c>
      <c r="D190" s="107"/>
      <c r="E190" s="106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customFormat="false" ht="15" hidden="false" customHeight="true" outlineLevel="0" collapsed="false">
      <c r="A191" s="86" t="s">
        <v>203</v>
      </c>
      <c r="B191" s="107"/>
      <c r="C191" s="107" t="s">
        <v>204</v>
      </c>
      <c r="D191" s="107"/>
      <c r="E191" s="106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customFormat="false" ht="15.75" hidden="false" customHeight="true" outlineLevel="0" collapsed="false">
      <c r="A192" s="108" t="s">
        <v>95</v>
      </c>
      <c r="B192" s="108"/>
      <c r="C192" s="108"/>
      <c r="D192" s="108"/>
      <c r="E192" s="60" t="n">
        <f aca="false">SUM(E182:E191)</f>
        <v>0</v>
      </c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customFormat="false" ht="15.75" hidden="false" customHeight="true" outlineLevel="0" collapsed="fals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customFormat="false" ht="15.75" hidden="false" customHeight="true" outlineLevel="0" collapsed="false">
      <c r="A194" s="75" t="s">
        <v>205</v>
      </c>
      <c r="B194" s="75"/>
      <c r="C194" s="75"/>
      <c r="D194" s="75"/>
      <c r="E194" s="7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customFormat="false" ht="15.75" hidden="false" customHeight="true" outlineLevel="0" collapsed="false">
      <c r="A195" s="7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customFormat="false" ht="30" hidden="false" customHeight="true" outlineLevel="0" collapsed="false">
      <c r="A196" s="104" t="s">
        <v>7</v>
      </c>
      <c r="B196" s="109"/>
      <c r="C196" s="109" t="s">
        <v>206</v>
      </c>
      <c r="D196" s="106" t="s">
        <v>134</v>
      </c>
      <c r="E196" s="106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customFormat="false" ht="23.85" hidden="false" customHeight="false" outlineLevel="0" collapsed="false">
      <c r="A197" s="63" t="s">
        <v>10</v>
      </c>
      <c r="B197" s="57"/>
      <c r="C197" s="57" t="s">
        <v>207</v>
      </c>
      <c r="D197" s="110"/>
      <c r="E197" s="66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customFormat="false" ht="13.8" hidden="false" customHeight="false" outlineLevel="0" collapsed="false">
      <c r="A198" s="63" t="s">
        <v>13</v>
      </c>
      <c r="B198" s="57"/>
      <c r="C198" s="57" t="s">
        <v>208</v>
      </c>
      <c r="D198" s="80" t="n">
        <f aca="false">D109</f>
        <v>0</v>
      </c>
      <c r="E198" s="80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customFormat="false" ht="23.85" hidden="false" customHeight="false" outlineLevel="0" collapsed="false">
      <c r="A199" s="63" t="s">
        <v>16</v>
      </c>
      <c r="B199" s="57"/>
      <c r="C199" s="57" t="s">
        <v>209</v>
      </c>
      <c r="D199" s="80" t="e">
        <f aca="false">#REF!</f>
        <v>#REF!</v>
      </c>
      <c r="E199" s="80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customFormat="false" ht="13.8" hidden="false" customHeight="true" outlineLevel="0" collapsed="false">
      <c r="A200" s="81" t="s">
        <v>210</v>
      </c>
      <c r="B200" s="81"/>
      <c r="C200" s="81"/>
      <c r="D200" s="80" t="e">
        <f aca="false">SUM(D196:E199)</f>
        <v>#REF!</v>
      </c>
      <c r="E200" s="80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customFormat="false" ht="15.75" hidden="false" customHeight="true" outlineLevel="0" collapsed="false">
      <c r="A201" s="54" t="s">
        <v>211</v>
      </c>
      <c r="B201" s="54"/>
      <c r="C201" s="54"/>
      <c r="D201" s="82" t="e">
        <f aca="false">SUM(D200)</f>
        <v>#REF!</v>
      </c>
      <c r="E201" s="82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customFormat="false" ht="15.75" hidden="false" customHeight="true" outlineLevel="0" collapsed="false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customFormat="false" ht="15.75" hidden="false" customHeight="true" outlineLevel="0" collapsed="false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customFormat="false" ht="15.75" hidden="false" customHeight="true" outlineLevel="0" collapsed="false">
      <c r="A204" s="111" t="s">
        <v>212</v>
      </c>
      <c r="B204" s="111"/>
      <c r="C204" s="111"/>
      <c r="D204" s="111"/>
      <c r="E204" s="11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customFormat="false" ht="15.75" hidden="false" customHeight="true" outlineLevel="0" collapsed="false">
      <c r="A205" s="112" t="s">
        <v>213</v>
      </c>
      <c r="B205" s="113"/>
      <c r="C205" s="113" t="s">
        <v>214</v>
      </c>
      <c r="D205" s="114" t="s">
        <v>215</v>
      </c>
      <c r="E205" s="114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customFormat="false" ht="15.75" hidden="false" customHeight="true" outlineLevel="0" collapsed="false">
      <c r="A206" s="86" t="s">
        <v>7</v>
      </c>
      <c r="B206" s="115"/>
      <c r="C206" s="115" t="s">
        <v>216</v>
      </c>
      <c r="D206" s="115"/>
      <c r="E206" s="116" t="s">
        <v>134</v>
      </c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customFormat="false" ht="15.75" hidden="false" customHeight="true" outlineLevel="0" collapsed="false">
      <c r="A207" s="86" t="s">
        <v>10</v>
      </c>
      <c r="B207" s="115"/>
      <c r="C207" s="115" t="s">
        <v>217</v>
      </c>
      <c r="D207" s="115"/>
      <c r="E207" s="117" t="s">
        <v>218</v>
      </c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customFormat="false" ht="15.75" hidden="false" customHeight="true" outlineLevel="0" collapsed="false">
      <c r="A208" s="86" t="s">
        <v>13</v>
      </c>
      <c r="B208" s="118"/>
      <c r="C208" s="118" t="s">
        <v>219</v>
      </c>
      <c r="D208" s="118"/>
      <c r="E208" s="117" t="s">
        <v>220</v>
      </c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customFormat="false" ht="15.75" hidden="false" customHeight="true" outlineLevel="0" collapsed="false">
      <c r="A209" s="86" t="s">
        <v>16</v>
      </c>
      <c r="B209" s="115"/>
      <c r="C209" s="115" t="s">
        <v>221</v>
      </c>
      <c r="D209" s="115"/>
      <c r="E209" s="90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customFormat="false" ht="15.75" hidden="false" customHeight="true" outlineLevel="0" collapsed="false">
      <c r="A210" s="86" t="s">
        <v>62</v>
      </c>
      <c r="B210" s="119"/>
      <c r="C210" s="119" t="s">
        <v>222</v>
      </c>
      <c r="D210" s="119"/>
      <c r="E210" s="90" t="s">
        <v>134</v>
      </c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customFormat="false" ht="15.75" hidden="false" customHeight="true" outlineLevel="0" collapsed="false">
      <c r="A211" s="120" t="s">
        <v>64</v>
      </c>
      <c r="B211" s="121"/>
      <c r="C211" s="121" t="s">
        <v>223</v>
      </c>
      <c r="D211" s="121"/>
      <c r="E211" s="122" t="s">
        <v>134</v>
      </c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customFormat="false" ht="15.75" hidden="false" customHeight="true" outlineLevel="0" collapsed="false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customFormat="false" ht="15.75" hidden="false" customHeight="true" outlineLevel="0" collapsed="false">
      <c r="A213" s="112" t="s">
        <v>224</v>
      </c>
      <c r="B213" s="113"/>
      <c r="C213" s="113" t="s">
        <v>225</v>
      </c>
      <c r="D213" s="123"/>
      <c r="E213" s="124" t="s">
        <v>226</v>
      </c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customFormat="false" ht="15.75" hidden="false" customHeight="true" outlineLevel="0" collapsed="false">
      <c r="A214" s="86" t="s">
        <v>7</v>
      </c>
      <c r="B214" s="125"/>
      <c r="C214" s="125" t="s">
        <v>227</v>
      </c>
      <c r="D214" s="116"/>
      <c r="E214" s="90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customFormat="false" ht="15.75" hidden="false" customHeight="true" outlineLevel="0" collapsed="false">
      <c r="A215" s="86" t="s">
        <v>10</v>
      </c>
      <c r="B215" s="125"/>
      <c r="C215" s="125" t="s">
        <v>228</v>
      </c>
      <c r="D215" s="116"/>
      <c r="E215" s="90" t="s">
        <v>134</v>
      </c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customFormat="false" ht="15.75" hidden="false" customHeight="true" outlineLevel="0" collapsed="false">
      <c r="A216" s="86" t="s">
        <v>13</v>
      </c>
      <c r="B216" s="125"/>
      <c r="C216" s="125" t="s">
        <v>229</v>
      </c>
      <c r="D216" s="116"/>
      <c r="E216" s="90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customFormat="false" ht="15.75" hidden="false" customHeight="true" outlineLevel="0" collapsed="false">
      <c r="A217" s="86" t="s">
        <v>16</v>
      </c>
      <c r="B217" s="125"/>
      <c r="C217" s="125" t="s">
        <v>230</v>
      </c>
      <c r="D217" s="116"/>
      <c r="E217" s="90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customFormat="false" ht="15.75" hidden="false" customHeight="true" outlineLevel="0" collapsed="false">
      <c r="A218" s="86" t="s">
        <v>62</v>
      </c>
      <c r="B218" s="125"/>
      <c r="C218" s="125" t="s">
        <v>231</v>
      </c>
      <c r="D218" s="116"/>
      <c r="E218" s="90" t="s">
        <v>134</v>
      </c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customFormat="false" ht="15.75" hidden="false" customHeight="true" outlineLevel="0" collapsed="false">
      <c r="A219" s="86" t="s">
        <v>64</v>
      </c>
      <c r="B219" s="125"/>
      <c r="C219" s="125" t="s">
        <v>232</v>
      </c>
      <c r="D219" s="126"/>
      <c r="E219" s="90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customFormat="false" ht="15.75" hidden="false" customHeight="true" outlineLevel="0" collapsed="false">
      <c r="A220" s="86" t="s">
        <v>66</v>
      </c>
      <c r="B220" s="125"/>
      <c r="C220" s="125" t="s">
        <v>233</v>
      </c>
      <c r="D220" s="126"/>
      <c r="E220" s="90" t="s">
        <v>134</v>
      </c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customFormat="false" ht="15.75" hidden="false" customHeight="true" outlineLevel="0" collapsed="false">
      <c r="A221" s="120" t="s">
        <v>68</v>
      </c>
      <c r="B221" s="127"/>
      <c r="C221" s="127" t="s">
        <v>234</v>
      </c>
      <c r="D221" s="128"/>
      <c r="E221" s="122" t="s">
        <v>134</v>
      </c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customFormat="false" ht="15.75" hidden="false" customHeight="true" outlineLevel="0" collapsed="false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customFormat="false" ht="15.75" hidden="false" customHeight="true" outlineLevel="0" collapsed="false">
      <c r="A223" s="3"/>
      <c r="B223" s="129"/>
      <c r="C223" s="129"/>
      <c r="D223" s="130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customFormat="false" ht="15.75" hidden="false" customHeight="true" outlineLevel="0" collapsed="false">
      <c r="A224" s="112" t="s">
        <v>235</v>
      </c>
      <c r="B224" s="131"/>
      <c r="C224" s="131" t="s">
        <v>236</v>
      </c>
      <c r="D224" s="131"/>
      <c r="E224" s="132" t="s">
        <v>134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customFormat="false" ht="15.75" hidden="false" customHeight="true" outlineLevel="0" collapsed="false">
      <c r="A225" s="86" t="s">
        <v>7</v>
      </c>
      <c r="B225" s="115"/>
      <c r="C225" s="115" t="s">
        <v>237</v>
      </c>
      <c r="D225" s="115"/>
      <c r="E225" s="90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customFormat="false" ht="15.75" hidden="false" customHeight="true" outlineLevel="0" collapsed="false">
      <c r="A226" s="86" t="s">
        <v>10</v>
      </c>
      <c r="B226" s="115"/>
      <c r="C226" s="115" t="s">
        <v>238</v>
      </c>
      <c r="D226" s="115"/>
      <c r="E226" s="90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customFormat="false" ht="15.75" hidden="false" customHeight="true" outlineLevel="0" collapsed="false">
      <c r="A227" s="86" t="s">
        <v>13</v>
      </c>
      <c r="B227" s="115"/>
      <c r="C227" s="115" t="s">
        <v>239</v>
      </c>
      <c r="D227" s="115"/>
      <c r="E227" s="90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customFormat="false" ht="15.75" hidden="false" customHeight="true" outlineLevel="0" collapsed="false">
      <c r="A228" s="86" t="s">
        <v>16</v>
      </c>
      <c r="B228" s="115"/>
      <c r="C228" s="115" t="s">
        <v>240</v>
      </c>
      <c r="D228" s="115"/>
      <c r="E228" s="90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customFormat="false" ht="15.75" hidden="false" customHeight="true" outlineLevel="0" collapsed="false">
      <c r="A229" s="86" t="s">
        <v>62</v>
      </c>
      <c r="B229" s="115"/>
      <c r="C229" s="115" t="s">
        <v>241</v>
      </c>
      <c r="D229" s="115"/>
      <c r="E229" s="90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customFormat="false" ht="15.75" hidden="false" customHeight="true" outlineLevel="0" collapsed="false">
      <c r="A230" s="86" t="s">
        <v>64</v>
      </c>
      <c r="B230" s="115"/>
      <c r="C230" s="115" t="s">
        <v>242</v>
      </c>
      <c r="D230" s="115"/>
      <c r="E230" s="90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customFormat="false" ht="15.75" hidden="false" customHeight="true" outlineLevel="0" collapsed="false">
      <c r="A231" s="86" t="s">
        <v>66</v>
      </c>
      <c r="B231" s="115"/>
      <c r="C231" s="115" t="s">
        <v>243</v>
      </c>
      <c r="D231" s="115"/>
      <c r="E231" s="90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customFormat="false" ht="15.75" hidden="false" customHeight="true" outlineLevel="0" collapsed="false">
      <c r="A232" s="86" t="s">
        <v>68</v>
      </c>
      <c r="B232" s="115"/>
      <c r="C232" s="115" t="s">
        <v>204</v>
      </c>
      <c r="D232" s="115"/>
      <c r="E232" s="90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customFormat="false" ht="15.75" hidden="false" customHeight="true" outlineLevel="0" collapsed="false">
      <c r="A233" s="86" t="s">
        <v>55</v>
      </c>
      <c r="B233" s="115"/>
      <c r="C233" s="115" t="s">
        <v>95</v>
      </c>
      <c r="D233" s="115"/>
      <c r="E233" s="90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customFormat="false" ht="15.75" hidden="false" customHeight="true" outlineLevel="0" collapsed="false">
      <c r="A234" s="120" t="s">
        <v>154</v>
      </c>
      <c r="B234" s="133"/>
      <c r="C234" s="133" t="s">
        <v>244</v>
      </c>
      <c r="D234" s="133"/>
      <c r="E234" s="122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customFormat="false" ht="15.75" hidden="false" customHeight="true" outlineLevel="0" collapsed="false">
      <c r="A235" s="13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customFormat="false" ht="15.75" hidden="false" customHeight="true" outlineLevel="0" collapsed="false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customFormat="false" ht="15.75" hidden="false" customHeight="true" outlineLevel="0" collapsed="false">
      <c r="A237" s="85" t="s">
        <v>245</v>
      </c>
      <c r="B237" s="135"/>
      <c r="C237" s="135" t="s">
        <v>246</v>
      </c>
      <c r="D237" s="92"/>
      <c r="E237" s="91" t="s">
        <v>247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customFormat="false" ht="15.75" hidden="false" customHeight="true" outlineLevel="0" collapsed="false">
      <c r="A238" s="86" t="s">
        <v>7</v>
      </c>
      <c r="B238" s="136"/>
      <c r="C238" s="136" t="s">
        <v>248</v>
      </c>
      <c r="D238" s="90"/>
      <c r="E238" s="90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customFormat="false" ht="15.75" hidden="false" customHeight="true" outlineLevel="0" collapsed="false">
      <c r="A239" s="86" t="s">
        <v>10</v>
      </c>
      <c r="B239" s="136"/>
      <c r="C239" s="136" t="s">
        <v>249</v>
      </c>
      <c r="D239" s="90"/>
      <c r="E239" s="90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customFormat="false" ht="15.75" hidden="false" customHeight="true" outlineLevel="0" collapsed="false">
      <c r="A240" s="86" t="s">
        <v>13</v>
      </c>
      <c r="B240" s="136"/>
      <c r="C240" s="136" t="s">
        <v>250</v>
      </c>
      <c r="D240" s="90"/>
      <c r="E240" s="90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customFormat="false" ht="15.75" hidden="false" customHeight="true" outlineLevel="0" collapsed="false">
      <c r="A241" s="137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customFormat="false" ht="15.75" hidden="false" customHeight="true" outlineLevel="0" collapsed="false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customFormat="false" ht="15.75" hidden="false" customHeight="true" outlineLevel="0" collapsed="false">
      <c r="A243" s="75" t="s">
        <v>251</v>
      </c>
      <c r="B243" s="75"/>
      <c r="C243" s="75"/>
      <c r="D243" s="75"/>
      <c r="E243" s="7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customFormat="false" ht="15.75" hidden="false" customHeight="true" outlineLevel="0" collapsed="false">
      <c r="A244" s="77" t="s">
        <v>252</v>
      </c>
      <c r="B244" s="77"/>
      <c r="C244" s="77"/>
      <c r="D244" s="78" t="s">
        <v>137</v>
      </c>
      <c r="E244" s="78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customFormat="false" ht="15.75" hidden="false" customHeight="true" outlineLevel="0" collapsed="false">
      <c r="A245" s="63" t="s">
        <v>7</v>
      </c>
      <c r="B245" s="57"/>
      <c r="C245" s="57" t="s">
        <v>253</v>
      </c>
      <c r="D245" s="79" t="n">
        <f aca="false">E209</f>
        <v>0</v>
      </c>
      <c r="E245" s="79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customFormat="false" ht="15.75" hidden="false" customHeight="true" outlineLevel="0" collapsed="false">
      <c r="A246" s="63" t="s">
        <v>10</v>
      </c>
      <c r="B246" s="57"/>
      <c r="C246" s="57" t="s">
        <v>225</v>
      </c>
      <c r="D246" s="80" t="str">
        <f aca="false">E221</f>
        <v>R$</v>
      </c>
      <c r="E246" s="80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customFormat="false" ht="15.75" hidden="false" customHeight="true" outlineLevel="0" collapsed="false">
      <c r="A247" s="63" t="s">
        <v>13</v>
      </c>
      <c r="B247" s="57"/>
      <c r="C247" s="57" t="s">
        <v>254</v>
      </c>
      <c r="D247" s="80" t="n">
        <f aca="false">D234</f>
        <v>0</v>
      </c>
      <c r="E247" s="80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customFormat="false" ht="15.75" hidden="false" customHeight="true" outlineLevel="0" collapsed="false">
      <c r="A248" s="138" t="s">
        <v>16</v>
      </c>
      <c r="B248" s="139"/>
      <c r="C248" s="57" t="s">
        <v>255</v>
      </c>
      <c r="D248" s="140" t="s">
        <v>134</v>
      </c>
      <c r="E248" s="14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customFormat="false" ht="15.75" hidden="false" customHeight="true" outlineLevel="0" collapsed="false">
      <c r="A249" s="81" t="s">
        <v>210</v>
      </c>
      <c r="B249" s="81"/>
      <c r="C249" s="81"/>
      <c r="D249" s="80" t="n">
        <f aca="false">SUM(D245:E247)</f>
        <v>0</v>
      </c>
      <c r="E249" s="80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customFormat="false" ht="15.75" hidden="false" customHeight="true" outlineLevel="0" collapsed="false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customFormat="false" ht="15.75" hidden="false" customHeight="true" outlineLevel="0" collapsed="false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customFormat="false" ht="15.75" hidden="false" customHeight="true" outlineLevel="0" collapsed="false">
      <c r="A252" s="53" t="s">
        <v>256</v>
      </c>
      <c r="B252" s="53"/>
      <c r="C252" s="53"/>
      <c r="D252" s="53"/>
      <c r="E252" s="5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customFormat="false" ht="15.75" hidden="false" customHeight="true" outlineLevel="0" collapsed="false">
      <c r="A253" s="54" t="s">
        <v>84</v>
      </c>
      <c r="B253" s="55"/>
      <c r="C253" s="55" t="s">
        <v>257</v>
      </c>
      <c r="D253" s="55" t="s">
        <v>185</v>
      </c>
      <c r="E253" s="55" t="s">
        <v>57</v>
      </c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customFormat="false" ht="15.75" hidden="false" customHeight="true" outlineLevel="0" collapsed="false">
      <c r="A254" s="63" t="s">
        <v>7</v>
      </c>
      <c r="B254" s="57"/>
      <c r="C254" s="57" t="s">
        <v>258</v>
      </c>
      <c r="D254" s="67" t="s">
        <v>86</v>
      </c>
      <c r="E254" s="6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customFormat="false" ht="15.75" hidden="false" customHeight="true" outlineLevel="0" collapsed="false">
      <c r="A255" s="63" t="s">
        <v>10</v>
      </c>
      <c r="B255" s="57"/>
      <c r="C255" s="57" t="s">
        <v>259</v>
      </c>
      <c r="D255" s="67" t="n">
        <f aca="false">SUM(D256,D259,D260)</f>
        <v>0</v>
      </c>
      <c r="E255" s="6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customFormat="false" ht="15.75" hidden="false" customHeight="true" outlineLevel="0" collapsed="false">
      <c r="A256" s="63" t="s">
        <v>260</v>
      </c>
      <c r="B256" s="57"/>
      <c r="C256" s="57" t="s">
        <v>261</v>
      </c>
      <c r="D256" s="67" t="n">
        <f aca="false">SUM(D257:D258)</f>
        <v>0</v>
      </c>
      <c r="E256" s="6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customFormat="false" ht="15.75" hidden="false" customHeight="true" outlineLevel="0" collapsed="false">
      <c r="A257" s="63" t="s">
        <v>262</v>
      </c>
      <c r="B257" s="57"/>
      <c r="C257" s="57" t="s">
        <v>263</v>
      </c>
      <c r="D257" s="67"/>
      <c r="E257" s="6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customFormat="false" ht="15.75" hidden="false" customHeight="true" outlineLevel="0" collapsed="false">
      <c r="A258" s="63" t="s">
        <v>264</v>
      </c>
      <c r="B258" s="57"/>
      <c r="C258" s="57" t="s">
        <v>265</v>
      </c>
      <c r="D258" s="67"/>
      <c r="E258" s="6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customFormat="false" ht="15.75" hidden="false" customHeight="true" outlineLevel="0" collapsed="false">
      <c r="A259" s="63" t="s">
        <v>266</v>
      </c>
      <c r="B259" s="57"/>
      <c r="C259" s="57" t="s">
        <v>267</v>
      </c>
      <c r="D259" s="67"/>
      <c r="E259" s="6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customFormat="false" ht="15.75" hidden="false" customHeight="true" outlineLevel="0" collapsed="false">
      <c r="A260" s="63" t="s">
        <v>268</v>
      </c>
      <c r="B260" s="66"/>
      <c r="C260" s="66" t="s">
        <v>269</v>
      </c>
      <c r="D260" s="67" t="n">
        <f aca="false">SUM(D261)</f>
        <v>0</v>
      </c>
      <c r="E260" s="6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customFormat="false" ht="15.75" hidden="false" customHeight="true" outlineLevel="0" collapsed="false">
      <c r="A261" s="63" t="s">
        <v>270</v>
      </c>
      <c r="B261" s="66"/>
      <c r="C261" s="66" t="s">
        <v>271</v>
      </c>
      <c r="D261" s="67"/>
      <c r="E261" s="6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customFormat="false" ht="15.75" hidden="false" customHeight="true" outlineLevel="0" collapsed="false">
      <c r="A262" s="63" t="s">
        <v>272</v>
      </c>
      <c r="B262" s="57"/>
      <c r="C262" s="57" t="s">
        <v>273</v>
      </c>
      <c r="D262" s="67"/>
      <c r="E262" s="6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customFormat="false" ht="15.75" hidden="false" customHeight="true" outlineLevel="0" collapsed="false">
      <c r="A263" s="54" t="s">
        <v>95</v>
      </c>
      <c r="B263" s="54"/>
      <c r="C263" s="54"/>
      <c r="D263" s="54"/>
      <c r="E263" s="60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customFormat="false" ht="15.75" hidden="false" customHeight="true" outlineLevel="0" collapsed="false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customFormat="false" ht="15.75" hidden="false" customHeight="true" outlineLevel="0" collapsed="false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customFormat="false" ht="18.75" hidden="false" customHeight="true" outlineLevel="0" collapsed="false">
      <c r="A266" s="142" t="s">
        <v>274</v>
      </c>
      <c r="B266" s="142"/>
      <c r="C266" s="142"/>
      <c r="D266" s="142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customFormat="false" ht="15.75" hidden="false" customHeight="true" outlineLevel="0" collapsed="false">
      <c r="A267" s="143" t="s">
        <v>7</v>
      </c>
      <c r="B267" s="144"/>
      <c r="C267" s="144" t="s">
        <v>275</v>
      </c>
      <c r="D267" s="145" t="s">
        <v>134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customFormat="false" ht="15.75" hidden="false" customHeight="true" outlineLevel="0" collapsed="false">
      <c r="A268" s="143" t="s">
        <v>10</v>
      </c>
      <c r="B268" s="144"/>
      <c r="C268" s="144" t="s">
        <v>276</v>
      </c>
      <c r="D268" s="145" t="s">
        <v>134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customFormat="false" ht="15.75" hidden="false" customHeight="true" outlineLevel="0" collapsed="false">
      <c r="A269" s="143" t="s">
        <v>13</v>
      </c>
      <c r="B269" s="144"/>
      <c r="C269" s="144" t="s">
        <v>277</v>
      </c>
      <c r="D269" s="145" t="s">
        <v>134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customFormat="false" ht="15.75" hidden="false" customHeight="true" outlineLevel="0" collapsed="false">
      <c r="A270" s="143" t="s">
        <v>16</v>
      </c>
      <c r="B270" s="144"/>
      <c r="C270" s="144" t="s">
        <v>278</v>
      </c>
      <c r="D270" s="145" t="s">
        <v>134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customFormat="false" ht="15.75" hidden="false" customHeight="true" outlineLevel="0" collapsed="false">
      <c r="A271" s="143" t="s">
        <v>62</v>
      </c>
      <c r="B271" s="144"/>
      <c r="C271" s="144" t="s">
        <v>279</v>
      </c>
      <c r="D271" s="146" t="s">
        <v>220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customFormat="false" ht="15.75" hidden="false" customHeight="true" outlineLevel="0" collapsed="false">
      <c r="A272" s="143" t="s">
        <v>64</v>
      </c>
      <c r="B272" s="144"/>
      <c r="C272" s="144" t="s">
        <v>280</v>
      </c>
      <c r="D272" s="145" t="s">
        <v>134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customFormat="false" ht="15.75" hidden="false" customHeight="true" outlineLevel="0" collapsed="false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customFormat="false" ht="15.75" hidden="false" customHeight="true" outlineLevel="0" collapsed="false">
      <c r="A274" s="147" t="s">
        <v>281</v>
      </c>
      <c r="B274" s="148"/>
      <c r="C274" s="148"/>
      <c r="D274" s="137"/>
      <c r="E274" s="137"/>
      <c r="F274" s="137"/>
      <c r="G274" s="137"/>
      <c r="H274" s="137"/>
      <c r="I274" s="137"/>
      <c r="J274" s="137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customFormat="false" ht="15.75" hidden="false" customHeight="true" outlineLevel="0" collapsed="false">
      <c r="A275" s="149"/>
      <c r="B275" s="149"/>
      <c r="C275" s="149"/>
      <c r="D275" s="137"/>
      <c r="E275" s="137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customFormat="false" ht="15.75" hidden="false" customHeight="true" outlineLevel="0" collapsed="false">
      <c r="A276" s="137"/>
      <c r="B276" s="137"/>
      <c r="C276" s="137"/>
      <c r="D276" s="137"/>
      <c r="E276" s="137"/>
      <c r="F276" s="137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customFormat="false" ht="15.75" hidden="false" customHeight="true" outlineLevel="0" collapsed="false">
      <c r="A277" s="150" t="s">
        <v>282</v>
      </c>
      <c r="B277" s="150"/>
      <c r="C277" s="150"/>
      <c r="D277" s="137"/>
      <c r="E277" s="137"/>
      <c r="F277" s="137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customFormat="false" ht="15.75" hidden="false" customHeight="true" outlineLevel="0" collapsed="false">
      <c r="A278" s="151" t="s">
        <v>283</v>
      </c>
      <c r="B278" s="151"/>
      <c r="C278" s="151"/>
      <c r="D278" s="137"/>
      <c r="E278" s="137"/>
      <c r="F278" s="137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customFormat="false" ht="15.75" hidden="false" customHeight="true" outlineLevel="0" collapsed="false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customFormat="false" ht="15.75" hidden="false" customHeight="true" outlineLevel="0" collapsed="false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customFormat="false" ht="15.75" hidden="false" customHeight="true" outlineLevel="0" collapsed="false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customFormat="false" ht="15.75" hidden="false" customHeight="true" outlineLevel="0" collapsed="false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customFormat="false" ht="15.75" hidden="false" customHeight="true" outlineLevel="0" collapsed="false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customFormat="false" ht="15.75" hidden="false" customHeight="true" outlineLevel="0" collapsed="false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customFormat="false" ht="15.75" hidden="false" customHeight="true" outlineLevel="0" collapsed="false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customFormat="false" ht="15.75" hidden="false" customHeight="true" outlineLevel="0" collapsed="false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customFormat="false" ht="15.75" hidden="false" customHeight="true" outlineLevel="0" collapsed="false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customFormat="false" ht="15.75" hidden="false" customHeight="true" outlineLevel="0" collapsed="false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customFormat="false" ht="15.75" hidden="false" customHeight="true" outlineLevel="0" collapsed="false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customFormat="false" ht="15.75" hidden="false" customHeight="true" outlineLevel="0" collapsed="false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customFormat="false" ht="15.75" hidden="false" customHeight="true" outlineLevel="0" collapsed="false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customFormat="false" ht="15.75" hidden="false" customHeight="true" outlineLevel="0" collapsed="false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customFormat="false" ht="15.75" hidden="false" customHeight="true" outlineLevel="0" collapsed="false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customFormat="false" ht="15.75" hidden="false" customHeight="true" outlineLevel="0" collapsed="false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customFormat="false" ht="15.75" hidden="false" customHeight="true" outlineLevel="0" collapsed="false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customFormat="false" ht="15.75" hidden="false" customHeight="tru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customFormat="false" ht="15.75" hidden="false" customHeight="tru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customFormat="false" ht="15.75" hidden="false" customHeight="true" outlineLevel="0" collapsed="false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customFormat="false" ht="15.75" hidden="false" customHeight="true" outlineLevel="0" collapsed="false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customFormat="false" ht="15.75" hidden="false" customHeight="true" outlineLevel="0" collapsed="false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customFormat="false" ht="15.75" hidden="false" customHeight="true" outlineLevel="0" collapsed="false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customFormat="false" ht="15.75" hidden="false" customHeight="true" outlineLevel="0" collapsed="false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customFormat="false" ht="15.75" hidden="false" customHeight="true" outlineLevel="0" collapsed="false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customFormat="false" ht="15.75" hidden="false" customHeight="true" outlineLevel="0" collapsed="false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customFormat="false" ht="15.75" hidden="false" customHeight="true" outlineLevel="0" collapsed="false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customFormat="false" ht="15.75" hidden="false" customHeight="true" outlineLevel="0" collapsed="false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customFormat="false" ht="15.75" hidden="false" customHeight="true" outlineLevel="0" collapsed="false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customFormat="false" ht="15.75" hidden="false" customHeight="true" outlineLevel="0" collapsed="false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customFormat="false" ht="15.75" hidden="false" customHeight="true" outlineLevel="0" collapsed="false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customFormat="false" ht="15.75" hidden="false" customHeight="true" outlineLevel="0" collapsed="false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customFormat="false" ht="15.75" hidden="false" customHeight="true" outlineLevel="0" collapsed="false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customFormat="false" ht="15.75" hidden="false" customHeight="true" outlineLevel="0" collapsed="false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customFormat="false" ht="15.75" hidden="false" customHeight="true" outlineLevel="0" collapsed="false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customFormat="false" ht="15.75" hidden="false" customHeight="true" outlineLevel="0" collapsed="false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customFormat="false" ht="15.75" hidden="false" customHeight="true" outlineLevel="0" collapsed="false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customFormat="false" ht="15.75" hidden="false" customHeight="true" outlineLevel="0" collapsed="false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customFormat="false" ht="15.75" hidden="false" customHeight="true" outlineLevel="0" collapsed="false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customFormat="false" ht="15.75" hidden="false" customHeight="true" outlineLevel="0" collapsed="false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customFormat="false" ht="15.75" hidden="false" customHeight="true" outlineLevel="0" collapsed="false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customFormat="false" ht="15.75" hidden="false" customHeight="true" outlineLevel="0" collapsed="false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customFormat="false" ht="15.75" hidden="false" customHeight="true" outlineLevel="0" collapsed="false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customFormat="false" ht="15.75" hidden="false" customHeight="true" outlineLevel="0" collapsed="false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customFormat="false" ht="15.75" hidden="false" customHeight="true" outlineLevel="0" collapsed="false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customFormat="false" ht="15.75" hidden="false" customHeight="true" outlineLevel="0" collapsed="false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customFormat="false" ht="15.75" hidden="false" customHeight="true" outlineLevel="0" collapsed="false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customFormat="false" ht="15.75" hidden="false" customHeight="true" outlineLevel="0" collapsed="false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customFormat="false" ht="15.75" hidden="false" customHeight="true" outlineLevel="0" collapsed="false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customFormat="false" ht="15.75" hidden="false" customHeight="true" outlineLevel="0" collapsed="false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customFormat="false" ht="15.75" hidden="false" customHeight="true" outlineLevel="0" collapsed="false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customFormat="false" ht="15.75" hidden="false" customHeight="true" outlineLevel="0" collapsed="false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customFormat="false" ht="15.75" hidden="false" customHeight="true" outlineLevel="0" collapsed="false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customFormat="false" ht="15.75" hidden="false" customHeight="true" outlineLevel="0" collapsed="false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customFormat="false" ht="15.75" hidden="false" customHeight="true" outlineLevel="0" collapsed="false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customFormat="false" ht="15.75" hidden="false" customHeight="true" outlineLevel="0" collapsed="false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customFormat="false" ht="15.75" hidden="false" customHeight="true" outlineLevel="0" collapsed="false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customFormat="false" ht="15.75" hidden="false" customHeight="true" outlineLevel="0" collapsed="false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customFormat="false" ht="15.75" hidden="false" customHeight="true" outlineLevel="0" collapsed="false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customFormat="false" ht="15.75" hidden="false" customHeight="true" outlineLevel="0" collapsed="false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customFormat="false" ht="15.75" hidden="false" customHeight="true" outlineLevel="0" collapsed="false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customFormat="false" ht="15.75" hidden="false" customHeight="true" outlineLevel="0" collapsed="false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customFormat="false" ht="15.75" hidden="false" customHeight="true" outlineLevel="0" collapsed="false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customFormat="false" ht="15.75" hidden="false" customHeight="true" outlineLevel="0" collapsed="false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customFormat="false" ht="15.75" hidden="false" customHeight="true" outlineLevel="0" collapsed="false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customFormat="false" ht="15.75" hidden="false" customHeight="true" outlineLevel="0" collapsed="false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customFormat="false" ht="15.75" hidden="false" customHeight="true" outlineLevel="0" collapsed="false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customFormat="false" ht="15.75" hidden="false" customHeight="true" outlineLevel="0" collapsed="false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customFormat="false" ht="15.75" hidden="false" customHeight="tru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customFormat="false" ht="15.75" hidden="false" customHeight="tru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customFormat="false" ht="15.75" hidden="false" customHeight="true" outlineLevel="0" collapsed="false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customFormat="false" ht="15.75" hidden="false" customHeight="true" outlineLevel="0" collapsed="false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customFormat="false" ht="15.75" hidden="false" customHeight="true" outlineLevel="0" collapsed="false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customFormat="false" ht="15.75" hidden="false" customHeight="true" outlineLevel="0" collapsed="false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customFormat="false" ht="15.75" hidden="false" customHeight="true" outlineLevel="0" collapsed="false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customFormat="false" ht="15.75" hidden="false" customHeight="true" outlineLevel="0" collapsed="false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customFormat="false" ht="15.75" hidden="false" customHeight="true" outlineLevel="0" collapsed="false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customFormat="false" ht="15.75" hidden="false" customHeight="true" outlineLevel="0" collapsed="false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customFormat="false" ht="15.75" hidden="false" customHeight="true" outlineLevel="0" collapsed="false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customFormat="false" ht="15.75" hidden="false" customHeight="true" outlineLevel="0" collapsed="false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customFormat="false" ht="15.75" hidden="false" customHeight="true" outlineLevel="0" collapsed="false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customFormat="false" ht="15.75" hidden="false" customHeight="true" outlineLevel="0" collapsed="false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customFormat="false" ht="15.75" hidden="false" customHeight="true" outlineLevel="0" collapsed="false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customFormat="false" ht="15.75" hidden="false" customHeight="true" outlineLevel="0" collapsed="false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customFormat="false" ht="15.75" hidden="false" customHeight="true" outlineLevel="0" collapsed="false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customFormat="false" ht="15.75" hidden="false" customHeight="true" outlineLevel="0" collapsed="false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customFormat="false" ht="15.75" hidden="false" customHeight="true" outlineLevel="0" collapsed="false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customFormat="false" ht="15.75" hidden="false" customHeight="true" outlineLevel="0" collapsed="false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customFormat="false" ht="15.75" hidden="false" customHeight="true" outlineLevel="0" collapsed="false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customFormat="false" ht="15.75" hidden="false" customHeight="true" outlineLevel="0" collapsed="false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customFormat="false" ht="15.75" hidden="false" customHeight="true" outlineLevel="0" collapsed="false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customFormat="false" ht="15.75" hidden="false" customHeight="true" outlineLevel="0" collapsed="false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customFormat="false" ht="15.75" hidden="false" customHeight="true" outlineLevel="0" collapsed="false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customFormat="false" ht="15.75" hidden="false" customHeight="true" outlineLevel="0" collapsed="false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customFormat="false" ht="15.75" hidden="false" customHeight="true" outlineLevel="0" collapsed="false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customFormat="false" ht="15.75" hidden="false" customHeight="true" outlineLevel="0" collapsed="false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customFormat="false" ht="15.75" hidden="false" customHeight="true" outlineLevel="0" collapsed="false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customFormat="false" ht="15.75" hidden="false" customHeight="true" outlineLevel="0" collapsed="false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customFormat="false" ht="15.75" hidden="false" customHeight="true" outlineLevel="0" collapsed="false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customFormat="false" ht="15.75" hidden="false" customHeight="true" outlineLevel="0" collapsed="false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customFormat="false" ht="15.75" hidden="false" customHeight="true" outlineLevel="0" collapsed="false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customFormat="false" ht="15.75" hidden="false" customHeight="true" outlineLevel="0" collapsed="false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customFormat="false" ht="15.75" hidden="false" customHeight="true" outlineLevel="0" collapsed="false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customFormat="false" ht="15.75" hidden="false" customHeight="true" outlineLevel="0" collapsed="false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customFormat="false" ht="15.75" hidden="false" customHeight="true" outlineLevel="0" collapsed="false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customFormat="false" ht="15.75" hidden="false" customHeight="true" outlineLevel="0" collapsed="false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customFormat="false" ht="15.75" hidden="false" customHeight="tru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customFormat="false" ht="15.75" hidden="false" customHeight="tru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customFormat="false" ht="15.75" hidden="false" customHeight="true" outlineLevel="0" collapsed="false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customFormat="false" ht="15.75" hidden="false" customHeight="true" outlineLevel="0" collapsed="false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customFormat="false" ht="15.75" hidden="false" customHeight="true" outlineLevel="0" collapsed="false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customFormat="false" ht="15.75" hidden="false" customHeight="true" outlineLevel="0" collapsed="false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customFormat="false" ht="15.75" hidden="false" customHeight="true" outlineLevel="0" collapsed="false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customFormat="false" ht="15.75" hidden="false" customHeight="true" outlineLevel="0" collapsed="false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customFormat="false" ht="15.75" hidden="false" customHeight="true" outlineLevel="0" collapsed="false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customFormat="false" ht="15.75" hidden="false" customHeight="true" outlineLevel="0" collapsed="false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customFormat="false" ht="15.75" hidden="false" customHeight="true" outlineLevel="0" collapsed="false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customFormat="false" ht="15.75" hidden="false" customHeight="true" outlineLevel="0" collapsed="false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customFormat="false" ht="15.75" hidden="false" customHeight="true" outlineLevel="0" collapsed="false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customFormat="false" ht="15.75" hidden="false" customHeight="true" outlineLevel="0" collapsed="false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customFormat="false" ht="15.75" hidden="false" customHeight="true" outlineLevel="0" collapsed="false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customFormat="false" ht="15.75" hidden="false" customHeight="true" outlineLevel="0" collapsed="false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customFormat="false" ht="15.75" hidden="false" customHeight="true" outlineLevel="0" collapsed="false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customFormat="false" ht="15.75" hidden="false" customHeight="true" outlineLevel="0" collapsed="false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customFormat="false" ht="15.75" hidden="false" customHeight="true" outlineLevel="0" collapsed="false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customFormat="false" ht="15.75" hidden="false" customHeight="true" outlineLevel="0" collapsed="false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customFormat="false" ht="15.75" hidden="false" customHeight="true" outlineLevel="0" collapsed="false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customFormat="false" ht="15.75" hidden="false" customHeight="true" outlineLevel="0" collapsed="false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customFormat="false" ht="15.75" hidden="false" customHeight="true" outlineLevel="0" collapsed="false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customFormat="false" ht="15.75" hidden="false" customHeight="true" outlineLevel="0" collapsed="false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customFormat="false" ht="15.75" hidden="false" customHeight="true" outlineLevel="0" collapsed="false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customFormat="false" ht="15.75" hidden="false" customHeight="true" outlineLevel="0" collapsed="false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customFormat="false" ht="15.75" hidden="false" customHeight="true" outlineLevel="0" collapsed="false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customFormat="false" ht="15.75" hidden="false" customHeight="true" outlineLevel="0" collapsed="false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customFormat="false" ht="15.75" hidden="false" customHeight="true" outlineLevel="0" collapsed="false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customFormat="false" ht="15.75" hidden="false" customHeight="true" outlineLevel="0" collapsed="false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customFormat="false" ht="15.75" hidden="false" customHeight="true" outlineLevel="0" collapsed="false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customFormat="false" ht="15.75" hidden="false" customHeight="true" outlineLevel="0" collapsed="false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customFormat="false" ht="15.75" hidden="false" customHeight="true" outlineLevel="0" collapsed="false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customFormat="false" ht="15.75" hidden="false" customHeight="true" outlineLevel="0" collapsed="false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customFormat="false" ht="15.75" hidden="false" customHeight="true" outlineLevel="0" collapsed="false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customFormat="false" ht="15.75" hidden="false" customHeight="true" outlineLevel="0" collapsed="false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customFormat="false" ht="15.75" hidden="false" customHeight="true" outlineLevel="0" collapsed="false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customFormat="false" ht="15.75" hidden="false" customHeight="true" outlineLevel="0" collapsed="false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customFormat="false" ht="15.75" hidden="false" customHeight="tru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customFormat="false" ht="15.75" hidden="false" customHeight="tru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customFormat="false" ht="15.75" hidden="false" customHeight="true" outlineLevel="0" collapsed="false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customFormat="false" ht="15.75" hidden="false" customHeight="true" outlineLevel="0" collapsed="false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customFormat="false" ht="15.75" hidden="false" customHeight="true" outlineLevel="0" collapsed="false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customFormat="false" ht="15.75" hidden="false" customHeight="true" outlineLevel="0" collapsed="false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customFormat="false" ht="15.75" hidden="false" customHeight="true" outlineLevel="0" collapsed="false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customFormat="false" ht="15.75" hidden="false" customHeight="true" outlineLevel="0" collapsed="false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customFormat="false" ht="15.75" hidden="false" customHeight="true" outlineLevel="0" collapsed="false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customFormat="false" ht="15.75" hidden="false" customHeight="true" outlineLevel="0" collapsed="false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customFormat="false" ht="15.75" hidden="false" customHeight="true" outlineLevel="0" collapsed="false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customFormat="false" ht="15.75" hidden="false" customHeight="true" outlineLevel="0" collapsed="false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customFormat="false" ht="15.75" hidden="false" customHeight="true" outlineLevel="0" collapsed="false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customFormat="false" ht="15.75" hidden="false" customHeight="true" outlineLevel="0" collapsed="false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customFormat="false" ht="15.75" hidden="false" customHeight="true" outlineLevel="0" collapsed="false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customFormat="false" ht="15.75" hidden="false" customHeight="true" outlineLevel="0" collapsed="false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customFormat="false" ht="15.75" hidden="false" customHeight="true" outlineLevel="0" collapsed="false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customFormat="false" ht="15.75" hidden="false" customHeight="true" outlineLevel="0" collapsed="false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customFormat="false" ht="15.75" hidden="false" customHeight="true" outlineLevel="0" collapsed="false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customFormat="false" ht="15.75" hidden="false" customHeight="true" outlineLevel="0" collapsed="false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customFormat="false" ht="15.75" hidden="false" customHeight="true" outlineLevel="0" collapsed="false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customFormat="false" ht="15.75" hidden="false" customHeight="true" outlineLevel="0" collapsed="false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customFormat="false" ht="15.75" hidden="false" customHeight="true" outlineLevel="0" collapsed="false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customFormat="false" ht="15.75" hidden="false" customHeight="true" outlineLevel="0" collapsed="false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customFormat="false" ht="15.75" hidden="false" customHeight="true" outlineLevel="0" collapsed="false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customFormat="false" ht="15.75" hidden="false" customHeight="true" outlineLevel="0" collapsed="false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customFormat="false" ht="15.75" hidden="false" customHeight="true" outlineLevel="0" collapsed="false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customFormat="false" ht="15.75" hidden="false" customHeight="true" outlineLevel="0" collapsed="false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customFormat="false" ht="15.75" hidden="false" customHeight="true" outlineLevel="0" collapsed="false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customFormat="false" ht="15.75" hidden="false" customHeight="true" outlineLevel="0" collapsed="false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customFormat="false" ht="15.75" hidden="false" customHeight="true" outlineLevel="0" collapsed="false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customFormat="false" ht="15.75" hidden="false" customHeight="true" outlineLevel="0" collapsed="false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customFormat="false" ht="15.75" hidden="false" customHeight="true" outlineLevel="0" collapsed="false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customFormat="false" ht="15.75" hidden="false" customHeight="true" outlineLevel="0" collapsed="false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customFormat="false" ht="15.75" hidden="false" customHeight="true" outlineLevel="0" collapsed="false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customFormat="false" ht="15.75" hidden="false" customHeight="true" outlineLevel="0" collapsed="false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customFormat="false" ht="15.75" hidden="false" customHeight="true" outlineLevel="0" collapsed="false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customFormat="false" ht="15.75" hidden="false" customHeight="true" outlineLevel="0" collapsed="false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customFormat="false" ht="15.75" hidden="false" customHeight="true" outlineLevel="0" collapsed="false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customFormat="false" ht="15.75" hidden="false" customHeight="true" outlineLevel="0" collapsed="false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customFormat="false" ht="15.75" hidden="false" customHeight="true" outlineLevel="0" collapsed="false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customFormat="false" ht="15.75" hidden="false" customHeight="true" outlineLevel="0" collapsed="false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customFormat="false" ht="15.75" hidden="false" customHeight="true" outlineLevel="0" collapsed="false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customFormat="false" ht="15.75" hidden="false" customHeight="true" outlineLevel="0" collapsed="false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customFormat="false" ht="15.75" hidden="false" customHeight="true" outlineLevel="0" collapsed="false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customFormat="false" ht="15.75" hidden="false" customHeight="true" outlineLevel="0" collapsed="false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customFormat="false" ht="15.75" hidden="false" customHeight="true" outlineLevel="0" collapsed="false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customFormat="false" ht="15.75" hidden="false" customHeight="true" outlineLevel="0" collapsed="false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customFormat="false" ht="15.75" hidden="false" customHeight="true" outlineLevel="0" collapsed="false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customFormat="false" ht="15.75" hidden="false" customHeight="true" outlineLevel="0" collapsed="false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customFormat="false" ht="15.75" hidden="false" customHeight="tru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customFormat="false" ht="15.75" hidden="false" customHeight="tru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customFormat="false" ht="15.75" hidden="false" customHeight="true" outlineLevel="0" collapsed="false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customFormat="false" ht="15.75" hidden="false" customHeight="true" outlineLevel="0" collapsed="false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customFormat="false" ht="15.75" hidden="false" customHeight="true" outlineLevel="0" collapsed="false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customFormat="false" ht="15.75" hidden="false" customHeight="true" outlineLevel="0" collapsed="false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customFormat="false" ht="15.75" hidden="false" customHeight="true" outlineLevel="0" collapsed="false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customFormat="false" ht="15.75" hidden="false" customHeight="true" outlineLevel="0" collapsed="false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customFormat="false" ht="15.75" hidden="false" customHeight="true" outlineLevel="0" collapsed="false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customFormat="false" ht="15.75" hidden="false" customHeight="true" outlineLevel="0" collapsed="false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customFormat="false" ht="15.75" hidden="false" customHeight="true" outlineLevel="0" collapsed="false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customFormat="false" ht="15.75" hidden="false" customHeight="true" outlineLevel="0" collapsed="false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customFormat="false" ht="15.75" hidden="false" customHeight="true" outlineLevel="0" collapsed="false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customFormat="false" ht="15.75" hidden="false" customHeight="true" outlineLevel="0" collapsed="false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customFormat="false" ht="15.75" hidden="false" customHeight="true" outlineLevel="0" collapsed="false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customFormat="false" ht="15.75" hidden="false" customHeight="true" outlineLevel="0" collapsed="false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customFormat="false" ht="15.75" hidden="false" customHeight="true" outlineLevel="0" collapsed="false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customFormat="false" ht="15.75" hidden="false" customHeight="true" outlineLevel="0" collapsed="false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customFormat="false" ht="15.75" hidden="false" customHeight="true" outlineLevel="0" collapsed="false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customFormat="false" ht="15.75" hidden="false" customHeight="true" outlineLevel="0" collapsed="false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customFormat="false" ht="15.75" hidden="false" customHeight="true" outlineLevel="0" collapsed="false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customFormat="false" ht="15.75" hidden="false" customHeight="true" outlineLevel="0" collapsed="false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customFormat="false" ht="15.75" hidden="false" customHeight="true" outlineLevel="0" collapsed="false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customFormat="false" ht="15.75" hidden="false" customHeight="true" outlineLevel="0" collapsed="false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customFormat="false" ht="15.75" hidden="false" customHeight="true" outlineLevel="0" collapsed="false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customFormat="false" ht="15.75" hidden="false" customHeight="true" outlineLevel="0" collapsed="false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customFormat="false" ht="15.75" hidden="false" customHeight="true" outlineLevel="0" collapsed="false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customFormat="false" ht="15.75" hidden="false" customHeight="true" outlineLevel="0" collapsed="false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customFormat="false" ht="15.75" hidden="false" customHeight="true" outlineLevel="0" collapsed="false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customFormat="false" ht="15.75" hidden="false" customHeight="true" outlineLevel="0" collapsed="false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customFormat="false" ht="15.75" hidden="false" customHeight="true" outlineLevel="0" collapsed="false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customFormat="false" ht="15.75" hidden="false" customHeight="true" outlineLevel="0" collapsed="false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customFormat="false" ht="15.75" hidden="false" customHeight="true" outlineLevel="0" collapsed="false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customFormat="false" ht="15.75" hidden="false" customHeight="true" outlineLevel="0" collapsed="false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customFormat="false" ht="15.75" hidden="false" customHeight="true" outlineLevel="0" collapsed="false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customFormat="false" ht="15.75" hidden="false" customHeight="true" outlineLevel="0" collapsed="false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customFormat="false" ht="15.75" hidden="false" customHeight="true" outlineLevel="0" collapsed="false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customFormat="false" ht="15.75" hidden="false" customHeight="true" outlineLevel="0" collapsed="false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customFormat="false" ht="15.75" hidden="false" customHeight="true" outlineLevel="0" collapsed="false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customFormat="false" ht="15.75" hidden="false" customHeight="tru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customFormat="false" ht="15.75" hidden="false" customHeight="tru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customFormat="false" ht="15.75" hidden="false" customHeight="true" outlineLevel="0" collapsed="false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customFormat="false" ht="15.75" hidden="false" customHeight="true" outlineLevel="0" collapsed="false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customFormat="false" ht="15.75" hidden="false" customHeight="true" outlineLevel="0" collapsed="false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customFormat="false" ht="15.75" hidden="false" customHeight="true" outlineLevel="0" collapsed="false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customFormat="false" ht="15.75" hidden="false" customHeight="true" outlineLevel="0" collapsed="false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customFormat="false" ht="15.75" hidden="false" customHeight="true" outlineLevel="0" collapsed="false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customFormat="false" ht="15.75" hidden="false" customHeight="true" outlineLevel="0" collapsed="false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customFormat="false" ht="15.75" hidden="false" customHeight="true" outlineLevel="0" collapsed="false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customFormat="false" ht="15.75" hidden="false" customHeight="true" outlineLevel="0" collapsed="false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customFormat="false" ht="15.75" hidden="false" customHeight="true" outlineLevel="0" collapsed="false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customFormat="false" ht="15.75" hidden="false" customHeight="true" outlineLevel="0" collapsed="false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customFormat="false" ht="15.75" hidden="false" customHeight="true" outlineLevel="0" collapsed="false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customFormat="false" ht="15.75" hidden="false" customHeight="true" outlineLevel="0" collapsed="false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customFormat="false" ht="15.75" hidden="false" customHeight="true" outlineLevel="0" collapsed="false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customFormat="false" ht="15.75" hidden="false" customHeight="true" outlineLevel="0" collapsed="false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customFormat="false" ht="15.75" hidden="false" customHeight="true" outlineLevel="0" collapsed="false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customFormat="false" ht="15.75" hidden="false" customHeight="true" outlineLevel="0" collapsed="false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customFormat="false" ht="15.75" hidden="false" customHeight="true" outlineLevel="0" collapsed="false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customFormat="false" ht="15.75" hidden="false" customHeight="true" outlineLevel="0" collapsed="false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customFormat="false" ht="15.75" hidden="false" customHeight="true" outlineLevel="0" collapsed="false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customFormat="false" ht="15.75" hidden="false" customHeight="true" outlineLevel="0" collapsed="false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customFormat="false" ht="15.75" hidden="false" customHeight="true" outlineLevel="0" collapsed="false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customFormat="false" ht="15.75" hidden="false" customHeight="true" outlineLevel="0" collapsed="false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customFormat="false" ht="15.75" hidden="false" customHeight="true" outlineLevel="0" collapsed="false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customFormat="false" ht="15.75" hidden="false" customHeight="true" outlineLevel="0" collapsed="false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customFormat="false" ht="15.75" hidden="false" customHeight="true" outlineLevel="0" collapsed="false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customFormat="false" ht="15.75" hidden="false" customHeight="true" outlineLevel="0" collapsed="false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customFormat="false" ht="15.75" hidden="false" customHeight="true" outlineLevel="0" collapsed="false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customFormat="false" ht="15.75" hidden="false" customHeight="true" outlineLevel="0" collapsed="false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customFormat="false" ht="15.75" hidden="false" customHeight="true" outlineLevel="0" collapsed="false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customFormat="false" ht="15.75" hidden="false" customHeight="true" outlineLevel="0" collapsed="false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customFormat="false" ht="15.75" hidden="false" customHeight="true" outlineLevel="0" collapsed="false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customFormat="false" ht="15.75" hidden="false" customHeight="true" outlineLevel="0" collapsed="false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customFormat="false" ht="15.75" hidden="false" customHeight="true" outlineLevel="0" collapsed="false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customFormat="false" ht="15.75" hidden="false" customHeight="true" outlineLevel="0" collapsed="false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customFormat="false" ht="15.75" hidden="false" customHeight="true" outlineLevel="0" collapsed="false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customFormat="false" ht="15.75" hidden="false" customHeight="true" outlineLevel="0" collapsed="false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customFormat="false" ht="15.75" hidden="false" customHeight="true" outlineLevel="0" collapsed="false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customFormat="false" ht="15.75" hidden="false" customHeight="true" outlineLevel="0" collapsed="false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customFormat="false" ht="15.75" hidden="false" customHeight="true" outlineLevel="0" collapsed="false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customFormat="false" ht="15.75" hidden="false" customHeight="true" outlineLevel="0" collapsed="false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customFormat="false" ht="15.75" hidden="false" customHeight="true" outlineLevel="0" collapsed="false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customFormat="false" ht="15.75" hidden="false" customHeight="true" outlineLevel="0" collapsed="false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customFormat="false" ht="15.75" hidden="false" customHeight="true" outlineLevel="0" collapsed="false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customFormat="false" ht="15.75" hidden="false" customHeight="true" outlineLevel="0" collapsed="false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customFormat="false" ht="15.75" hidden="false" customHeight="true" outlineLevel="0" collapsed="false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customFormat="false" ht="15.75" hidden="false" customHeight="true" outlineLevel="0" collapsed="false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customFormat="false" ht="15.75" hidden="false" customHeight="true" outlineLevel="0" collapsed="false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customFormat="false" ht="15.75" hidden="false" customHeight="true" outlineLevel="0" collapsed="false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customFormat="false" ht="15.75" hidden="false" customHeight="tru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customFormat="false" ht="15.75" hidden="false" customHeight="tru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customFormat="false" ht="15.75" hidden="false" customHeight="true" outlineLevel="0" collapsed="false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customFormat="false" ht="15.75" hidden="false" customHeight="true" outlineLevel="0" collapsed="false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customFormat="false" ht="15.75" hidden="false" customHeight="true" outlineLevel="0" collapsed="false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customFormat="false" ht="15.75" hidden="false" customHeight="true" outlineLevel="0" collapsed="false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customFormat="false" ht="15.75" hidden="false" customHeight="true" outlineLevel="0" collapsed="false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customFormat="false" ht="15.75" hidden="false" customHeight="true" outlineLevel="0" collapsed="false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customFormat="false" ht="15.75" hidden="false" customHeight="true" outlineLevel="0" collapsed="false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customFormat="false" ht="15.75" hidden="false" customHeight="true" outlineLevel="0" collapsed="false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customFormat="false" ht="15.75" hidden="false" customHeight="true" outlineLevel="0" collapsed="false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customFormat="false" ht="15.75" hidden="false" customHeight="true" outlineLevel="0" collapsed="false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customFormat="false" ht="15.75" hidden="false" customHeight="true" outlineLevel="0" collapsed="false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customFormat="false" ht="15.75" hidden="false" customHeight="true" outlineLevel="0" collapsed="false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customFormat="false" ht="15.75" hidden="false" customHeight="true" outlineLevel="0" collapsed="false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customFormat="false" ht="15.75" hidden="false" customHeight="true" outlineLevel="0" collapsed="false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customFormat="false" ht="15.75" hidden="false" customHeight="true" outlineLevel="0" collapsed="false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customFormat="false" ht="15.75" hidden="false" customHeight="true" outlineLevel="0" collapsed="false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customFormat="false" ht="15.75" hidden="false" customHeight="true" outlineLevel="0" collapsed="false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customFormat="false" ht="15.75" hidden="false" customHeight="true" outlineLevel="0" collapsed="false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customFormat="false" ht="15.75" hidden="false" customHeight="true" outlineLevel="0" collapsed="false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customFormat="false" ht="15.75" hidden="false" customHeight="true" outlineLevel="0" collapsed="false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customFormat="false" ht="15.75" hidden="false" customHeight="true" outlineLevel="0" collapsed="false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customFormat="false" ht="15.75" hidden="false" customHeight="true" outlineLevel="0" collapsed="false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customFormat="false" ht="15.75" hidden="false" customHeight="true" outlineLevel="0" collapsed="false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customFormat="false" ht="15.75" hidden="false" customHeight="true" outlineLevel="0" collapsed="false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customFormat="false" ht="15.75" hidden="false" customHeight="true" outlineLevel="0" collapsed="false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customFormat="false" ht="15.75" hidden="false" customHeight="true" outlineLevel="0" collapsed="false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customFormat="false" ht="15.75" hidden="false" customHeight="true" outlineLevel="0" collapsed="false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customFormat="false" ht="15.75" hidden="false" customHeight="true" outlineLevel="0" collapsed="false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customFormat="false" ht="15.75" hidden="false" customHeight="true" outlineLevel="0" collapsed="false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customFormat="false" ht="15.75" hidden="false" customHeight="true" outlineLevel="0" collapsed="false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customFormat="false" ht="15.75" hidden="false" customHeight="true" outlineLevel="0" collapsed="false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customFormat="false" ht="15.75" hidden="false" customHeight="true" outlineLevel="0" collapsed="false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customFormat="false" ht="15.75" hidden="false" customHeight="true" outlineLevel="0" collapsed="false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customFormat="false" ht="15.75" hidden="false" customHeight="true" outlineLevel="0" collapsed="false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customFormat="false" ht="15.75" hidden="false" customHeight="true" outlineLevel="0" collapsed="false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customFormat="false" ht="15.75" hidden="false" customHeight="true" outlineLevel="0" collapsed="false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customFormat="false" ht="15.75" hidden="false" customHeight="true" outlineLevel="0" collapsed="false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customFormat="false" ht="15.75" hidden="false" customHeight="true" outlineLevel="0" collapsed="false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customFormat="false" ht="15.75" hidden="false" customHeight="true" outlineLevel="0" collapsed="false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customFormat="false" ht="15.75" hidden="false" customHeight="true" outlineLevel="0" collapsed="false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customFormat="false" ht="15.75" hidden="false" customHeight="true" outlineLevel="0" collapsed="false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customFormat="false" ht="15.75" hidden="false" customHeight="true" outlineLevel="0" collapsed="false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customFormat="false" ht="15.75" hidden="false" customHeight="true" outlineLevel="0" collapsed="false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customFormat="false" ht="15.75" hidden="false" customHeight="true" outlineLevel="0" collapsed="false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customFormat="false" ht="15.75" hidden="false" customHeight="true" outlineLevel="0" collapsed="false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customFormat="false" ht="15.75" hidden="false" customHeight="true" outlineLevel="0" collapsed="false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customFormat="false" ht="15.75" hidden="false" customHeight="true" outlineLevel="0" collapsed="false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customFormat="false" ht="15.75" hidden="false" customHeight="true" outlineLevel="0" collapsed="false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customFormat="false" ht="15.75" hidden="false" customHeight="true" outlineLevel="0" collapsed="false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customFormat="false" ht="15.75" hidden="false" customHeight="true" outlineLevel="0" collapsed="false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customFormat="false" ht="15.75" hidden="false" customHeight="true" outlineLevel="0" collapsed="false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customFormat="false" ht="15.75" hidden="false" customHeight="true" outlineLevel="0" collapsed="false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customFormat="false" ht="15.75" hidden="false" customHeight="true" outlineLevel="0" collapsed="false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customFormat="false" ht="15.75" hidden="false" customHeight="tru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customFormat="false" ht="15.75" hidden="false" customHeight="tru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customFormat="false" ht="15.75" hidden="false" customHeight="true" outlineLevel="0" collapsed="false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customFormat="false" ht="15.75" hidden="false" customHeight="true" outlineLevel="0" collapsed="false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customFormat="false" ht="15.75" hidden="false" customHeight="true" outlineLevel="0" collapsed="false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customFormat="false" ht="15.75" hidden="false" customHeight="true" outlineLevel="0" collapsed="false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customFormat="false" ht="15.75" hidden="false" customHeight="true" outlineLevel="0" collapsed="false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customFormat="false" ht="15.75" hidden="false" customHeight="true" outlineLevel="0" collapsed="false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customFormat="false" ht="15.75" hidden="false" customHeight="true" outlineLevel="0" collapsed="false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customFormat="false" ht="15.75" hidden="false" customHeight="true" outlineLevel="0" collapsed="false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customFormat="false" ht="15.75" hidden="false" customHeight="true" outlineLevel="0" collapsed="false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customFormat="false" ht="15.75" hidden="false" customHeight="true" outlineLevel="0" collapsed="false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customFormat="false" ht="15.75" hidden="false" customHeight="true" outlineLevel="0" collapsed="false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customFormat="false" ht="15.75" hidden="false" customHeight="true" outlineLevel="0" collapsed="false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customFormat="false" ht="15.75" hidden="false" customHeight="true" outlineLevel="0" collapsed="false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customFormat="false" ht="15.75" hidden="false" customHeight="true" outlineLevel="0" collapsed="false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customFormat="false" ht="15.75" hidden="false" customHeight="true" outlineLevel="0" collapsed="false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customFormat="false" ht="15.75" hidden="false" customHeight="true" outlineLevel="0" collapsed="false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customFormat="false" ht="15.75" hidden="false" customHeight="true" outlineLevel="0" collapsed="false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customFormat="false" ht="15.75" hidden="false" customHeight="true" outlineLevel="0" collapsed="false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customFormat="false" ht="15.75" hidden="false" customHeight="true" outlineLevel="0" collapsed="false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customFormat="false" ht="15.75" hidden="false" customHeight="true" outlineLevel="0" collapsed="false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customFormat="false" ht="15.75" hidden="false" customHeight="true" outlineLevel="0" collapsed="false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customFormat="false" ht="15.75" hidden="false" customHeight="true" outlineLevel="0" collapsed="false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customFormat="false" ht="15.75" hidden="false" customHeight="true" outlineLevel="0" collapsed="false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customFormat="false" ht="15.75" hidden="false" customHeight="true" outlineLevel="0" collapsed="false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customFormat="false" ht="15.75" hidden="false" customHeight="true" outlineLevel="0" collapsed="false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customFormat="false" ht="15.75" hidden="false" customHeight="true" outlineLevel="0" collapsed="false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customFormat="false" ht="15.75" hidden="false" customHeight="true" outlineLevel="0" collapsed="false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customFormat="false" ht="15.75" hidden="false" customHeight="true" outlineLevel="0" collapsed="false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customFormat="false" ht="15.75" hidden="false" customHeight="true" outlineLevel="0" collapsed="false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customFormat="false" ht="15.75" hidden="false" customHeight="true" outlineLevel="0" collapsed="false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customFormat="false" ht="15.75" hidden="false" customHeight="true" outlineLevel="0" collapsed="false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customFormat="false" ht="15.75" hidden="false" customHeight="true" outlineLevel="0" collapsed="false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customFormat="false" ht="15.75" hidden="false" customHeight="true" outlineLevel="0" collapsed="false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customFormat="false" ht="15.75" hidden="false" customHeight="true" outlineLevel="0" collapsed="false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customFormat="false" ht="15.75" hidden="false" customHeight="true" outlineLevel="0" collapsed="false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customFormat="false" ht="15.75" hidden="false" customHeight="true" outlineLevel="0" collapsed="false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customFormat="false" ht="15.75" hidden="false" customHeight="tru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customFormat="false" ht="15.75" hidden="false" customHeight="tru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customFormat="false" ht="15.75" hidden="false" customHeight="true" outlineLevel="0" collapsed="false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customFormat="false" ht="15.75" hidden="false" customHeight="true" outlineLevel="0" collapsed="false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customFormat="false" ht="15.75" hidden="false" customHeight="true" outlineLevel="0" collapsed="false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customFormat="false" ht="15.75" hidden="false" customHeight="true" outlineLevel="0" collapsed="false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customFormat="false" ht="15.75" hidden="false" customHeight="true" outlineLevel="0" collapsed="false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customFormat="false" ht="15.75" hidden="false" customHeight="true" outlineLevel="0" collapsed="false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customFormat="false" ht="15.75" hidden="false" customHeight="true" outlineLevel="0" collapsed="false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customFormat="false" ht="15.75" hidden="false" customHeight="true" outlineLevel="0" collapsed="false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customFormat="false" ht="15.75" hidden="false" customHeight="true" outlineLevel="0" collapsed="false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customFormat="false" ht="15.75" hidden="false" customHeight="true" outlineLevel="0" collapsed="false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customFormat="false" ht="15.75" hidden="false" customHeight="true" outlineLevel="0" collapsed="false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customFormat="false" ht="15.75" hidden="false" customHeight="true" outlineLevel="0" collapsed="false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customFormat="false" ht="15.75" hidden="false" customHeight="true" outlineLevel="0" collapsed="false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customFormat="false" ht="15.75" hidden="false" customHeight="true" outlineLevel="0" collapsed="false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customFormat="false" ht="15.75" hidden="false" customHeight="true" outlineLevel="0" collapsed="false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customFormat="false" ht="15.75" hidden="false" customHeight="true" outlineLevel="0" collapsed="false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customFormat="false" ht="15.75" hidden="false" customHeight="true" outlineLevel="0" collapsed="false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customFormat="false" ht="15.75" hidden="false" customHeight="true" outlineLevel="0" collapsed="false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customFormat="false" ht="15.75" hidden="false" customHeight="true" outlineLevel="0" collapsed="false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customFormat="false" ht="15.75" hidden="false" customHeight="true" outlineLevel="0" collapsed="false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customFormat="false" ht="15.75" hidden="false" customHeight="true" outlineLevel="0" collapsed="false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customFormat="false" ht="15.75" hidden="false" customHeight="true" outlineLevel="0" collapsed="false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customFormat="false" ht="15.75" hidden="false" customHeight="true" outlineLevel="0" collapsed="false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customFormat="false" ht="15.75" hidden="false" customHeight="true" outlineLevel="0" collapsed="false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customFormat="false" ht="15.75" hidden="false" customHeight="true" outlineLevel="0" collapsed="false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customFormat="false" ht="15.75" hidden="false" customHeight="true" outlineLevel="0" collapsed="false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customFormat="false" ht="15.75" hidden="false" customHeight="true" outlineLevel="0" collapsed="false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customFormat="false" ht="15.75" hidden="false" customHeight="true" outlineLevel="0" collapsed="false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customFormat="false" ht="15.75" hidden="false" customHeight="true" outlineLevel="0" collapsed="false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customFormat="false" ht="15.75" hidden="false" customHeight="true" outlineLevel="0" collapsed="false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customFormat="false" ht="15.75" hidden="false" customHeight="true" outlineLevel="0" collapsed="false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customFormat="false" ht="15.75" hidden="false" customHeight="true" outlineLevel="0" collapsed="false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customFormat="false" ht="15.75" hidden="false" customHeight="true" outlineLevel="0" collapsed="false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customFormat="false" ht="15.75" hidden="false" customHeight="true" outlineLevel="0" collapsed="false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customFormat="false" ht="15.75" hidden="false" customHeight="true" outlineLevel="0" collapsed="false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customFormat="false" ht="15.75" hidden="false" customHeight="true" outlineLevel="0" collapsed="false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customFormat="false" ht="15.75" hidden="false" customHeight="true" outlineLevel="0" collapsed="false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customFormat="false" ht="15.75" hidden="false" customHeight="true" outlineLevel="0" collapsed="false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customFormat="false" ht="15.75" hidden="false" customHeight="true" outlineLevel="0" collapsed="false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customFormat="false" ht="15.75" hidden="false" customHeight="true" outlineLevel="0" collapsed="false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customFormat="false" ht="15.75" hidden="false" customHeight="true" outlineLevel="0" collapsed="false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customFormat="false" ht="15.75" hidden="false" customHeight="true" outlineLevel="0" collapsed="false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customFormat="false" ht="15.75" hidden="false" customHeight="true" outlineLevel="0" collapsed="false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customFormat="false" ht="15.75" hidden="false" customHeight="true" outlineLevel="0" collapsed="false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customFormat="false" ht="15.75" hidden="false" customHeight="true" outlineLevel="0" collapsed="false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customFormat="false" ht="15.75" hidden="false" customHeight="true" outlineLevel="0" collapsed="false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customFormat="false" ht="15.75" hidden="false" customHeight="tru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customFormat="false" ht="15.75" hidden="false" customHeight="tru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customFormat="false" ht="15.75" hidden="false" customHeight="true" outlineLevel="0" collapsed="false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customFormat="false" ht="15.75" hidden="false" customHeight="true" outlineLevel="0" collapsed="false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customFormat="false" ht="15.75" hidden="false" customHeight="true" outlineLevel="0" collapsed="false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customFormat="false" ht="15.75" hidden="false" customHeight="true" outlineLevel="0" collapsed="false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customFormat="false" ht="15.75" hidden="false" customHeight="true" outlineLevel="0" collapsed="false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customFormat="false" ht="15.75" hidden="false" customHeight="true" outlineLevel="0" collapsed="false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customFormat="false" ht="15.75" hidden="false" customHeight="true" outlineLevel="0" collapsed="false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customFormat="false" ht="15.75" hidden="false" customHeight="true" outlineLevel="0" collapsed="false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customFormat="false" ht="15.75" hidden="false" customHeight="true" outlineLevel="0" collapsed="false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customFormat="false" ht="15.75" hidden="false" customHeight="true" outlineLevel="0" collapsed="false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customFormat="false" ht="15.75" hidden="false" customHeight="true" outlineLevel="0" collapsed="false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customFormat="false" ht="15.75" hidden="false" customHeight="true" outlineLevel="0" collapsed="false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customFormat="false" ht="15.75" hidden="false" customHeight="true" outlineLevel="0" collapsed="false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customFormat="false" ht="15.75" hidden="false" customHeight="true" outlineLevel="0" collapsed="false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customFormat="false" ht="15.75" hidden="false" customHeight="true" outlineLevel="0" collapsed="false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customFormat="false" ht="15.75" hidden="false" customHeight="true" outlineLevel="0" collapsed="false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customFormat="false" ht="15.75" hidden="false" customHeight="true" outlineLevel="0" collapsed="false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customFormat="false" ht="15.75" hidden="false" customHeight="true" outlineLevel="0" collapsed="false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customFormat="false" ht="15.75" hidden="false" customHeight="true" outlineLevel="0" collapsed="false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customFormat="false" ht="15.75" hidden="false" customHeight="true" outlineLevel="0" collapsed="false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customFormat="false" ht="15.75" hidden="false" customHeight="true" outlineLevel="0" collapsed="false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customFormat="false" ht="15.75" hidden="false" customHeight="true" outlineLevel="0" collapsed="false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customFormat="false" ht="15.75" hidden="false" customHeight="true" outlineLevel="0" collapsed="false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customFormat="false" ht="15.75" hidden="false" customHeight="true" outlineLevel="0" collapsed="false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customFormat="false" ht="15.75" hidden="false" customHeight="true" outlineLevel="0" collapsed="false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customFormat="false" ht="15.75" hidden="false" customHeight="true" outlineLevel="0" collapsed="false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customFormat="false" ht="15.75" hidden="false" customHeight="true" outlineLevel="0" collapsed="false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customFormat="false" ht="15.75" hidden="false" customHeight="true" outlineLevel="0" collapsed="false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customFormat="false" ht="15.75" hidden="false" customHeight="true" outlineLevel="0" collapsed="false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customFormat="false" ht="15.75" hidden="false" customHeight="true" outlineLevel="0" collapsed="false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customFormat="false" ht="15.75" hidden="false" customHeight="true" outlineLevel="0" collapsed="false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customFormat="false" ht="15.75" hidden="false" customHeight="true" outlineLevel="0" collapsed="false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customFormat="false" ht="15.75" hidden="false" customHeight="true" outlineLevel="0" collapsed="false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customFormat="false" ht="15.75" hidden="false" customHeight="true" outlineLevel="0" collapsed="false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customFormat="false" ht="15.75" hidden="false" customHeight="true" outlineLevel="0" collapsed="false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customFormat="false" ht="15.75" hidden="false" customHeight="true" outlineLevel="0" collapsed="false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customFormat="false" ht="15.75" hidden="false" customHeight="true" outlineLevel="0" collapsed="false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customFormat="false" ht="15.75" hidden="false" customHeight="true" outlineLevel="0" collapsed="false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customFormat="false" ht="15.75" hidden="false" customHeight="true" outlineLevel="0" collapsed="false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customFormat="false" ht="15.75" hidden="false" customHeight="tru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customFormat="false" ht="15.75" hidden="false" customHeight="tru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customFormat="false" ht="15.75" hidden="false" customHeight="true" outlineLevel="0" collapsed="false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customFormat="false" ht="15.75" hidden="false" customHeight="true" outlineLevel="0" collapsed="false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customFormat="false" ht="15.75" hidden="false" customHeight="true" outlineLevel="0" collapsed="false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customFormat="false" ht="15.75" hidden="false" customHeight="true" outlineLevel="0" collapsed="false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customFormat="false" ht="15.75" hidden="false" customHeight="true" outlineLevel="0" collapsed="false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customFormat="false" ht="15.75" hidden="false" customHeight="true" outlineLevel="0" collapsed="false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customFormat="false" ht="15.75" hidden="false" customHeight="true" outlineLevel="0" collapsed="false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customFormat="false" ht="15.75" hidden="false" customHeight="true" outlineLevel="0" collapsed="false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customFormat="false" ht="15.75" hidden="false" customHeight="true" outlineLevel="0" collapsed="false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customFormat="false" ht="15.75" hidden="false" customHeight="true" outlineLevel="0" collapsed="false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customFormat="false" ht="15.75" hidden="false" customHeight="true" outlineLevel="0" collapsed="false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customFormat="false" ht="15.75" hidden="false" customHeight="true" outlineLevel="0" collapsed="false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customFormat="false" ht="15.75" hidden="false" customHeight="true" outlineLevel="0" collapsed="false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customFormat="false" ht="15.75" hidden="false" customHeight="true" outlineLevel="0" collapsed="false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customFormat="false" ht="15.75" hidden="false" customHeight="true" outlineLevel="0" collapsed="false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customFormat="false" ht="15.75" hidden="false" customHeight="true" outlineLevel="0" collapsed="false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customFormat="false" ht="15.75" hidden="false" customHeight="true" outlineLevel="0" collapsed="false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customFormat="false" ht="15.75" hidden="false" customHeight="true" outlineLevel="0" collapsed="false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customFormat="false" ht="15.75" hidden="false" customHeight="true" outlineLevel="0" collapsed="false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customFormat="false" ht="15.75" hidden="false" customHeight="true" outlineLevel="0" collapsed="false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customFormat="false" ht="15.75" hidden="false" customHeight="true" outlineLevel="0" collapsed="false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customFormat="false" ht="15.75" hidden="false" customHeight="true" outlineLevel="0" collapsed="false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customFormat="false" ht="15.75" hidden="false" customHeight="true" outlineLevel="0" collapsed="false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customFormat="false" ht="15.75" hidden="false" customHeight="true" outlineLevel="0" collapsed="false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customFormat="false" ht="15.75" hidden="false" customHeight="true" outlineLevel="0" collapsed="false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customFormat="false" ht="15.75" hidden="false" customHeight="true" outlineLevel="0" collapsed="false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customFormat="false" ht="15.75" hidden="false" customHeight="true" outlineLevel="0" collapsed="false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customFormat="false" ht="15.75" hidden="false" customHeight="true" outlineLevel="0" collapsed="false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customFormat="false" ht="15.75" hidden="false" customHeight="true" outlineLevel="0" collapsed="false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customFormat="false" ht="15.75" hidden="false" customHeight="true" outlineLevel="0" collapsed="false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customFormat="false" ht="15.75" hidden="false" customHeight="true" outlineLevel="0" collapsed="false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customFormat="false" ht="15.75" hidden="false" customHeight="true" outlineLevel="0" collapsed="false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customFormat="false" ht="15.75" hidden="false" customHeight="true" outlineLevel="0" collapsed="false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customFormat="false" ht="15.75" hidden="false" customHeight="true" outlineLevel="0" collapsed="false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customFormat="false" ht="15.75" hidden="false" customHeight="true" outlineLevel="0" collapsed="false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customFormat="false" ht="15.75" hidden="false" customHeight="true" outlineLevel="0" collapsed="false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customFormat="false" ht="15.75" hidden="false" customHeight="true" outlineLevel="0" collapsed="false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customFormat="false" ht="15.75" hidden="false" customHeight="tru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customFormat="false" ht="15.75" hidden="false" customHeight="tru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customFormat="false" ht="15.75" hidden="false" customHeight="true" outlineLevel="0" collapsed="false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customFormat="false" ht="15.75" hidden="false" customHeight="true" outlineLevel="0" collapsed="false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customFormat="false" ht="15.75" hidden="false" customHeight="true" outlineLevel="0" collapsed="false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customFormat="false" ht="15.75" hidden="false" customHeight="true" outlineLevel="0" collapsed="false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customFormat="false" ht="15.75" hidden="false" customHeight="true" outlineLevel="0" collapsed="false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customFormat="false" ht="15.75" hidden="false" customHeight="true" outlineLevel="0" collapsed="false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customFormat="false" ht="15.75" hidden="false" customHeight="true" outlineLevel="0" collapsed="false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customFormat="false" ht="15.75" hidden="false" customHeight="true" outlineLevel="0" collapsed="false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customFormat="false" ht="15.75" hidden="false" customHeight="true" outlineLevel="0" collapsed="false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customFormat="false" ht="15.75" hidden="false" customHeight="true" outlineLevel="0" collapsed="false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customFormat="false" ht="15.75" hidden="false" customHeight="true" outlineLevel="0" collapsed="false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customFormat="false" ht="15.75" hidden="false" customHeight="true" outlineLevel="0" collapsed="false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customFormat="false" ht="15.75" hidden="false" customHeight="true" outlineLevel="0" collapsed="false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customFormat="false" ht="15.75" hidden="false" customHeight="true" outlineLevel="0" collapsed="false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customFormat="false" ht="15.75" hidden="false" customHeight="true" outlineLevel="0" collapsed="false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customFormat="false" ht="15.75" hidden="false" customHeight="true" outlineLevel="0" collapsed="false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customFormat="false" ht="15.75" hidden="false" customHeight="true" outlineLevel="0" collapsed="false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customFormat="false" ht="15.75" hidden="false" customHeight="true" outlineLevel="0" collapsed="false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customFormat="false" ht="15.75" hidden="false" customHeight="true" outlineLevel="0" collapsed="false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customFormat="false" ht="15.75" hidden="false" customHeight="true" outlineLevel="0" collapsed="false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customFormat="false" ht="15.75" hidden="false" customHeight="true" outlineLevel="0" collapsed="false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customFormat="false" ht="15.75" hidden="false" customHeight="true" outlineLevel="0" collapsed="false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customFormat="false" ht="15.75" hidden="false" customHeight="true" outlineLevel="0" collapsed="false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customFormat="false" ht="15.75" hidden="false" customHeight="true" outlineLevel="0" collapsed="false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customFormat="false" ht="15.75" hidden="false" customHeight="true" outlineLevel="0" collapsed="false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customFormat="false" ht="15.75" hidden="false" customHeight="true" outlineLevel="0" collapsed="false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customFormat="false" ht="15.75" hidden="false" customHeight="true" outlineLevel="0" collapsed="false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customFormat="false" ht="15.75" hidden="false" customHeight="true" outlineLevel="0" collapsed="false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customFormat="false" ht="15.75" hidden="false" customHeight="true" outlineLevel="0" collapsed="false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customFormat="false" ht="15.75" hidden="false" customHeight="true" outlineLevel="0" collapsed="false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customFormat="false" ht="15.75" hidden="false" customHeight="true" outlineLevel="0" collapsed="false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customFormat="false" ht="15.75" hidden="false" customHeight="true" outlineLevel="0" collapsed="false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customFormat="false" ht="15.75" hidden="false" customHeight="true" outlineLevel="0" collapsed="false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customFormat="false" ht="15.75" hidden="false" customHeight="true" outlineLevel="0" collapsed="false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customFormat="false" ht="15.75" hidden="false" customHeight="true" outlineLevel="0" collapsed="false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customFormat="false" ht="15.75" hidden="false" customHeight="true" outlineLevel="0" collapsed="false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customFormat="false" ht="15.75" hidden="false" customHeight="true" outlineLevel="0" collapsed="false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customFormat="false" ht="15.75" hidden="false" customHeight="tru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customFormat="false" ht="15.75" hidden="false" customHeight="tru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customFormat="false" ht="15.75" hidden="false" customHeight="true" outlineLevel="0" collapsed="false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customFormat="false" ht="15.75" hidden="false" customHeight="true" outlineLevel="0" collapsed="false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customFormat="false" ht="15.75" hidden="false" customHeight="true" outlineLevel="0" collapsed="false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customFormat="false" ht="15.75" hidden="false" customHeight="true" outlineLevel="0" collapsed="false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customFormat="false" ht="15.75" hidden="false" customHeight="true" outlineLevel="0" collapsed="false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customFormat="false" ht="15.75" hidden="false" customHeight="true" outlineLevel="0" collapsed="false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customFormat="false" ht="15.75" hidden="false" customHeight="true" outlineLevel="0" collapsed="false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customFormat="false" ht="15.75" hidden="false" customHeight="true" outlineLevel="0" collapsed="false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customFormat="false" ht="15.75" hidden="false" customHeight="true" outlineLevel="0" collapsed="false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customFormat="false" ht="15.75" hidden="false" customHeight="true" outlineLevel="0" collapsed="false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customFormat="false" ht="15.75" hidden="false" customHeight="true" outlineLevel="0" collapsed="false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customFormat="false" ht="15.75" hidden="false" customHeight="true" outlineLevel="0" collapsed="false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customFormat="false" ht="15.75" hidden="false" customHeight="true" outlineLevel="0" collapsed="false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customFormat="false" ht="15.75" hidden="false" customHeight="true" outlineLevel="0" collapsed="false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customFormat="false" ht="15.75" hidden="false" customHeight="true" outlineLevel="0" collapsed="false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customFormat="false" ht="15.75" hidden="false" customHeight="true" outlineLevel="0" collapsed="false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customFormat="false" ht="15.75" hidden="false" customHeight="true" outlineLevel="0" collapsed="false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customFormat="false" ht="15.75" hidden="false" customHeight="true" outlineLevel="0" collapsed="false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customFormat="false" ht="15.75" hidden="false" customHeight="true" outlineLevel="0" collapsed="false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customFormat="false" ht="15.75" hidden="false" customHeight="true" outlineLevel="0" collapsed="false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customFormat="false" ht="15.75" hidden="false" customHeight="true" outlineLevel="0" collapsed="false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customFormat="false" ht="15.75" hidden="false" customHeight="true" outlineLevel="0" collapsed="false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customFormat="false" ht="15.75" hidden="false" customHeight="true" outlineLevel="0" collapsed="false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customFormat="false" ht="15.75" hidden="false" customHeight="true" outlineLevel="0" collapsed="false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customFormat="false" ht="15.75" hidden="false" customHeight="true" outlineLevel="0" collapsed="false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customFormat="false" ht="15.75" hidden="false" customHeight="true" outlineLevel="0" collapsed="false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customFormat="false" ht="15.75" hidden="false" customHeight="true" outlineLevel="0" collapsed="false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customFormat="false" ht="15.75" hidden="false" customHeight="true" outlineLevel="0" collapsed="false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customFormat="false" ht="15.75" hidden="false" customHeight="true" outlineLevel="0" collapsed="false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customFormat="false" ht="15.75" hidden="false" customHeight="true" outlineLevel="0" collapsed="false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customFormat="false" ht="15.75" hidden="false" customHeight="true" outlineLevel="0" collapsed="false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customFormat="false" ht="15.75" hidden="false" customHeight="true" outlineLevel="0" collapsed="false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customFormat="false" ht="15.75" hidden="false" customHeight="true" outlineLevel="0" collapsed="false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customFormat="false" ht="15.75" hidden="false" customHeight="true" outlineLevel="0" collapsed="false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customFormat="false" ht="15.75" hidden="false" customHeight="true" outlineLevel="0" collapsed="false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customFormat="false" ht="15.75" hidden="false" customHeight="true" outlineLevel="0" collapsed="false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customFormat="false" ht="15.75" hidden="false" customHeight="tru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customFormat="false" ht="15.75" hidden="false" customHeight="tru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customFormat="false" ht="15.75" hidden="false" customHeight="true" outlineLevel="0" collapsed="false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customFormat="false" ht="15.75" hidden="false" customHeight="true" outlineLevel="0" collapsed="false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customFormat="false" ht="15.75" hidden="false" customHeight="true" outlineLevel="0" collapsed="false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customFormat="false" ht="15.75" hidden="false" customHeight="true" outlineLevel="0" collapsed="false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customFormat="false" ht="15.75" hidden="false" customHeight="true" outlineLevel="0" collapsed="false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customFormat="false" ht="15.75" hidden="false" customHeight="true" outlineLevel="0" collapsed="false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customFormat="false" ht="15.75" hidden="false" customHeight="true" outlineLevel="0" collapsed="false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customFormat="false" ht="15.75" hidden="false" customHeight="true" outlineLevel="0" collapsed="false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customFormat="false" ht="15.75" hidden="false" customHeight="true" outlineLevel="0" collapsed="false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customFormat="false" ht="15.75" hidden="false" customHeight="true" outlineLevel="0" collapsed="false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customFormat="false" ht="15.75" hidden="false" customHeight="true" outlineLevel="0" collapsed="false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customFormat="false" ht="15.75" hidden="false" customHeight="true" outlineLevel="0" collapsed="false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customFormat="false" ht="15.75" hidden="false" customHeight="true" outlineLevel="0" collapsed="false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customFormat="false" ht="15.75" hidden="false" customHeight="true" outlineLevel="0" collapsed="false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customFormat="false" ht="15.75" hidden="false" customHeight="true" outlineLevel="0" collapsed="false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customFormat="false" ht="15.75" hidden="false" customHeight="true" outlineLevel="0" collapsed="false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customFormat="false" ht="15.75" hidden="false" customHeight="true" outlineLevel="0" collapsed="false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customFormat="false" ht="15.75" hidden="false" customHeight="true" outlineLevel="0" collapsed="false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customFormat="false" ht="15.75" hidden="false" customHeight="true" outlineLevel="0" collapsed="false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customFormat="false" ht="15.75" hidden="false" customHeight="true" outlineLevel="0" collapsed="false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customFormat="false" ht="15.75" hidden="false" customHeight="true" outlineLevel="0" collapsed="false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customFormat="false" ht="15.75" hidden="false" customHeight="true" outlineLevel="0" collapsed="false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customFormat="false" ht="15.75" hidden="false" customHeight="true" outlineLevel="0" collapsed="false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customFormat="false" ht="15.75" hidden="false" customHeight="true" outlineLevel="0" collapsed="false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customFormat="false" ht="15.75" hidden="false" customHeight="true" outlineLevel="0" collapsed="false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customFormat="false" ht="15.75" hidden="false" customHeight="true" outlineLevel="0" collapsed="false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customFormat="false" ht="15.75" hidden="false" customHeight="true" outlineLevel="0" collapsed="false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customFormat="false" ht="15.75" hidden="false" customHeight="true" outlineLevel="0" collapsed="false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customFormat="false" ht="15.75" hidden="false" customHeight="true" outlineLevel="0" collapsed="false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customFormat="false" ht="15.75" hidden="false" customHeight="true" outlineLevel="0" collapsed="false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customFormat="false" ht="15.75" hidden="false" customHeight="true" outlineLevel="0" collapsed="false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customFormat="false" ht="15.75" hidden="false" customHeight="true" outlineLevel="0" collapsed="false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customFormat="false" ht="15.75" hidden="false" customHeight="true" outlineLevel="0" collapsed="false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customFormat="false" ht="15.75" hidden="false" customHeight="true" outlineLevel="0" collapsed="false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customFormat="false" ht="15.75" hidden="false" customHeight="true" outlineLevel="0" collapsed="false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customFormat="false" ht="15.75" hidden="false" customHeight="true" outlineLevel="0" collapsed="false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customFormat="false" ht="15.75" hidden="false" customHeight="true" outlineLevel="0" collapsed="false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customFormat="false" ht="15.75" hidden="false" customHeight="true" outlineLevel="0" collapsed="false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customFormat="false" ht="15.75" hidden="false" customHeight="true" outlineLevel="0" collapsed="false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customFormat="false" ht="15.75" hidden="false" customHeight="true" outlineLevel="0" collapsed="false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customFormat="false" ht="15.75" hidden="false" customHeight="true" outlineLevel="0" collapsed="false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customFormat="false" ht="15.75" hidden="false" customHeight="true" outlineLevel="0" collapsed="false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customFormat="false" ht="15.75" hidden="false" customHeight="true" outlineLevel="0" collapsed="false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customFormat="false" ht="15.75" hidden="false" customHeight="true" outlineLevel="0" collapsed="false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customFormat="false" ht="15.75" hidden="false" customHeight="true" outlineLevel="0" collapsed="false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customFormat="false" ht="15.75" hidden="false" customHeight="true" outlineLevel="0" collapsed="false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customFormat="false" ht="15.75" hidden="false" customHeight="true" outlineLevel="0" collapsed="false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customFormat="false" ht="15.75" hidden="false" customHeight="true" outlineLevel="0" collapsed="false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customFormat="false" ht="15.75" hidden="false" customHeight="true" outlineLevel="0" collapsed="false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customFormat="false" ht="15.75" hidden="false" customHeight="true" outlineLevel="0" collapsed="false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customFormat="false" ht="15.75" hidden="false" customHeight="true" outlineLevel="0" collapsed="false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customFormat="false" ht="15.75" hidden="false" customHeight="true" outlineLevel="0" collapsed="false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customFormat="false" ht="15.75" hidden="false" customHeight="true" outlineLevel="0" collapsed="false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customFormat="false" ht="15.75" hidden="false" customHeight="true" outlineLevel="0" collapsed="false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customFormat="false" ht="15.75" hidden="false" customHeight="true" outlineLevel="0" collapsed="false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customFormat="false" ht="15.75" hidden="false" customHeight="true" outlineLevel="0" collapsed="false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customFormat="false" ht="15.75" hidden="false" customHeight="true" outlineLevel="0" collapsed="false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customFormat="false" ht="15.75" hidden="false" customHeight="true" outlineLevel="0" collapsed="false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customFormat="false" ht="15.75" hidden="false" customHeight="true" outlineLevel="0" collapsed="false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customFormat="false" ht="15.75" hidden="false" customHeight="true" outlineLevel="0" collapsed="false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customFormat="false" ht="15.75" hidden="false" customHeight="true" outlineLevel="0" collapsed="false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customFormat="false" ht="15.75" hidden="false" customHeight="true" outlineLevel="0" collapsed="false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customFormat="false" ht="15.75" hidden="false" customHeight="true" outlineLevel="0" collapsed="false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customFormat="false" ht="15.75" hidden="false" customHeight="true" outlineLevel="0" collapsed="false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customFormat="false" ht="15.75" hidden="false" customHeight="true" outlineLevel="0" collapsed="false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customFormat="false" ht="15.75" hidden="false" customHeight="true" outlineLevel="0" collapsed="false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customFormat="false" ht="15.75" hidden="false" customHeight="true" outlineLevel="0" collapsed="false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customFormat="false" ht="15.75" hidden="false" customHeight="true" outlineLevel="0" collapsed="false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customFormat="false" ht="15.75" hidden="false" customHeight="true" outlineLevel="0" collapsed="false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customFormat="false" ht="15.75" hidden="false" customHeight="true" outlineLevel="0" collapsed="false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customFormat="false" ht="15.75" hidden="false" customHeight="true" outlineLevel="0" collapsed="false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customFormat="false" ht="15.75" hidden="false" customHeight="true" outlineLevel="0" collapsed="false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customFormat="false" ht="15.75" hidden="false" customHeight="true" outlineLevel="0" collapsed="false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customFormat="false" ht="15.75" hidden="false" customHeight="true" outlineLevel="0" collapsed="false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customFormat="false" ht="15.75" hidden="false" customHeight="true" outlineLevel="0" collapsed="false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customFormat="false" ht="15.75" hidden="false" customHeight="true" outlineLevel="0" collapsed="false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customFormat="false" ht="15.75" hidden="false" customHeight="true" outlineLevel="0" collapsed="false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customFormat="false" ht="15.75" hidden="false" customHeight="true" outlineLevel="0" collapsed="false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customFormat="false" ht="15.75" hidden="false" customHeight="true" outlineLevel="0" collapsed="false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customFormat="false" ht="15.75" hidden="false" customHeight="true" outlineLevel="0" collapsed="false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customFormat="false" ht="15.75" hidden="false" customHeight="true" outlineLevel="0" collapsed="false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customFormat="false" ht="15.75" hidden="false" customHeight="true" outlineLevel="0" collapsed="false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customFormat="false" ht="15.75" hidden="false" customHeight="true" outlineLevel="0" collapsed="false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customFormat="false" ht="15.75" hidden="false" customHeight="true" outlineLevel="0" collapsed="false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customFormat="false" ht="15.75" hidden="false" customHeight="true" outlineLevel="0" collapsed="false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customFormat="false" ht="15.75" hidden="false" customHeight="true" outlineLevel="0" collapsed="false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customFormat="false" ht="15.75" hidden="false" customHeight="true" outlineLevel="0" collapsed="false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customFormat="false" ht="15.75" hidden="false" customHeight="true" outlineLevel="0" collapsed="false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customFormat="false" ht="15.75" hidden="false" customHeight="true" outlineLevel="0" collapsed="false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customFormat="false" ht="15.75" hidden="false" customHeight="true" outlineLevel="0" collapsed="false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customFormat="false" ht="15.75" hidden="false" customHeight="true" outlineLevel="0" collapsed="false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customFormat="false" ht="15.75" hidden="false" customHeight="true" outlineLevel="0" collapsed="false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customFormat="false" ht="15.75" hidden="false" customHeight="true" outlineLevel="0" collapsed="false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customFormat="false" ht="15.75" hidden="false" customHeight="true" outlineLevel="0" collapsed="false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customFormat="false" ht="15.75" hidden="false" customHeight="true" outlineLevel="0" collapsed="false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customFormat="false" ht="15.75" hidden="false" customHeight="true" outlineLevel="0" collapsed="false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customFormat="false" ht="15.75" hidden="false" customHeight="true" outlineLevel="0" collapsed="false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customFormat="false" ht="15.75" hidden="false" customHeight="true" outlineLevel="0" collapsed="false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customFormat="false" ht="15.75" hidden="false" customHeight="true" outlineLevel="0" collapsed="false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customFormat="false" ht="15.75" hidden="false" customHeight="true" outlineLevel="0" collapsed="false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customFormat="false" ht="15.75" hidden="false" customHeight="true" outlineLevel="0" collapsed="false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customFormat="false" ht="15.75" hidden="false" customHeight="true" outlineLevel="0" collapsed="false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customFormat="false" ht="15.75" hidden="false" customHeight="true" outlineLevel="0" collapsed="false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customFormat="false" ht="15.75" hidden="false" customHeight="true" outlineLevel="0" collapsed="false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customFormat="false" ht="15.75" hidden="false" customHeight="true" outlineLevel="0" collapsed="false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customFormat="false" ht="15.75" hidden="false" customHeight="true" outlineLevel="0" collapsed="false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customFormat="false" ht="15.75" hidden="false" customHeight="true" outlineLevel="0" collapsed="false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customFormat="false" ht="15.75" hidden="false" customHeight="true" outlineLevel="0" collapsed="false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customFormat="false" ht="15.75" hidden="false" customHeight="true" outlineLevel="0" collapsed="false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customFormat="false" ht="15.75" hidden="false" customHeight="true" outlineLevel="0" collapsed="false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customFormat="false" ht="15.75" hidden="false" customHeight="true" outlineLevel="0" collapsed="false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customFormat="false" ht="15.75" hidden="false" customHeight="true" outlineLevel="0" collapsed="false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customFormat="false" ht="15.75" hidden="false" customHeight="true" outlineLevel="0" collapsed="false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customFormat="false" ht="15.75" hidden="false" customHeight="true" outlineLevel="0" collapsed="false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customFormat="false" ht="15.75" hidden="false" customHeight="true" outlineLevel="0" collapsed="false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customFormat="false" ht="15.75" hidden="false" customHeight="true" outlineLevel="0" collapsed="false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customFormat="false" ht="15.75" hidden="false" customHeight="true" outlineLevel="0" collapsed="false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customFormat="false" ht="15.75" hidden="false" customHeight="true" outlineLevel="0" collapsed="false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customFormat="false" ht="15.75" hidden="false" customHeight="true" outlineLevel="0" collapsed="false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customFormat="false" ht="15.75" hidden="false" customHeight="true" outlineLevel="0" collapsed="false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customFormat="false" ht="15.75" hidden="false" customHeight="true" outlineLevel="0" collapsed="false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customFormat="false" ht="15.75" hidden="false" customHeight="true" outlineLevel="0" collapsed="false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customFormat="false" ht="15.75" hidden="false" customHeight="true" outlineLevel="0" collapsed="false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customFormat="false" ht="15.75" hidden="false" customHeight="true" outlineLevel="0" collapsed="false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customFormat="false" ht="15.75" hidden="false" customHeight="true" outlineLevel="0" collapsed="false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customFormat="false" ht="15.75" hidden="false" customHeight="true" outlineLevel="0" collapsed="false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customFormat="false" ht="15.75" hidden="false" customHeight="true" outlineLevel="0" collapsed="false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customFormat="false" ht="15.75" hidden="false" customHeight="true" outlineLevel="0" collapsed="false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customFormat="false" ht="15.75" hidden="false" customHeight="true" outlineLevel="0" collapsed="false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customFormat="false" ht="15.75" hidden="false" customHeight="true" outlineLevel="0" collapsed="false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customFormat="false" ht="15.75" hidden="false" customHeight="true" outlineLevel="0" collapsed="false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1048576" customFormat="false" ht="12.8" hidden="false" customHeight="true" outlineLevel="0" collapsed="false"/>
  </sheetData>
  <mergeCells count="139">
    <mergeCell ref="A2:F2"/>
    <mergeCell ref="A4:F4"/>
    <mergeCell ref="A5:F5"/>
    <mergeCell ref="A6:F6"/>
    <mergeCell ref="A7:F7"/>
    <mergeCell ref="A8:F8"/>
    <mergeCell ref="A10:D10"/>
    <mergeCell ref="C11:D11"/>
    <mergeCell ref="E11:F11"/>
    <mergeCell ref="C12:D12"/>
    <mergeCell ref="E12:F12"/>
    <mergeCell ref="C13:D13"/>
    <mergeCell ref="E13:F13"/>
    <mergeCell ref="C14:D14"/>
    <mergeCell ref="E14:F14"/>
    <mergeCell ref="A20:E20"/>
    <mergeCell ref="A21:E21"/>
    <mergeCell ref="A22:E22"/>
    <mergeCell ref="A23:E23"/>
    <mergeCell ref="A24:E24"/>
    <mergeCell ref="A25:E25"/>
    <mergeCell ref="A26:E26"/>
    <mergeCell ref="A27:E27"/>
    <mergeCell ref="A31:E31"/>
    <mergeCell ref="A32:F32"/>
    <mergeCell ref="A33:F33"/>
    <mergeCell ref="A34:F34"/>
    <mergeCell ref="A36:C36"/>
    <mergeCell ref="D36:E36"/>
    <mergeCell ref="A37:C37"/>
    <mergeCell ref="D37:E37"/>
    <mergeCell ref="A38:C38"/>
    <mergeCell ref="D38:E38"/>
    <mergeCell ref="A39:C39"/>
    <mergeCell ref="D39:E39"/>
    <mergeCell ref="A42:E42"/>
    <mergeCell ref="A43:E43"/>
    <mergeCell ref="A44:E44"/>
    <mergeCell ref="A45:E45"/>
    <mergeCell ref="A48:D48"/>
    <mergeCell ref="A49:D49"/>
    <mergeCell ref="A59:C59"/>
    <mergeCell ref="A62:D62"/>
    <mergeCell ref="A71:C71"/>
    <mergeCell ref="A74:D74"/>
    <mergeCell ref="A76:E76"/>
    <mergeCell ref="A86:C86"/>
    <mergeCell ref="A88:E88"/>
    <mergeCell ref="A94:C94"/>
    <mergeCell ref="A96:E96"/>
    <mergeCell ref="A100:C100"/>
    <mergeCell ref="A102:E102"/>
    <mergeCell ref="A110:C110"/>
    <mergeCell ref="A112:E112"/>
    <mergeCell ref="A122:C122"/>
    <mergeCell ref="A124:D124"/>
    <mergeCell ref="A133:C133"/>
    <mergeCell ref="A135:E135"/>
    <mergeCell ref="A137:C137"/>
    <mergeCell ref="D137:E137"/>
    <mergeCell ref="D138:E138"/>
    <mergeCell ref="D139:E139"/>
    <mergeCell ref="D140:E140"/>
    <mergeCell ref="A141:C141"/>
    <mergeCell ref="D141:E141"/>
    <mergeCell ref="A142:C142"/>
    <mergeCell ref="D142:E142"/>
    <mergeCell ref="A145:E145"/>
    <mergeCell ref="A163:E163"/>
    <mergeCell ref="G165:I165"/>
    <mergeCell ref="J165:K165"/>
    <mergeCell ref="J166:K166"/>
    <mergeCell ref="J167:K167"/>
    <mergeCell ref="J168:K168"/>
    <mergeCell ref="J169:K169"/>
    <mergeCell ref="A173:D173"/>
    <mergeCell ref="E173:F173"/>
    <mergeCell ref="G173:H17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A179:E179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A192:D192"/>
    <mergeCell ref="A194:E194"/>
    <mergeCell ref="D196:E196"/>
    <mergeCell ref="D198:E198"/>
    <mergeCell ref="D199:E199"/>
    <mergeCell ref="A200:C200"/>
    <mergeCell ref="D200:E200"/>
    <mergeCell ref="A201:C201"/>
    <mergeCell ref="D201:E201"/>
    <mergeCell ref="A204:E204"/>
    <mergeCell ref="D205:E205"/>
    <mergeCell ref="C206:D206"/>
    <mergeCell ref="C207:D207"/>
    <mergeCell ref="C208:D208"/>
    <mergeCell ref="C209:D209"/>
    <mergeCell ref="C210:D210"/>
    <mergeCell ref="C211:D211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  <mergeCell ref="A243:E243"/>
    <mergeCell ref="A244:C244"/>
    <mergeCell ref="D244:E244"/>
    <mergeCell ref="D245:E245"/>
    <mergeCell ref="D246:E246"/>
    <mergeCell ref="D247:E247"/>
    <mergeCell ref="A249:C249"/>
    <mergeCell ref="D249:E249"/>
    <mergeCell ref="A252:E252"/>
    <mergeCell ref="A263:D263"/>
    <mergeCell ref="A266:D266"/>
    <mergeCell ref="A277:C277"/>
    <mergeCell ref="A278:C278"/>
  </mergeCells>
  <printOptions headings="false" gridLines="false" gridLinesSet="true" horizontalCentered="false" verticalCentered="false"/>
  <pageMargins left="0.315277777777778" right="0.315277777777778" top="0.7875" bottom="0.78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LibreOffice/7.6.4.1$Windows_X86_64 LibreOffice_project/e19e193f88cd6c0525a17fb7a176ed8e6a3e2aa1</Application>
  <AppVersion>15.0000</AppVersion>
  <Company>Controladoria-Geral da União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2013-07-25T13:44:18Z</dcterms:created>
  <dc:creator>Alexandre Ferreira de Macedo</dc:creator>
  <dc:description/>
  <dc:language>pt-BR</dc:language>
  <cp:lastModifiedBy/>
  <dcterms:modified xsi:type="dcterms:W3CDTF">2026-02-04T15:39:48Z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