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A7696F1-7FBB-40A5-B48C-D053D7F110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calcPr calcId="191029"/>
</workbook>
</file>

<file path=xl/calcChain.xml><?xml version="1.0" encoding="utf-8"?>
<calcChain xmlns="http://schemas.openxmlformats.org/spreadsheetml/2006/main">
  <c r="N58" i="1" l="1"/>
  <c r="M58" i="1"/>
  <c r="L58" i="1"/>
  <c r="K58" i="1"/>
  <c r="O58" i="1" s="1"/>
  <c r="N56" i="1"/>
  <c r="M56" i="1"/>
  <c r="L56" i="1"/>
  <c r="K56" i="1"/>
  <c r="O56" i="1" s="1"/>
  <c r="N54" i="1"/>
  <c r="M54" i="1"/>
  <c r="L54" i="1"/>
  <c r="K54" i="1"/>
  <c r="O54" i="1" s="1"/>
  <c r="N53" i="1"/>
  <c r="M53" i="1"/>
  <c r="L53" i="1"/>
  <c r="K53" i="1"/>
  <c r="O53" i="1" s="1"/>
  <c r="N52" i="1"/>
  <c r="M52" i="1"/>
  <c r="L52" i="1"/>
  <c r="K52" i="1"/>
  <c r="O52" i="1" s="1"/>
  <c r="O51" i="1"/>
  <c r="N51" i="1"/>
  <c r="M51" i="1"/>
  <c r="L51" i="1"/>
  <c r="K51" i="1"/>
  <c r="O50" i="1"/>
  <c r="N50" i="1"/>
  <c r="M50" i="1"/>
  <c r="L50" i="1"/>
  <c r="K50" i="1"/>
  <c r="N49" i="1"/>
  <c r="M49" i="1"/>
  <c r="L49" i="1"/>
  <c r="K49" i="1"/>
  <c r="O49" i="1" s="1"/>
  <c r="O48" i="1"/>
  <c r="N48" i="1"/>
  <c r="M48" i="1"/>
  <c r="L48" i="1"/>
  <c r="K48" i="1"/>
  <c r="N47" i="1"/>
  <c r="M47" i="1"/>
  <c r="L47" i="1"/>
  <c r="K47" i="1"/>
  <c r="O47" i="1" s="1"/>
  <c r="N45" i="1"/>
  <c r="M45" i="1"/>
  <c r="L45" i="1"/>
  <c r="K45" i="1"/>
  <c r="O45" i="1" s="1"/>
  <c r="N43" i="1"/>
  <c r="M43" i="1"/>
  <c r="L43" i="1"/>
  <c r="K43" i="1"/>
  <c r="O43" i="1" s="1"/>
  <c r="N42" i="1"/>
  <c r="M42" i="1"/>
  <c r="L42" i="1"/>
  <c r="K42" i="1"/>
  <c r="O42" i="1" s="1"/>
  <c r="N41" i="1"/>
  <c r="M41" i="1"/>
  <c r="L41" i="1"/>
  <c r="K41" i="1"/>
  <c r="O41" i="1" s="1"/>
  <c r="N40" i="1"/>
  <c r="M40" i="1"/>
  <c r="L40" i="1"/>
  <c r="K40" i="1"/>
  <c r="O40" i="1" s="1"/>
  <c r="N38" i="1"/>
  <c r="M38" i="1"/>
  <c r="L38" i="1"/>
  <c r="K38" i="1"/>
  <c r="O38" i="1" s="1"/>
  <c r="O36" i="1"/>
  <c r="N36" i="1"/>
  <c r="M36" i="1"/>
  <c r="L36" i="1"/>
  <c r="K36" i="1"/>
  <c r="N35" i="1"/>
  <c r="M35" i="1"/>
  <c r="L35" i="1"/>
  <c r="K35" i="1"/>
  <c r="O35" i="1" s="1"/>
  <c r="O34" i="1"/>
  <c r="N34" i="1"/>
  <c r="M34" i="1"/>
  <c r="L34" i="1"/>
  <c r="K34" i="1"/>
  <c r="O33" i="1"/>
  <c r="N33" i="1"/>
  <c r="M33" i="1"/>
  <c r="L33" i="1"/>
  <c r="K33" i="1"/>
  <c r="N32" i="1"/>
  <c r="M32" i="1"/>
  <c r="L32" i="1"/>
  <c r="K32" i="1"/>
  <c r="O32" i="1" s="1"/>
  <c r="O31" i="1"/>
  <c r="N31" i="1"/>
  <c r="M31" i="1"/>
  <c r="L31" i="1"/>
  <c r="K31" i="1"/>
  <c r="O30" i="1"/>
  <c r="N30" i="1"/>
  <c r="M30" i="1"/>
  <c r="L30" i="1"/>
  <c r="K30" i="1"/>
  <c r="N29" i="1"/>
  <c r="M29" i="1"/>
  <c r="L29" i="1"/>
  <c r="K29" i="1"/>
  <c r="O29" i="1" s="1"/>
  <c r="O27" i="1"/>
  <c r="N27" i="1"/>
  <c r="M27" i="1"/>
  <c r="L27" i="1"/>
  <c r="K27" i="1"/>
  <c r="N26" i="1"/>
  <c r="M26" i="1"/>
  <c r="L26" i="1"/>
  <c r="K26" i="1"/>
  <c r="O26" i="1" s="1"/>
  <c r="N25" i="1"/>
  <c r="M25" i="1"/>
  <c r="L25" i="1"/>
  <c r="K25" i="1"/>
  <c r="O25" i="1" s="1"/>
  <c r="N24" i="1"/>
  <c r="M24" i="1"/>
  <c r="L24" i="1"/>
  <c r="K24" i="1"/>
  <c r="O24" i="1" s="1"/>
  <c r="N23" i="1"/>
  <c r="M23" i="1"/>
  <c r="L23" i="1"/>
  <c r="K23" i="1"/>
  <c r="O23" i="1" s="1"/>
  <c r="O22" i="1"/>
  <c r="N22" i="1"/>
  <c r="M22" i="1"/>
  <c r="L22" i="1"/>
  <c r="K22" i="1"/>
  <c r="N21" i="1"/>
  <c r="M21" i="1"/>
  <c r="L21" i="1"/>
  <c r="K21" i="1"/>
  <c r="O21" i="1" s="1"/>
  <c r="O20" i="1"/>
  <c r="N20" i="1"/>
  <c r="M20" i="1"/>
  <c r="L20" i="1"/>
  <c r="K20" i="1"/>
  <c r="O19" i="1"/>
  <c r="N19" i="1"/>
  <c r="M19" i="1"/>
  <c r="L19" i="1"/>
  <c r="K19" i="1"/>
  <c r="N18" i="1"/>
  <c r="M18" i="1"/>
  <c r="L18" i="1"/>
  <c r="K18" i="1"/>
  <c r="O18" i="1" s="1"/>
  <c r="O15" i="1"/>
  <c r="N15" i="1"/>
  <c r="M15" i="1"/>
  <c r="L15" i="1"/>
  <c r="K15" i="1"/>
  <c r="O14" i="1"/>
  <c r="N14" i="1"/>
  <c r="M14" i="1"/>
  <c r="L14" i="1"/>
  <c r="K14" i="1"/>
  <c r="N13" i="1"/>
  <c r="M13" i="1"/>
  <c r="L13" i="1"/>
  <c r="K13" i="1"/>
  <c r="O13" i="1" s="1"/>
  <c r="O12" i="1"/>
  <c r="N12" i="1"/>
  <c r="M12" i="1"/>
  <c r="L12" i="1"/>
  <c r="K12" i="1"/>
  <c r="O11" i="1"/>
  <c r="N11" i="1"/>
  <c r="M11" i="1"/>
  <c r="L11" i="1"/>
  <c r="K11" i="1"/>
  <c r="N10" i="1"/>
  <c r="M10" i="1"/>
  <c r="L10" i="1"/>
  <c r="K10" i="1"/>
  <c r="O10" i="1" s="1"/>
  <c r="O9" i="1"/>
  <c r="N9" i="1"/>
  <c r="M9" i="1"/>
  <c r="L9" i="1"/>
  <c r="K9" i="1"/>
  <c r="N7" i="1"/>
  <c r="M7" i="1"/>
  <c r="L7" i="1"/>
  <c r="K7" i="1"/>
  <c r="O7" i="1" s="1"/>
</calcChain>
</file>

<file path=xl/sharedStrings.xml><?xml version="1.0" encoding="utf-8"?>
<sst xmlns="http://schemas.openxmlformats.org/spreadsheetml/2006/main" count="267" uniqueCount="191">
  <si>
    <t>Obra</t>
  </si>
  <si>
    <t>Bancos</t>
  </si>
  <si>
    <t>B.D.I.</t>
  </si>
  <si>
    <t>Encargos Sociais</t>
  </si>
  <si>
    <t>EXECUÇÃO DO PPCI DA ESCOLA MUNDO DO SABER</t>
  </si>
  <si>
    <t xml:space="preserve">SINAPI - 01/2026 - Rio Grande do Sul
SBC - 02/2026 - Rio Grande do Sul
ORSE - 12/2025 - Sergipe
IOPES - 12/2025 - Espírito Santo
</t>
  </si>
  <si>
    <t>25,0%</t>
  </si>
  <si>
    <t>Planilha Orçamentária Sintética Com Valor do Material, Mão de Obra e Equipamento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</si>
  <si>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</si>
  <si>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</si>
  <si>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</si>
  <si>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</si>
  <si>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</si>
  <si>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</si>
  <si>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</si>
  <si>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</si>
  <si>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</si>
  <si>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M. O.</t>
  </si>
  <si>
    <t>EQ.</t>
  </si>
  <si>
    <t>MAT.</t>
  </si>
  <si>
    <t xml:space="preserve"> 1 </t>
  </si>
  <si>
    <t>SERVIÇOS INICIAIS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</si>
  <si>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</si>
  <si>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</si>
  <si>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</si>
  <si>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</si>
  <si>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</si>
  <si>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</si>
  <si>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ALARME DE INCÊNDIO</t>
  </si>
  <si>
    <t xml:space="preserve"> 2.1 </t>
  </si>
  <si>
    <t xml:space="preserve"> 055570 </t>
  </si>
  <si>
    <t>SBC</t>
  </si>
  <si>
    <t>CENTRAL ALARME INCENDIO ENDERECAVEL CIE 1125 INTELBRAS P/12L</t>
  </si>
  <si>
    <t>UN</t>
  </si>
  <si>
    <t xml:space="preserve"> 2.2 </t>
  </si>
  <si>
    <t xml:space="preserve"> 058090 </t>
  </si>
  <si>
    <t>SIRENE AUDIO VISUAL ALARME DE INCENDIO ILUMAC SAF-C 24VCC</t>
  </si>
  <si>
    <t xml:space="preserve"> 2.3 </t>
  </si>
  <si>
    <t xml:space="preserve"> 058003 </t>
  </si>
  <si>
    <t>ACIONADOR MANUAL DE ALARME CONTRA INCENDIO</t>
  </si>
  <si>
    <t xml:space="preserve"> 2.4 </t>
  </si>
  <si>
    <t xml:space="preserve"> 058563 </t>
  </si>
  <si>
    <t>CABO DE COBRE BLINDADO C/FITA POLIESTER P/ ALARME INC.3X1,50</t>
  </si>
  <si>
    <t>M</t>
  </si>
  <si>
    <t xml:space="preserve"> 2.5 </t>
  </si>
  <si>
    <t xml:space="preserve"> 95727 </t>
  </si>
  <si>
    <t>ELETRODUTO RÍGIDO SOLDÁVEL, PVC, DN 25 MM (3/4"), APARENTE - FORNECIMENTO E INSTALAÇÃO. AF_10/2022</t>
  </si>
  <si>
    <t xml:space="preserve"> 2.6 </t>
  </si>
  <si>
    <t xml:space="preserve"> 91914 </t>
  </si>
  <si>
    <t>CURVA 90 GRAUS PARA ELETRODUTO, PVC, ROSCÁVEL, DN 25 MM (3/4"), PARA CIRCUITOS TERMINAIS, INSTALADA EM PAREDE - FORNECIMENTO E INSTALAÇÃO. AF_03/2023</t>
  </si>
  <si>
    <t xml:space="preserve"> 2.7 </t>
  </si>
  <si>
    <t xml:space="preserve"> 104404 </t>
  </si>
  <si>
    <t>CONDULETE DE PVC, TIPO T, PARA ELETRODUTO DE PVC SOLDÁVEL DN 25 MM (3/4'</t>
  </si>
  <si>
    <t xml:space="preserve"> 3 </t>
  </si>
  <si>
    <t>HIDRANTE</t>
  </si>
  <si>
    <t xml:space="preserve"> 3.1 </t>
  </si>
  <si>
    <t>ABRIGO CASA DE MÁQUINAS</t>
  </si>
  <si>
    <t xml:space="preserve"> 3.1.1 </t>
  </si>
  <si>
    <t xml:space="preserve"> 97102 </t>
  </si>
  <si>
    <t>EXECUÇÃO DE RADIER, ESPESSURA DE 15 CM, FCK = 30 MPA, COM USO DE FORMAS EM MADEIRA SERRADA. AF_09/2021</t>
  </si>
  <si>
    <t xml:space="preserve"> 3.1.2 </t>
  </si>
  <si>
    <t xml:space="preserve"> 103357 </t>
  </si>
  <si>
    <t>ALVENARIA DE VEDAÇÃO DE BLOCOS CERÂMICOS FURADOS NA HORIZONTAL DE 9X19X29 CM (ESPESSURA 9 CM) E ARGAMASSA DE ASSENTAMENTO COM PREPARO MANUAL. AF_12/2021</t>
  </si>
  <si>
    <t xml:space="preserve"> 3.1.3 </t>
  </si>
  <si>
    <t xml:space="preserve"> 87794 </t>
  </si>
  <si>
    <t>EMBOÇO OU MASSA ÚNICA EM ARGAMASSA TRAÇO 1:2:8, PREPARO MANUAL, APLICADA MANUALMENTE EM PANOS CEGOS DE FACHADA (SEM PRESENÇA DE VÃOS), ESPESSURA DE 25 MM. AF_09/2022</t>
  </si>
  <si>
    <t xml:space="preserve"> 3.1.4 </t>
  </si>
  <si>
    <t xml:space="preserve"> 88485 </t>
  </si>
  <si>
    <t>FUNDO SELADOR ACRÍLICO, APLICAÇÃO MANUAL EM PAREDE, UMA DEMÃO. AF_04/2023</t>
  </si>
  <si>
    <t xml:space="preserve"> 3.1.5 </t>
  </si>
  <si>
    <t xml:space="preserve"> 88489 </t>
  </si>
  <si>
    <t>PINTURA LÁTEX ACRÍLICA PREMIUM, APLICAÇÃO MANUAL EM PAREDES, DUAS DEMÃOS. AF_04/2023</t>
  </si>
  <si>
    <t xml:space="preserve"> 3.1.6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</si>
  <si>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</si>
  <si>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</si>
  <si>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3.1.7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</si>
  <si>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</si>
  <si>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</si>
  <si>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 xml:space="preserve"> 3.1.8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</si>
  <si>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</si>
  <si>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</si>
  <si>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3.1.9 </t>
  </si>
  <si>
    <t xml:space="preserve"> 100701 </t>
  </si>
  <si>
    <t>PORTA DE FERRO, DE ABRIR, TIPO GRADE COM CHAPA, COM GUARNIÇÕES. AF_10/2025</t>
  </si>
  <si>
    <t xml:space="preserve"> 3.1.10 </t>
  </si>
  <si>
    <t xml:space="preserve"> 96116 </t>
  </si>
  <si>
    <t>FORRO EM RÉGUAS DE PVC, FRISADO, PARA AMBIENTES COMERCIAIS, INCLUSIVE ESTRUTURA BIDIRECIONAL DE FIXAÇÃO. AF_08/2023_PS</t>
  </si>
  <si>
    <t xml:space="preserve"> 3.2 </t>
  </si>
  <si>
    <t>CONJUNTO BOMBAS, RESERVATÓRIOS E TUBULAÇÕES</t>
  </si>
  <si>
    <t xml:space="preserve"> 3.2.1 </t>
  </si>
  <si>
    <t xml:space="preserve"> 102618 </t>
  </si>
  <si>
    <t>CAIXA D´ÁGUA EM POLIÉSTER REFORÇADO COM FIBRA DE VIDRO, 7000 LITROS - FORNECIMENTO E INSTALAÇÃO. AF_06/2021</t>
  </si>
  <si>
    <t xml:space="preserve"> 3.2.2 </t>
  </si>
  <si>
    <t xml:space="preserve"> 92367 </t>
  </si>
  <si>
    <t>TUBO DE AÇO GALVANIZADO COM COSTURA, CLASSE MÉDIA, DN 65 (2 1/2"), CONEXÃO ROSQUEADA, INSTALADO EM REDE DE ALIMENTAÇÃO PARA HIDRANTE - FORNECIMENTO E INSTALAÇÃO. AF_10/2020</t>
  </si>
  <si>
    <t xml:space="preserve"> 3.2.3 </t>
  </si>
  <si>
    <t xml:space="preserve"> 92642 </t>
  </si>
  <si>
    <t>TÊ, EM FERRO GALVANIZADO, CONEXÃO ROSQUEADA, DN 65 (2 1/2"), INSTALADO EM REDE DE ALIMENTAÇÃO PARA HIDRANTE - FORNECIMENTO E INSTALAÇÃO. AF_10/2020</t>
  </si>
  <si>
    <t xml:space="preserve"> 3.2.4 </t>
  </si>
  <si>
    <t xml:space="preserve"> 92390 </t>
  </si>
  <si>
    <t>JOELHO 90 GRAUS, EM FERRO GALVANIZADO, DN 65 (2 1/2"), CONEXÃO ROSQUEADA, INSTALADO EM REDE DE ALIMENTAÇÃO PARA HIDRANTE - FORNECIMENTO E INSTALAÇÃO. AF_10/2020</t>
  </si>
  <si>
    <t xml:space="preserve"> 3.2.5 </t>
  </si>
  <si>
    <t xml:space="preserve"> 99624 </t>
  </si>
  <si>
    <t>VÁLVULA DE RETENÇÃO HORIZONTAL, DE BRONZE, ROSCÁVEL, 2 1/2" - FORNECIMENTO E INSTALAÇÃO. AF_08/2021</t>
  </si>
  <si>
    <t xml:space="preserve"> 3.2.6 </t>
  </si>
  <si>
    <t xml:space="preserve"> 7326 </t>
  </si>
  <si>
    <t>ORSE</t>
  </si>
  <si>
    <t>Abrigo para hidrante interno, inclusive caixa embutir chapa ferro n.º 14, dimensões 0.90 x 0.60 x 0.17 m, registro tipo globo 2 1/2",  mangueira (30m) comesguicho e conexões - Rev 03</t>
  </si>
  <si>
    <t>un</t>
  </si>
  <si>
    <t xml:space="preserve"> 3.2.7 </t>
  </si>
  <si>
    <t xml:space="preserve"> 160603 </t>
  </si>
  <si>
    <t>IOPES</t>
  </si>
  <si>
    <t>Hidrante de recalque no passeio, composto por caixa metálica 40x60x40 cm, com registro globo angular 90º DN 65 mm (2.1/2?), adaptador Storz para engate rápido e tampão Storz com corrente de segurança, para conexão de viatura do Corpo de Bombeiros ao sistema de combate a incêndio</t>
  </si>
  <si>
    <t>und</t>
  </si>
  <si>
    <t xml:space="preserve"> 3.2.8 </t>
  </si>
  <si>
    <t xml:space="preserve"> 00000001 </t>
  </si>
  <si>
    <t>Próprio</t>
  </si>
  <si>
    <t>INSTALAÇÃO DE CONJUNTO BOMBA PARA ABASTECIMENTO DE REDE DE HIDRANTES, BOMBA PRINCIPAL. 5CV, JÓQUEI 2CV, QUADRO ELÉTRICO DE COMANDO, INCLUSO CONJUNTO HIDRÁULICO PARA INSTALAÇÃO, FORNECIMENTO E INSTALAÇÃO</t>
  </si>
  <si>
    <t xml:space="preserve"> 4 </t>
  </si>
  <si>
    <t>EXTINTORES DE INCÊNDIO</t>
  </si>
  <si>
    <t xml:space="preserve"> 4.1 </t>
  </si>
  <si>
    <t xml:space="preserve"> 055861 </t>
  </si>
  <si>
    <t>EXTINTOR PO QUIMICO SECO ABC 4kg NBR 15808:2017</t>
  </si>
  <si>
    <t xml:space="preserve"> 5 </t>
  </si>
  <si>
    <t>SINALIZAÇÃO DE EMERGÊNCIA</t>
  </si>
  <si>
    <t xml:space="preserve"> 5.1 </t>
  </si>
  <si>
    <t xml:space="preserve"> 055034 </t>
  </si>
  <si>
    <t>PLACA FOTOLUMINESCENTE EXTINTOR INCENDIO PVC 2mm 20x20cm</t>
  </si>
  <si>
    <t xml:space="preserve"> 5.2 </t>
  </si>
  <si>
    <t xml:space="preserve"> 055035 </t>
  </si>
  <si>
    <t>PLACA FOTOLUMINESCENTE "SAÍDA", "SAIDA DE EMERGENCIA", "ROTA DE FUGA", "ESCADA", "APERTE E EMPURRE", PVC 2mm 15x30cm (S1, S2, S3, S10, S12, S18)</t>
  </si>
  <si>
    <t xml:space="preserve"> 5.3 </t>
  </si>
  <si>
    <t xml:space="preserve"> 067563 </t>
  </si>
  <si>
    <t>SINALIZACAO FOTOLUMINESCENTE HIDRANTE DE INCENDIO 20x20cm</t>
  </si>
  <si>
    <t xml:space="preserve"> 5.4 </t>
  </si>
  <si>
    <t xml:space="preserve"> 12887 </t>
  </si>
  <si>
    <t>Placa de sinalizacao, fotoluminescente, 38x19 cm, em pvc , com logotipo "Comando manual de alarme de incêndio"- Placa E2</t>
  </si>
  <si>
    <t xml:space="preserve"> 6 </t>
  </si>
  <si>
    <t>ILUMINAÇÃO DE EMERGÊNCIA</t>
  </si>
  <si>
    <t xml:space="preserve"> 6.1 </t>
  </si>
  <si>
    <t xml:space="preserve"> 97599 </t>
  </si>
  <si>
    <t>LUMINÁRIA DE EMERGÊNCIA, COM 30 LÂMPADAS LED DE 2 W, SEM REATOR - FORNECIMENTO E INSTALAÇÃO. AF_09/2024</t>
  </si>
  <si>
    <t xml:space="preserve"> 7 </t>
  </si>
  <si>
    <t>ADEQUAÇÕES GERAIS</t>
  </si>
  <si>
    <t xml:space="preserve"> 7.1 </t>
  </si>
  <si>
    <t xml:space="preserve"> 00000002 </t>
  </si>
  <si>
    <t>GUARDA-CORPO DE AÇO GALVANIZADO DE 1,10M DE ALTURA, MONTANTES TUBULARES DE 1.1/4, ESPAÇAMENTO DE 1,20M, TRAVESSA SUPERIOR DE 1.1/2, FECHAMENTO EM TELA ONDULADA 5X5 COM CANTONEIRA, FIXADO COM CHUMBADOR MECÂNICO - FORNECIMENTO E INSTALAÇÃO</t>
  </si>
  <si>
    <t xml:space="preserve"> 7.2 </t>
  </si>
  <si>
    <t xml:space="preserve"> 99858 </t>
  </si>
  <si>
    <t>CORRIMÃO DUPLO FIXADO EM PAREDE, DIÂMETRO EXTERNO = 1 1/2", EM AÇO GALVANIZADO. AF_10/2025</t>
  </si>
  <si>
    <t xml:space="preserve"> 7.3 </t>
  </si>
  <si>
    <t xml:space="preserve"> 106211 </t>
  </si>
  <si>
    <t>CORRIMÃO DUPLO FIXADO NO PISO EM AÇO GALVANIZADO DE 1.1/2", MONTANTES TUBULARES 1.1/2" ESPAÇADOS DE 1,00M, FIXADO COM CHUMBADOR MECÂNICO. AF_10/2025</t>
  </si>
  <si>
    <t xml:space="preserve"> 7.4 </t>
  </si>
  <si>
    <t xml:space="preserve"> 00000003 </t>
  </si>
  <si>
    <t>BARRA ANTI PANICO SIMPLES PARA PORTA DE VIDRO C/FECHADURA - FORNECIMENTO E INSTALAÇÃO</t>
  </si>
  <si>
    <t xml:space="preserve"> 7.5 </t>
  </si>
  <si>
    <t xml:space="preserve"> 00000004 </t>
  </si>
  <si>
    <t>BARRA ANTI PANICO DUPLA PARA PORTA DE VIDRO C/FECHADURA - FORNECIMENTO E INSTALAÇÃO</t>
  </si>
  <si>
    <t xml:space="preserve"> 7.6 </t>
  </si>
  <si>
    <t xml:space="preserve"> 00000005 </t>
  </si>
  <si>
    <t>ESCADA EM CONCRETO, FCK 25MPA, MOLDADA IN LOCO</t>
  </si>
  <si>
    <t>M³</t>
  </si>
  <si>
    <t xml:space="preserve"> 7.7 </t>
  </si>
  <si>
    <t xml:space="preserve"> 104789 </t>
  </si>
  <si>
    <t>DEMOLIÇÃO DE PISO DE CONCRETO SIMPLES, DE FORMA MANUAL, SEM REAPROVEITAMENTO. AF_09/2023</t>
  </si>
  <si>
    <t>m³</t>
  </si>
  <si>
    <t xml:space="preserve"> 7.8 </t>
  </si>
  <si>
    <t xml:space="preserve"> 00000006 </t>
  </si>
  <si>
    <t>PORTÃO AÇO GALVANIZADO REDONDO DE 3/4", COM REQUADRO EM AÇO GALVANIZADO DE 2", DIMENSÕES DE 1,40 X 1,80m</t>
  </si>
  <si>
    <t xml:space="preserve"> 8 </t>
  </si>
  <si>
    <t>ADMINISTRAÇÃO LOCAL</t>
  </si>
  <si>
    <t xml:space="preserve"> 8.1 </t>
  </si>
  <si>
    <t xml:space="preserve"> 90778 </t>
  </si>
  <si>
    <t>ENGENHEIRO CIVIL DE OBRA PLENO COM ENCARGOS COMPLEMENTARES</t>
  </si>
  <si>
    <t>H</t>
  </si>
  <si>
    <t xml:space="preserve"> 9 </t>
  </si>
  <si>
    <t>SERVIÇOS FINAIS</t>
  </si>
  <si>
    <t xml:space="preserve"> 9.1 </t>
  </si>
  <si>
    <t xml:space="preserve"> 050549 </t>
  </si>
  <si>
    <t>ATESTADO - TREINAMENTO DE BRIGADA DE INCENDIO COM SIMULACAO DE PRIMEIROS SOCORROS E PRODUTOS QUIMICOS E VAZAMENTO DE GAS 16 HORAS FORMACAO IN LOCO ATE 15 COLABORADORES</t>
  </si>
  <si>
    <t>Totais -&gt;</t>
  </si>
  <si>
    <t>26.019,19</t>
  </si>
  <si>
    <t>3.130,38</t>
  </si>
  <si>
    <t>114.021,31</t>
  </si>
  <si>
    <t>143.170,88</t>
  </si>
  <si>
    <t>Total sem BDI</t>
  </si>
  <si>
    <t>Total do BDI</t>
  </si>
  <si>
    <t>Total Geral</t>
  </si>
  <si>
    <t>Desonerado: embutido nos preços unitários dos Insumos de mão de obra, de acordo com as bases.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</si>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</sst>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0" fontId="15" fillId="14" borderId="11" xfId="0" applyFont="1" applyFill="1" applyBorder="1" applyAlignment="1">
      <alignment horizontal="left" vertical="top" wrapText="1"/>
    </xf>
    <xf numFmtId="0" fontId="16" fillId="15" borderId="12" xfId="0" applyFont="1" applyFill="1" applyBorder="1" applyAlignment="1">
      <alignment horizontal="center" vertical="top" wrapText="1"/>
    </xf>
    <xf numFmtId="0" fontId="17" fillId="16" borderId="13" xfId="0" applyFont="1" applyFill="1" applyBorder="1" applyAlignment="1">
      <alignment horizontal="right" vertical="top" wrapText="1"/>
    </xf>
    <xf numFmtId="4" fontId="18" fillId="17" borderId="14" xfId="0" applyNumberFormat="1" applyFont="1" applyFill="1" applyBorder="1" applyAlignment="1">
      <alignment horizontal="right" vertical="top" wrapText="1"/>
    </xf>
    <xf numFmtId="0" fontId="19" fillId="18" borderId="0" xfId="0" applyFont="1" applyFill="1" applyAlignment="1">
      <alignment horizontal="left" vertical="top" wrapText="1"/>
    </xf>
    <xf numFmtId="0" fontId="20" fillId="19" borderId="0" xfId="0" applyFont="1" applyFill="1" applyAlignment="1">
      <alignment horizontal="center" vertical="top" wrapText="1"/>
    </xf>
    <xf numFmtId="0" fontId="21" fillId="20" borderId="0" xfId="0" applyFont="1" applyFill="1" applyAlignment="1">
      <alignment horizontal="right" vertical="top" wrapText="1"/>
    </xf>
    <xf numFmtId="0" fontId="23" fillId="22" borderId="0" xfId="0" applyFont="1" applyFill="1" applyAlignment="1">
      <alignment horizontal="left" vertical="top" wrapText="1"/>
    </xf>
    <xf numFmtId="0" fontId="24" fillId="23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1" fillId="20" borderId="0" xfId="0" applyFont="1" applyFill="1" applyAlignment="1">
      <alignment horizontal="right" vertical="top" wrapText="1"/>
    </xf>
    <xf numFmtId="4" fontId="22" fillId="21" borderId="0" xfId="0" applyNumberFormat="1" applyFont="1" applyFill="1" applyAlignment="1">
      <alignment horizontal="right" vertical="top" wrapText="1"/>
    </xf>
    <xf numFmtId="0" fontId="9" fillId="18" borderId="0" xfId="0" applyFont="1" applyFill="1" applyAlignment="1">
      <alignment horizontal="left" vertical="top" wrapText="1"/>
    </xf>
    <xf numFmtId="0" fontId="14" fillId="2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5"/>
  <sheetViews>
    <sheetView tabSelected="1" showWhiteSpace="0" topLeftCell="A6" workbookViewId="0">
      <selection activeCell="D62" sqref="D62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6" width="10" bestFit="1" customWidth="1"/>
  </cols>
  <sheetData>
    <row r="1" spans="1:15" ht="15" x14ac:dyDescent="0.2">
      <c r="A1" s="1"/>
      <c r="B1" s="1"/>
      <c r="C1" s="1"/>
      <c r="D1" s="1" t="s">
        <v>0</v>
      </c>
      <c r="E1" s="19" t="s">
        <v>1</v>
      </c>
      <c r="F1" s="19"/>
      <c r="G1" s="19"/>
      <c r="H1" s="19" t="s">
        <v>2</v>
      </c>
      <c r="I1" s="19"/>
      <c r="J1" s="19"/>
      <c r="K1" s="19" t="s">
        <v>3</v>
      </c>
      <c r="L1" s="19"/>
      <c r="M1" s="19"/>
      <c r="N1" s="19"/>
      <c r="O1" s="19"/>
    </row>
    <row r="2" spans="1:15" ht="80.099999999999994" customHeight="1" x14ac:dyDescent="0.2">
      <c r="A2" s="14"/>
      <c r="B2" s="14"/>
      <c r="C2" s="14"/>
      <c r="D2" s="14" t="s">
        <v>4</v>
      </c>
      <c r="E2" s="20" t="s">
        <v>5</v>
      </c>
      <c r="F2" s="20"/>
      <c r="G2" s="20"/>
      <c r="H2" s="20" t="s">
        <v>6</v>
      </c>
      <c r="I2" s="20"/>
      <c r="J2" s="20"/>
      <c r="K2" s="28" t="s">
        <v>189</v>
      </c>
      <c r="L2" s="20"/>
      <c r="M2" s="20"/>
      <c r="N2" s="20"/>
      <c r="O2" s="20"/>
    </row>
    <row r="3" spans="1:15" ht="15" x14ac:dyDescent="0.25">
      <c r="A3" s="21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15" customHeight="1" x14ac:dyDescent="0.2">
      <c r="A4" s="23" t="s">
        <v>8</v>
      </c>
      <c r="B4" s="24" t="s">
        <v>9</v>
      </c>
      <c r="C4" s="23" t="s">
        <v>10</v>
      </c>
      <c r="D4" s="23" t="s">
        <v>11</v>
      </c>
      <c r="E4" s="25" t="s">
        <v>12</v>
      </c>
      <c r="F4" s="24" t="s">
        <v>13</v>
      </c>
      <c r="G4" s="24" t="s">
        <v>14</v>
      </c>
      <c r="H4" s="25" t="s">
        <v>15</v>
      </c>
      <c r="I4" s="23"/>
      <c r="J4" s="23"/>
      <c r="K4" s="23"/>
      <c r="L4" s="25" t="s">
        <v>16</v>
      </c>
      <c r="M4" s="23"/>
      <c r="N4" s="23"/>
      <c r="O4" s="23"/>
    </row>
    <row r="5" spans="1:15" ht="15" customHeight="1" x14ac:dyDescent="0.2">
      <c r="A5" s="24"/>
      <c r="B5" s="24"/>
      <c r="C5" s="24"/>
      <c r="D5" s="24"/>
      <c r="E5" s="24"/>
      <c r="F5" s="24"/>
      <c r="G5" s="24"/>
      <c r="H5" s="2" t="s">
        <v>17</v>
      </c>
      <c r="I5" s="2" t="s">
        <v>18</v>
      </c>
      <c r="J5" s="2" t="s">
        <v>19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16</v>
      </c>
    </row>
    <row r="6" spans="1:15" ht="24" customHeight="1" x14ac:dyDescent="0.2">
      <c r="A6" s="3" t="s">
        <v>20</v>
      </c>
      <c r="B6" s="3"/>
      <c r="C6" s="3"/>
      <c r="D6" s="3" t="s">
        <v>21</v>
      </c>
      <c r="E6" s="3"/>
      <c r="F6" s="4"/>
      <c r="G6" s="4"/>
      <c r="H6" s="3"/>
      <c r="I6" s="3"/>
      <c r="J6" s="3"/>
      <c r="K6" s="3"/>
      <c r="L6" s="3"/>
      <c r="M6" s="3"/>
      <c r="N6" s="3"/>
      <c r="O6" s="5">
        <v>1653.14</v>
      </c>
    </row>
    <row r="7" spans="1:15" ht="39" customHeight="1" x14ac:dyDescent="0.2">
      <c r="A7" s="6" t="s">
        <v>22</v>
      </c>
      <c r="B7" s="8" t="s">
        <v>23</v>
      </c>
      <c r="C7" s="6" t="s">
        <v>24</v>
      </c>
      <c r="D7" s="6" t="s">
        <v>25</v>
      </c>
      <c r="E7" s="7" t="s">
        <v>26</v>
      </c>
      <c r="F7" s="8">
        <v>2.88</v>
      </c>
      <c r="G7" s="9">
        <v>459.21</v>
      </c>
      <c r="H7" s="9">
        <v>38.380000000000003</v>
      </c>
      <c r="I7" s="9">
        <v>0</v>
      </c>
      <c r="J7" s="9">
        <v>535.63</v>
      </c>
      <c r="K7" s="9">
        <f>TRUNC(G7 * (1 + 25 / 100), 2)</f>
        <v>574.01</v>
      </c>
      <c r="L7" s="9">
        <f>F7 * H7</f>
        <v>110.53440000000001</v>
      </c>
      <c r="M7" s="9">
        <f>F7 * I7</f>
        <v>0</v>
      </c>
      <c r="N7" s="9">
        <f>F7 * J7</f>
        <v>1542.6143999999999</v>
      </c>
      <c r="O7" s="9">
        <f>TRUNC(F7 * K7, 2)</f>
        <v>1653.14</v>
      </c>
    </row>
    <row r="8" spans="1:15" ht="24" customHeight="1" x14ac:dyDescent="0.2">
      <c r="A8" s="3" t="s">
        <v>27</v>
      </c>
      <c r="B8" s="3"/>
      <c r="C8" s="3"/>
      <c r="D8" s="3" t="s">
        <v>28</v>
      </c>
      <c r="E8" s="3"/>
      <c r="F8" s="4"/>
      <c r="G8" s="4"/>
      <c r="H8" s="3"/>
      <c r="I8" s="3"/>
      <c r="J8" s="3"/>
      <c r="K8" s="3"/>
      <c r="L8" s="3"/>
      <c r="M8" s="3"/>
      <c r="N8" s="3"/>
      <c r="O8" s="5">
        <v>9132.17</v>
      </c>
    </row>
    <row r="9" spans="1:15" ht="26.1" customHeight="1" x14ac:dyDescent="0.2">
      <c r="A9" s="6" t="s">
        <v>29</v>
      </c>
      <c r="B9" s="8" t="s">
        <v>30</v>
      </c>
      <c r="C9" s="6" t="s">
        <v>31</v>
      </c>
      <c r="D9" s="6" t="s">
        <v>32</v>
      </c>
      <c r="E9" s="7" t="s">
        <v>33</v>
      </c>
      <c r="F9" s="8">
        <v>1</v>
      </c>
      <c r="G9" s="9">
        <v>1830.32</v>
      </c>
      <c r="H9" s="9">
        <v>219.48</v>
      </c>
      <c r="I9" s="9">
        <v>0</v>
      </c>
      <c r="J9" s="9">
        <v>2068.42</v>
      </c>
      <c r="K9" s="9">
        <f t="shared" ref="K9:K15" si="0">TRUNC(G9 * (1 + 25 / 100), 2)</f>
        <v>2287.9</v>
      </c>
      <c r="L9" s="9">
        <f t="shared" ref="L9:L15" si="1">F9 * H9</f>
        <v>219.48</v>
      </c>
      <c r="M9" s="9">
        <f t="shared" ref="M9:M15" si="2">F9 * I9</f>
        <v>0</v>
      </c>
      <c r="N9" s="9">
        <f t="shared" ref="N9:N15" si="3">F9 * J9</f>
        <v>2068.42</v>
      </c>
      <c r="O9" s="9">
        <f t="shared" ref="O9:O15" si="4">TRUNC(F9 * K9, 2)</f>
        <v>2287.9</v>
      </c>
    </row>
    <row r="10" spans="1:15" ht="26.1" customHeight="1" x14ac:dyDescent="0.2">
      <c r="A10" s="6" t="s">
        <v>34</v>
      </c>
      <c r="B10" s="8" t="s">
        <v>35</v>
      </c>
      <c r="C10" s="6" t="s">
        <v>31</v>
      </c>
      <c r="D10" s="6" t="s">
        <v>36</v>
      </c>
      <c r="E10" s="7" t="s">
        <v>33</v>
      </c>
      <c r="F10" s="8">
        <v>6</v>
      </c>
      <c r="G10" s="9">
        <v>105.48</v>
      </c>
      <c r="H10" s="9">
        <v>30.37</v>
      </c>
      <c r="I10" s="9">
        <v>0</v>
      </c>
      <c r="J10" s="9">
        <v>101.48</v>
      </c>
      <c r="K10" s="9">
        <f t="shared" si="0"/>
        <v>131.85</v>
      </c>
      <c r="L10" s="9">
        <f t="shared" si="1"/>
        <v>182.22</v>
      </c>
      <c r="M10" s="9">
        <f t="shared" si="2"/>
        <v>0</v>
      </c>
      <c r="N10" s="9">
        <f t="shared" si="3"/>
        <v>608.88</v>
      </c>
      <c r="O10" s="9">
        <f t="shared" si="4"/>
        <v>791.1</v>
      </c>
    </row>
    <row r="11" spans="1:15" ht="24" customHeight="1" x14ac:dyDescent="0.2">
      <c r="A11" s="6" t="s">
        <v>37</v>
      </c>
      <c r="B11" s="8" t="s">
        <v>38</v>
      </c>
      <c r="C11" s="6" t="s">
        <v>31</v>
      </c>
      <c r="D11" s="6" t="s">
        <v>39</v>
      </c>
      <c r="E11" s="7" t="s">
        <v>33</v>
      </c>
      <c r="F11" s="8">
        <v>6</v>
      </c>
      <c r="G11" s="9">
        <v>71.239999999999995</v>
      </c>
      <c r="H11" s="9">
        <v>30.37</v>
      </c>
      <c r="I11" s="9">
        <v>0</v>
      </c>
      <c r="J11" s="9">
        <v>58.68</v>
      </c>
      <c r="K11" s="9">
        <f t="shared" si="0"/>
        <v>89.05</v>
      </c>
      <c r="L11" s="9">
        <f t="shared" si="1"/>
        <v>182.22</v>
      </c>
      <c r="M11" s="9">
        <f t="shared" si="2"/>
        <v>0</v>
      </c>
      <c r="N11" s="9">
        <f t="shared" si="3"/>
        <v>352.08</v>
      </c>
      <c r="O11" s="9">
        <f t="shared" si="4"/>
        <v>534.29999999999995</v>
      </c>
    </row>
    <row r="12" spans="1:15" ht="26.1" customHeight="1" x14ac:dyDescent="0.2">
      <c r="A12" s="6" t="s">
        <v>40</v>
      </c>
      <c r="B12" s="8" t="s">
        <v>41</v>
      </c>
      <c r="C12" s="6" t="s">
        <v>31</v>
      </c>
      <c r="D12" s="6" t="s">
        <v>42</v>
      </c>
      <c r="E12" s="7" t="s">
        <v>43</v>
      </c>
      <c r="F12" s="8">
        <v>125.8</v>
      </c>
      <c r="G12" s="9">
        <v>12.39</v>
      </c>
      <c r="H12" s="9">
        <v>4.62</v>
      </c>
      <c r="I12" s="9">
        <v>0</v>
      </c>
      <c r="J12" s="9">
        <v>10.86</v>
      </c>
      <c r="K12" s="9">
        <f t="shared" si="0"/>
        <v>15.48</v>
      </c>
      <c r="L12" s="9">
        <f t="shared" si="1"/>
        <v>581.19600000000003</v>
      </c>
      <c r="M12" s="9">
        <f t="shared" si="2"/>
        <v>0</v>
      </c>
      <c r="N12" s="9">
        <f t="shared" si="3"/>
        <v>1366.1879999999999</v>
      </c>
      <c r="O12" s="9">
        <f t="shared" si="4"/>
        <v>1947.38</v>
      </c>
    </row>
    <row r="13" spans="1:15" ht="39" customHeight="1" x14ac:dyDescent="0.2">
      <c r="A13" s="6" t="s">
        <v>44</v>
      </c>
      <c r="B13" s="8" t="s">
        <v>45</v>
      </c>
      <c r="C13" s="6" t="s">
        <v>24</v>
      </c>
      <c r="D13" s="6" t="s">
        <v>46</v>
      </c>
      <c r="E13" s="7" t="s">
        <v>43</v>
      </c>
      <c r="F13" s="8">
        <v>125.8</v>
      </c>
      <c r="G13" s="9">
        <v>19.170000000000002</v>
      </c>
      <c r="H13" s="9">
        <v>10.5</v>
      </c>
      <c r="I13" s="9">
        <v>0</v>
      </c>
      <c r="J13" s="9">
        <v>13.46</v>
      </c>
      <c r="K13" s="9">
        <f t="shared" si="0"/>
        <v>23.96</v>
      </c>
      <c r="L13" s="9">
        <f t="shared" si="1"/>
        <v>1320.8999999999999</v>
      </c>
      <c r="M13" s="9">
        <f t="shared" si="2"/>
        <v>0</v>
      </c>
      <c r="N13" s="9">
        <f t="shared" si="3"/>
        <v>1693.268</v>
      </c>
      <c r="O13" s="9">
        <f t="shared" si="4"/>
        <v>3014.16</v>
      </c>
    </row>
    <row r="14" spans="1:15" ht="51.95" customHeight="1" x14ac:dyDescent="0.2">
      <c r="A14" s="6" t="s">
        <v>47</v>
      </c>
      <c r="B14" s="8" t="s">
        <v>48</v>
      </c>
      <c r="C14" s="6" t="s">
        <v>24</v>
      </c>
      <c r="D14" s="6" t="s">
        <v>49</v>
      </c>
      <c r="E14" s="7" t="s">
        <v>33</v>
      </c>
      <c r="F14" s="8">
        <v>16</v>
      </c>
      <c r="G14" s="9">
        <v>18.87</v>
      </c>
      <c r="H14" s="9">
        <v>14.93</v>
      </c>
      <c r="I14" s="9">
        <v>0</v>
      </c>
      <c r="J14" s="9">
        <v>8.65</v>
      </c>
      <c r="K14" s="9">
        <f t="shared" si="0"/>
        <v>23.58</v>
      </c>
      <c r="L14" s="9">
        <f t="shared" si="1"/>
        <v>238.88</v>
      </c>
      <c r="M14" s="9">
        <f t="shared" si="2"/>
        <v>0</v>
      </c>
      <c r="N14" s="9">
        <f t="shared" si="3"/>
        <v>138.4</v>
      </c>
      <c r="O14" s="9">
        <f t="shared" si="4"/>
        <v>377.28</v>
      </c>
    </row>
    <row r="15" spans="1:15" ht="26.1" customHeight="1" x14ac:dyDescent="0.2">
      <c r="A15" s="6" t="s">
        <v>50</v>
      </c>
      <c r="B15" s="8" t="s">
        <v>51</v>
      </c>
      <c r="C15" s="6" t="s">
        <v>24</v>
      </c>
      <c r="D15" s="6" t="s">
        <v>52</v>
      </c>
      <c r="E15" s="7" t="s">
        <v>33</v>
      </c>
      <c r="F15" s="8">
        <v>5</v>
      </c>
      <c r="G15" s="9">
        <v>28.81</v>
      </c>
      <c r="H15" s="9">
        <v>13.31</v>
      </c>
      <c r="I15" s="9">
        <v>0</v>
      </c>
      <c r="J15" s="9">
        <v>22.7</v>
      </c>
      <c r="K15" s="9">
        <f t="shared" si="0"/>
        <v>36.01</v>
      </c>
      <c r="L15" s="9">
        <f t="shared" si="1"/>
        <v>66.55</v>
      </c>
      <c r="M15" s="9">
        <f t="shared" si="2"/>
        <v>0</v>
      </c>
      <c r="N15" s="9">
        <f t="shared" si="3"/>
        <v>113.5</v>
      </c>
      <c r="O15" s="9">
        <f t="shared" si="4"/>
        <v>180.05</v>
      </c>
    </row>
    <row r="16" spans="1:15" ht="24" customHeight="1" x14ac:dyDescent="0.2">
      <c r="A16" s="3" t="s">
        <v>53</v>
      </c>
      <c r="B16" s="3"/>
      <c r="C16" s="3"/>
      <c r="D16" s="3" t="s">
        <v>54</v>
      </c>
      <c r="E16" s="3"/>
      <c r="F16" s="4"/>
      <c r="G16" s="4"/>
      <c r="H16" s="3"/>
      <c r="I16" s="3"/>
      <c r="J16" s="3"/>
      <c r="K16" s="3"/>
      <c r="L16" s="3"/>
      <c r="M16" s="3"/>
      <c r="N16" s="3"/>
      <c r="O16" s="5">
        <v>94056.83</v>
      </c>
    </row>
    <row r="17" spans="1:15" ht="24" customHeight="1" x14ac:dyDescent="0.2">
      <c r="A17" s="3" t="s">
        <v>55</v>
      </c>
      <c r="B17" s="3"/>
      <c r="C17" s="3"/>
      <c r="D17" s="3" t="s">
        <v>56</v>
      </c>
      <c r="E17" s="3"/>
      <c r="F17" s="4"/>
      <c r="G17" s="4"/>
      <c r="H17" s="3"/>
      <c r="I17" s="3"/>
      <c r="J17" s="3"/>
      <c r="K17" s="3"/>
      <c r="L17" s="3"/>
      <c r="M17" s="3"/>
      <c r="N17" s="3"/>
      <c r="O17" s="5">
        <v>31560.87</v>
      </c>
    </row>
    <row r="18" spans="1:15" ht="39" customHeight="1" x14ac:dyDescent="0.2">
      <c r="A18" s="6" t="s">
        <v>57</v>
      </c>
      <c r="B18" s="8" t="s">
        <v>58</v>
      </c>
      <c r="C18" s="6" t="s">
        <v>24</v>
      </c>
      <c r="D18" s="6" t="s">
        <v>59</v>
      </c>
      <c r="E18" s="7" t="s">
        <v>26</v>
      </c>
      <c r="F18" s="8">
        <v>32.06</v>
      </c>
      <c r="G18" s="9">
        <v>232.3</v>
      </c>
      <c r="H18" s="9">
        <v>28.24</v>
      </c>
      <c r="I18" s="9">
        <v>0</v>
      </c>
      <c r="J18" s="9">
        <v>262.13</v>
      </c>
      <c r="K18" s="9">
        <f t="shared" ref="K18:K27" si="5">TRUNC(G18 * (1 + 25 / 100), 2)</f>
        <v>290.37</v>
      </c>
      <c r="L18" s="9">
        <f t="shared" ref="L18:L27" si="6">F18 * H18</f>
        <v>905.37440000000004</v>
      </c>
      <c r="M18" s="9">
        <f t="shared" ref="M18:M27" si="7">F18 * I18</f>
        <v>0</v>
      </c>
      <c r="N18" s="9">
        <f t="shared" ref="N18:N27" si="8">F18 * J18</f>
        <v>8403.8878000000004</v>
      </c>
      <c r="O18" s="9">
        <f t="shared" ref="O18:O27" si="9">TRUNC(F18 * K18, 2)</f>
        <v>9309.26</v>
      </c>
    </row>
    <row r="19" spans="1:15" ht="51.95" customHeight="1" x14ac:dyDescent="0.2">
      <c r="A19" s="6" t="s">
        <v>60</v>
      </c>
      <c r="B19" s="8" t="s">
        <v>61</v>
      </c>
      <c r="C19" s="6" t="s">
        <v>24</v>
      </c>
      <c r="D19" s="6" t="s">
        <v>62</v>
      </c>
      <c r="E19" s="7" t="s">
        <v>26</v>
      </c>
      <c r="F19" s="8">
        <v>67.569999999999993</v>
      </c>
      <c r="G19" s="9">
        <v>61.96</v>
      </c>
      <c r="H19" s="9">
        <v>29.67</v>
      </c>
      <c r="I19" s="9">
        <v>0</v>
      </c>
      <c r="J19" s="9">
        <v>47.78</v>
      </c>
      <c r="K19" s="9">
        <f t="shared" si="5"/>
        <v>77.45</v>
      </c>
      <c r="L19" s="9">
        <f t="shared" si="6"/>
        <v>2004.8018999999999</v>
      </c>
      <c r="M19" s="9">
        <f t="shared" si="7"/>
        <v>0</v>
      </c>
      <c r="N19" s="9">
        <f t="shared" si="8"/>
        <v>3228.4945999999995</v>
      </c>
      <c r="O19" s="9">
        <f t="shared" si="9"/>
        <v>5233.29</v>
      </c>
    </row>
    <row r="20" spans="1:15" ht="51.95" customHeight="1" x14ac:dyDescent="0.2">
      <c r="A20" s="6" t="s">
        <v>63</v>
      </c>
      <c r="B20" s="8" t="s">
        <v>64</v>
      </c>
      <c r="C20" s="6" t="s">
        <v>24</v>
      </c>
      <c r="D20" s="6" t="s">
        <v>65</v>
      </c>
      <c r="E20" s="7" t="s">
        <v>26</v>
      </c>
      <c r="F20" s="8">
        <v>135.13999999999999</v>
      </c>
      <c r="G20" s="9">
        <v>44.04</v>
      </c>
      <c r="H20" s="9">
        <v>25.66</v>
      </c>
      <c r="I20" s="9">
        <v>0</v>
      </c>
      <c r="J20" s="9">
        <v>29.39</v>
      </c>
      <c r="K20" s="9">
        <f t="shared" si="5"/>
        <v>55.05</v>
      </c>
      <c r="L20" s="9">
        <f t="shared" si="6"/>
        <v>3467.6923999999995</v>
      </c>
      <c r="M20" s="9">
        <f t="shared" si="7"/>
        <v>0</v>
      </c>
      <c r="N20" s="9">
        <f t="shared" si="8"/>
        <v>3971.7645999999995</v>
      </c>
      <c r="O20" s="9">
        <f t="shared" si="9"/>
        <v>7439.45</v>
      </c>
    </row>
    <row r="21" spans="1:15" ht="26.1" customHeight="1" x14ac:dyDescent="0.2">
      <c r="A21" s="6" t="s">
        <v>66</v>
      </c>
      <c r="B21" s="8" t="s">
        <v>67</v>
      </c>
      <c r="C21" s="6" t="s">
        <v>24</v>
      </c>
      <c r="D21" s="6" t="s">
        <v>68</v>
      </c>
      <c r="E21" s="7" t="s">
        <v>26</v>
      </c>
      <c r="F21" s="8">
        <v>135.13999999999999</v>
      </c>
      <c r="G21" s="9">
        <v>3.74</v>
      </c>
      <c r="H21" s="9">
        <v>2.16</v>
      </c>
      <c r="I21" s="9">
        <v>0</v>
      </c>
      <c r="J21" s="9">
        <v>2.5099999999999998</v>
      </c>
      <c r="K21" s="9">
        <f t="shared" si="5"/>
        <v>4.67</v>
      </c>
      <c r="L21" s="9">
        <f t="shared" si="6"/>
        <v>291.9024</v>
      </c>
      <c r="M21" s="9">
        <f t="shared" si="7"/>
        <v>0</v>
      </c>
      <c r="N21" s="9">
        <f t="shared" si="8"/>
        <v>339.20139999999992</v>
      </c>
      <c r="O21" s="9">
        <f t="shared" si="9"/>
        <v>631.1</v>
      </c>
    </row>
    <row r="22" spans="1:15" ht="26.1" customHeight="1" x14ac:dyDescent="0.2">
      <c r="A22" s="6" t="s">
        <v>69</v>
      </c>
      <c r="B22" s="8" t="s">
        <v>70</v>
      </c>
      <c r="C22" s="6" t="s">
        <v>24</v>
      </c>
      <c r="D22" s="6" t="s">
        <v>71</v>
      </c>
      <c r="E22" s="7" t="s">
        <v>26</v>
      </c>
      <c r="F22" s="8">
        <v>135.13999999999999</v>
      </c>
      <c r="G22" s="9">
        <v>13.8</v>
      </c>
      <c r="H22" s="9">
        <v>5.32</v>
      </c>
      <c r="I22" s="9">
        <v>0</v>
      </c>
      <c r="J22" s="9">
        <v>11.93</v>
      </c>
      <c r="K22" s="9">
        <f t="shared" si="5"/>
        <v>17.25</v>
      </c>
      <c r="L22" s="9">
        <f t="shared" si="6"/>
        <v>718.94479999999999</v>
      </c>
      <c r="M22" s="9">
        <f t="shared" si="7"/>
        <v>0</v>
      </c>
      <c r="N22" s="9">
        <f t="shared" si="8"/>
        <v>1612.2201999999997</v>
      </c>
      <c r="O22" s="9">
        <f t="shared" si="9"/>
        <v>2331.16</v>
      </c>
    </row>
    <row r="23" spans="1:15" ht="51.95" customHeight="1" x14ac:dyDescent="0.2">
      <c r="A23" s="6" t="s">
        <v>72</v>
      </c>
      <c r="B23" s="8" t="s">
        <v>73</v>
      </c>
      <c r="C23" s="6" t="s">
        <v>24</v>
      </c>
      <c r="D23" s="6" t="s">
        <v>74</v>
      </c>
      <c r="E23" s="7" t="s">
        <v>26</v>
      </c>
      <c r="F23" s="8">
        <v>6.3</v>
      </c>
      <c r="G23" s="9">
        <v>24.88</v>
      </c>
      <c r="H23" s="9">
        <v>17.54</v>
      </c>
      <c r="I23" s="9">
        <v>0</v>
      </c>
      <c r="J23" s="9">
        <v>13.56</v>
      </c>
      <c r="K23" s="9">
        <f t="shared" si="5"/>
        <v>31.1</v>
      </c>
      <c r="L23" s="9">
        <f t="shared" si="6"/>
        <v>110.502</v>
      </c>
      <c r="M23" s="9">
        <f t="shared" si="7"/>
        <v>0</v>
      </c>
      <c r="N23" s="9">
        <f t="shared" si="8"/>
        <v>85.427999999999997</v>
      </c>
      <c r="O23" s="9">
        <f t="shared" si="9"/>
        <v>195.93</v>
      </c>
    </row>
    <row r="24" spans="1:15" ht="51.95" customHeight="1" x14ac:dyDescent="0.2">
      <c r="A24" s="6" t="s">
        <v>75</v>
      </c>
      <c r="B24" s="8" t="s">
        <v>76</v>
      </c>
      <c r="C24" s="6" t="s">
        <v>24</v>
      </c>
      <c r="D24" s="6" t="s">
        <v>77</v>
      </c>
      <c r="E24" s="7" t="s">
        <v>26</v>
      </c>
      <c r="F24" s="8">
        <v>37.53</v>
      </c>
      <c r="G24" s="9">
        <v>25.12</v>
      </c>
      <c r="H24" s="9">
        <v>7.61</v>
      </c>
      <c r="I24" s="9">
        <v>0</v>
      </c>
      <c r="J24" s="9">
        <v>23.79</v>
      </c>
      <c r="K24" s="9">
        <f t="shared" si="5"/>
        <v>31.4</v>
      </c>
      <c r="L24" s="9">
        <f t="shared" si="6"/>
        <v>285.60330000000005</v>
      </c>
      <c r="M24" s="9">
        <f t="shared" si="7"/>
        <v>0</v>
      </c>
      <c r="N24" s="9">
        <f t="shared" si="8"/>
        <v>892.83870000000002</v>
      </c>
      <c r="O24" s="9">
        <f t="shared" si="9"/>
        <v>1178.44</v>
      </c>
    </row>
    <row r="25" spans="1:15" ht="51.95" customHeight="1" x14ac:dyDescent="0.2">
      <c r="A25" s="6" t="s">
        <v>78</v>
      </c>
      <c r="B25" s="8" t="s">
        <v>79</v>
      </c>
      <c r="C25" s="6" t="s">
        <v>24</v>
      </c>
      <c r="D25" s="6" t="s">
        <v>80</v>
      </c>
      <c r="E25" s="7" t="s">
        <v>26</v>
      </c>
      <c r="F25" s="8">
        <v>37.53</v>
      </c>
      <c r="G25" s="9">
        <v>46.45</v>
      </c>
      <c r="H25" s="9">
        <v>6.34</v>
      </c>
      <c r="I25" s="9">
        <v>0</v>
      </c>
      <c r="J25" s="9">
        <v>51.72</v>
      </c>
      <c r="K25" s="9">
        <f t="shared" si="5"/>
        <v>58.06</v>
      </c>
      <c r="L25" s="9">
        <f t="shared" si="6"/>
        <v>237.9402</v>
      </c>
      <c r="M25" s="9">
        <f t="shared" si="7"/>
        <v>0</v>
      </c>
      <c r="N25" s="9">
        <f t="shared" si="8"/>
        <v>1941.0516</v>
      </c>
      <c r="O25" s="9">
        <f t="shared" si="9"/>
        <v>2178.9899999999998</v>
      </c>
    </row>
    <row r="26" spans="1:15" ht="26.1" customHeight="1" x14ac:dyDescent="0.2">
      <c r="A26" s="6" t="s">
        <v>81</v>
      </c>
      <c r="B26" s="8" t="s">
        <v>82</v>
      </c>
      <c r="C26" s="6" t="s">
        <v>24</v>
      </c>
      <c r="D26" s="6" t="s">
        <v>83</v>
      </c>
      <c r="E26" s="7" t="s">
        <v>26</v>
      </c>
      <c r="F26" s="8">
        <v>3.15</v>
      </c>
      <c r="G26" s="9">
        <v>648.82000000000005</v>
      </c>
      <c r="H26" s="9">
        <v>42.55</v>
      </c>
      <c r="I26" s="9">
        <v>0</v>
      </c>
      <c r="J26" s="9">
        <v>768.47</v>
      </c>
      <c r="K26" s="9">
        <f t="shared" si="5"/>
        <v>811.02</v>
      </c>
      <c r="L26" s="9">
        <f t="shared" si="6"/>
        <v>134.0325</v>
      </c>
      <c r="M26" s="9">
        <f t="shared" si="7"/>
        <v>0</v>
      </c>
      <c r="N26" s="9">
        <f t="shared" si="8"/>
        <v>2420.6804999999999</v>
      </c>
      <c r="O26" s="9">
        <f t="shared" si="9"/>
        <v>2554.71</v>
      </c>
    </row>
    <row r="27" spans="1:15" ht="39" customHeight="1" x14ac:dyDescent="0.2">
      <c r="A27" s="6" t="s">
        <v>84</v>
      </c>
      <c r="B27" s="8" t="s">
        <v>85</v>
      </c>
      <c r="C27" s="6" t="s">
        <v>24</v>
      </c>
      <c r="D27" s="6" t="s">
        <v>86</v>
      </c>
      <c r="E27" s="7" t="s">
        <v>26</v>
      </c>
      <c r="F27" s="8">
        <v>5.47</v>
      </c>
      <c r="G27" s="9">
        <v>74.38</v>
      </c>
      <c r="H27" s="9">
        <v>17.34</v>
      </c>
      <c r="I27" s="9">
        <v>0</v>
      </c>
      <c r="J27" s="9">
        <v>75.63</v>
      </c>
      <c r="K27" s="9">
        <f t="shared" si="5"/>
        <v>92.97</v>
      </c>
      <c r="L27" s="9">
        <f t="shared" si="6"/>
        <v>94.849800000000002</v>
      </c>
      <c r="M27" s="9">
        <f t="shared" si="7"/>
        <v>0</v>
      </c>
      <c r="N27" s="9">
        <f t="shared" si="8"/>
        <v>413.69609999999994</v>
      </c>
      <c r="O27" s="9">
        <f t="shared" si="9"/>
        <v>508.54</v>
      </c>
    </row>
    <row r="28" spans="1:15" ht="24" customHeight="1" x14ac:dyDescent="0.2">
      <c r="A28" s="3" t="s">
        <v>87</v>
      </c>
      <c r="B28" s="3"/>
      <c r="C28" s="3"/>
      <c r="D28" s="3" t="s">
        <v>88</v>
      </c>
      <c r="E28" s="3"/>
      <c r="F28" s="4"/>
      <c r="G28" s="4"/>
      <c r="H28" s="3"/>
      <c r="I28" s="3"/>
      <c r="J28" s="3"/>
      <c r="K28" s="3"/>
      <c r="L28" s="3"/>
      <c r="M28" s="3"/>
      <c r="N28" s="3"/>
      <c r="O28" s="5">
        <v>62495.96</v>
      </c>
    </row>
    <row r="29" spans="1:15" ht="39" customHeight="1" x14ac:dyDescent="0.2">
      <c r="A29" s="6" t="s">
        <v>89</v>
      </c>
      <c r="B29" s="8" t="s">
        <v>90</v>
      </c>
      <c r="C29" s="6" t="s">
        <v>24</v>
      </c>
      <c r="D29" s="6" t="s">
        <v>91</v>
      </c>
      <c r="E29" s="7" t="s">
        <v>33</v>
      </c>
      <c r="F29" s="8">
        <v>2</v>
      </c>
      <c r="G29" s="9">
        <v>4130.33</v>
      </c>
      <c r="H29" s="9">
        <v>204.34</v>
      </c>
      <c r="I29" s="9">
        <v>0</v>
      </c>
      <c r="J29" s="9">
        <v>4958.57</v>
      </c>
      <c r="K29" s="9">
        <f t="shared" ref="K29:K36" si="10">TRUNC(G29 * (1 + 25 / 100), 2)</f>
        <v>5162.91</v>
      </c>
      <c r="L29" s="9">
        <f t="shared" ref="L29:L36" si="11">F29 * H29</f>
        <v>408.68</v>
      </c>
      <c r="M29" s="9">
        <f t="shared" ref="M29:M36" si="12">F29 * I29</f>
        <v>0</v>
      </c>
      <c r="N29" s="9">
        <f t="shared" ref="N29:N36" si="13">F29 * J29</f>
        <v>9917.14</v>
      </c>
      <c r="O29" s="9">
        <f t="shared" ref="O29:O36" si="14">TRUNC(F29 * K29, 2)</f>
        <v>10325.82</v>
      </c>
    </row>
    <row r="30" spans="1:15" ht="51.95" customHeight="1" x14ac:dyDescent="0.2">
      <c r="A30" s="6" t="s">
        <v>92</v>
      </c>
      <c r="B30" s="8" t="s">
        <v>93</v>
      </c>
      <c r="C30" s="6" t="s">
        <v>24</v>
      </c>
      <c r="D30" s="6" t="s">
        <v>94</v>
      </c>
      <c r="E30" s="7" t="s">
        <v>43</v>
      </c>
      <c r="F30" s="8">
        <v>119.3</v>
      </c>
      <c r="G30" s="9">
        <v>106.97</v>
      </c>
      <c r="H30" s="9">
        <v>12.54</v>
      </c>
      <c r="I30" s="9">
        <v>0</v>
      </c>
      <c r="J30" s="9">
        <v>121.17</v>
      </c>
      <c r="K30" s="9">
        <f t="shared" si="10"/>
        <v>133.71</v>
      </c>
      <c r="L30" s="9">
        <f t="shared" si="11"/>
        <v>1496.0219999999999</v>
      </c>
      <c r="M30" s="9">
        <f t="shared" si="12"/>
        <v>0</v>
      </c>
      <c r="N30" s="9">
        <f t="shared" si="13"/>
        <v>14455.581</v>
      </c>
      <c r="O30" s="9">
        <f t="shared" si="14"/>
        <v>15951.6</v>
      </c>
    </row>
    <row r="31" spans="1:15" ht="51.95" customHeight="1" x14ac:dyDescent="0.2">
      <c r="A31" s="6" t="s">
        <v>95</v>
      </c>
      <c r="B31" s="8" t="s">
        <v>96</v>
      </c>
      <c r="C31" s="6" t="s">
        <v>24</v>
      </c>
      <c r="D31" s="6" t="s">
        <v>97</v>
      </c>
      <c r="E31" s="7" t="s">
        <v>33</v>
      </c>
      <c r="F31" s="8">
        <v>6</v>
      </c>
      <c r="G31" s="9">
        <v>199.52</v>
      </c>
      <c r="H31" s="9">
        <v>68.81</v>
      </c>
      <c r="I31" s="9">
        <v>0</v>
      </c>
      <c r="J31" s="9">
        <v>180.59</v>
      </c>
      <c r="K31" s="9">
        <f t="shared" si="10"/>
        <v>249.4</v>
      </c>
      <c r="L31" s="9">
        <f t="shared" si="11"/>
        <v>412.86</v>
      </c>
      <c r="M31" s="9">
        <f t="shared" si="12"/>
        <v>0</v>
      </c>
      <c r="N31" s="9">
        <f t="shared" si="13"/>
        <v>1083.54</v>
      </c>
      <c r="O31" s="9">
        <f t="shared" si="14"/>
        <v>1496.4</v>
      </c>
    </row>
    <row r="32" spans="1:15" ht="51.95" customHeight="1" x14ac:dyDescent="0.2">
      <c r="A32" s="6" t="s">
        <v>98</v>
      </c>
      <c r="B32" s="8" t="s">
        <v>99</v>
      </c>
      <c r="C32" s="6" t="s">
        <v>24</v>
      </c>
      <c r="D32" s="6" t="s">
        <v>100</v>
      </c>
      <c r="E32" s="7" t="s">
        <v>33</v>
      </c>
      <c r="F32" s="8">
        <v>20</v>
      </c>
      <c r="G32" s="9">
        <v>145.80000000000001</v>
      </c>
      <c r="H32" s="9">
        <v>51.6</v>
      </c>
      <c r="I32" s="9">
        <v>0</v>
      </c>
      <c r="J32" s="9">
        <v>130.65</v>
      </c>
      <c r="K32" s="9">
        <f t="shared" si="10"/>
        <v>182.25</v>
      </c>
      <c r="L32" s="9">
        <f t="shared" si="11"/>
        <v>1032</v>
      </c>
      <c r="M32" s="9">
        <f t="shared" si="12"/>
        <v>0</v>
      </c>
      <c r="N32" s="9">
        <f t="shared" si="13"/>
        <v>2613</v>
      </c>
      <c r="O32" s="9">
        <f t="shared" si="14"/>
        <v>3645</v>
      </c>
    </row>
    <row r="33" spans="1:15" ht="39" customHeight="1" x14ac:dyDescent="0.2">
      <c r="A33" s="6" t="s">
        <v>101</v>
      </c>
      <c r="B33" s="8" t="s">
        <v>102</v>
      </c>
      <c r="C33" s="6" t="s">
        <v>24</v>
      </c>
      <c r="D33" s="6" t="s">
        <v>103</v>
      </c>
      <c r="E33" s="7" t="s">
        <v>33</v>
      </c>
      <c r="F33" s="8">
        <v>1</v>
      </c>
      <c r="G33" s="9">
        <v>620.04</v>
      </c>
      <c r="H33" s="9">
        <v>21.84</v>
      </c>
      <c r="I33" s="9">
        <v>0</v>
      </c>
      <c r="J33" s="9">
        <v>753.21</v>
      </c>
      <c r="K33" s="9">
        <f t="shared" si="10"/>
        <v>775.05</v>
      </c>
      <c r="L33" s="9">
        <f t="shared" si="11"/>
        <v>21.84</v>
      </c>
      <c r="M33" s="9">
        <f t="shared" si="12"/>
        <v>0</v>
      </c>
      <c r="N33" s="9">
        <f t="shared" si="13"/>
        <v>753.21</v>
      </c>
      <c r="O33" s="9">
        <f t="shared" si="14"/>
        <v>775.05</v>
      </c>
    </row>
    <row r="34" spans="1:15" ht="51.95" customHeight="1" x14ac:dyDescent="0.2">
      <c r="A34" s="6" t="s">
        <v>104</v>
      </c>
      <c r="B34" s="8" t="s">
        <v>105</v>
      </c>
      <c r="C34" s="6" t="s">
        <v>106</v>
      </c>
      <c r="D34" s="6" t="s">
        <v>107</v>
      </c>
      <c r="E34" s="7" t="s">
        <v>108</v>
      </c>
      <c r="F34" s="8">
        <v>3</v>
      </c>
      <c r="G34" s="9">
        <v>2920.8</v>
      </c>
      <c r="H34" s="9">
        <v>43.77</v>
      </c>
      <c r="I34" s="9">
        <v>0</v>
      </c>
      <c r="J34" s="9">
        <v>3607.23</v>
      </c>
      <c r="K34" s="9">
        <f t="shared" si="10"/>
        <v>3651</v>
      </c>
      <c r="L34" s="9">
        <f t="shared" si="11"/>
        <v>131.31</v>
      </c>
      <c r="M34" s="9">
        <f t="shared" si="12"/>
        <v>0</v>
      </c>
      <c r="N34" s="9">
        <f t="shared" si="13"/>
        <v>10821.69</v>
      </c>
      <c r="O34" s="9">
        <f t="shared" si="14"/>
        <v>10953</v>
      </c>
    </row>
    <row r="35" spans="1:15" ht="78" customHeight="1" x14ac:dyDescent="0.2">
      <c r="A35" s="6" t="s">
        <v>109</v>
      </c>
      <c r="B35" s="8" t="s">
        <v>110</v>
      </c>
      <c r="C35" s="6" t="s">
        <v>111</v>
      </c>
      <c r="D35" s="6" t="s">
        <v>112</v>
      </c>
      <c r="E35" s="7" t="s">
        <v>113</v>
      </c>
      <c r="F35" s="8">
        <v>1</v>
      </c>
      <c r="G35" s="9">
        <v>921.23</v>
      </c>
      <c r="H35" s="9">
        <v>80.62</v>
      </c>
      <c r="I35" s="9">
        <v>0</v>
      </c>
      <c r="J35" s="9">
        <v>1070.9100000000001</v>
      </c>
      <c r="K35" s="9">
        <f t="shared" si="10"/>
        <v>1151.53</v>
      </c>
      <c r="L35" s="9">
        <f t="shared" si="11"/>
        <v>80.62</v>
      </c>
      <c r="M35" s="9">
        <f t="shared" si="12"/>
        <v>0</v>
      </c>
      <c r="N35" s="9">
        <f t="shared" si="13"/>
        <v>1070.9100000000001</v>
      </c>
      <c r="O35" s="9">
        <f t="shared" si="14"/>
        <v>1151.53</v>
      </c>
    </row>
    <row r="36" spans="1:15" ht="65.099999999999994" customHeight="1" x14ac:dyDescent="0.2">
      <c r="A36" s="6" t="s">
        <v>114</v>
      </c>
      <c r="B36" s="8" t="s">
        <v>115</v>
      </c>
      <c r="C36" s="6" t="s">
        <v>116</v>
      </c>
      <c r="D36" s="6" t="s">
        <v>117</v>
      </c>
      <c r="E36" s="7" t="s">
        <v>33</v>
      </c>
      <c r="F36" s="8">
        <v>1</v>
      </c>
      <c r="G36" s="9">
        <v>14558.05</v>
      </c>
      <c r="H36" s="9">
        <v>965.1</v>
      </c>
      <c r="I36" s="9">
        <v>3130.3</v>
      </c>
      <c r="J36" s="9">
        <v>14102.16</v>
      </c>
      <c r="K36" s="9">
        <f t="shared" si="10"/>
        <v>18197.560000000001</v>
      </c>
      <c r="L36" s="9">
        <f t="shared" si="11"/>
        <v>965.1</v>
      </c>
      <c r="M36" s="9">
        <f t="shared" si="12"/>
        <v>3130.3</v>
      </c>
      <c r="N36" s="9">
        <f t="shared" si="13"/>
        <v>14102.16</v>
      </c>
      <c r="O36" s="9">
        <f t="shared" si="14"/>
        <v>18197.560000000001</v>
      </c>
    </row>
    <row r="37" spans="1:15" ht="24" customHeight="1" x14ac:dyDescent="0.2">
      <c r="A37" s="3" t="s">
        <v>118</v>
      </c>
      <c r="B37" s="3"/>
      <c r="C37" s="3"/>
      <c r="D37" s="3" t="s">
        <v>119</v>
      </c>
      <c r="E37" s="3"/>
      <c r="F37" s="4"/>
      <c r="G37" s="4"/>
      <c r="H37" s="3"/>
      <c r="I37" s="3"/>
      <c r="J37" s="3"/>
      <c r="K37" s="3"/>
      <c r="L37" s="3"/>
      <c r="M37" s="3"/>
      <c r="N37" s="3"/>
      <c r="O37" s="5">
        <v>1364.86</v>
      </c>
    </row>
    <row r="38" spans="1:15" ht="24" customHeight="1" x14ac:dyDescent="0.2">
      <c r="A38" s="6" t="s">
        <v>120</v>
      </c>
      <c r="B38" s="8" t="s">
        <v>121</v>
      </c>
      <c r="C38" s="6" t="s">
        <v>31</v>
      </c>
      <c r="D38" s="6" t="s">
        <v>122</v>
      </c>
      <c r="E38" s="7" t="s">
        <v>33</v>
      </c>
      <c r="F38" s="8">
        <v>7</v>
      </c>
      <c r="G38" s="9">
        <v>155.99</v>
      </c>
      <c r="H38" s="9">
        <v>10.46</v>
      </c>
      <c r="I38" s="9">
        <v>0</v>
      </c>
      <c r="J38" s="9">
        <v>184.52</v>
      </c>
      <c r="K38" s="9">
        <f>TRUNC(G38 * (1 + 25 / 100), 2)</f>
        <v>194.98</v>
      </c>
      <c r="L38" s="9">
        <f>F38 * H38</f>
        <v>73.22</v>
      </c>
      <c r="M38" s="9">
        <f>F38 * I38</f>
        <v>0</v>
      </c>
      <c r="N38" s="9">
        <f>F38 * J38</f>
        <v>1291.6400000000001</v>
      </c>
      <c r="O38" s="9">
        <f>TRUNC(F38 * K38, 2)</f>
        <v>1364.86</v>
      </c>
    </row>
    <row r="39" spans="1:15" ht="24" customHeight="1" x14ac:dyDescent="0.2">
      <c r="A39" s="3" t="s">
        <v>123</v>
      </c>
      <c r="B39" s="3"/>
      <c r="C39" s="3"/>
      <c r="D39" s="3" t="s">
        <v>124</v>
      </c>
      <c r="E39" s="3"/>
      <c r="F39" s="4"/>
      <c r="G39" s="4"/>
      <c r="H39" s="3"/>
      <c r="I39" s="3"/>
      <c r="J39" s="3"/>
      <c r="K39" s="3"/>
      <c r="L39" s="3"/>
      <c r="M39" s="3"/>
      <c r="N39" s="3"/>
      <c r="O39" s="5">
        <v>1827.95</v>
      </c>
    </row>
    <row r="40" spans="1:15" ht="26.1" customHeight="1" x14ac:dyDescent="0.2">
      <c r="A40" s="6" t="s">
        <v>125</v>
      </c>
      <c r="B40" s="8" t="s">
        <v>126</v>
      </c>
      <c r="C40" s="6" t="s">
        <v>31</v>
      </c>
      <c r="D40" s="6" t="s">
        <v>127</v>
      </c>
      <c r="E40" s="7" t="s">
        <v>33</v>
      </c>
      <c r="F40" s="8">
        <v>7</v>
      </c>
      <c r="G40" s="9">
        <v>11.85</v>
      </c>
      <c r="H40" s="9">
        <v>5.1100000000000003</v>
      </c>
      <c r="I40" s="9">
        <v>0</v>
      </c>
      <c r="J40" s="9">
        <v>9.6999999999999993</v>
      </c>
      <c r="K40" s="9">
        <f>TRUNC(G40 * (1 + 25 / 100), 2)</f>
        <v>14.81</v>
      </c>
      <c r="L40" s="9">
        <f>F40 * H40</f>
        <v>35.770000000000003</v>
      </c>
      <c r="M40" s="9">
        <f>F40 * I40</f>
        <v>0</v>
      </c>
      <c r="N40" s="9">
        <f>F40 * J40</f>
        <v>67.899999999999991</v>
      </c>
      <c r="O40" s="9">
        <f>TRUNC(F40 * K40, 2)</f>
        <v>103.67</v>
      </c>
    </row>
    <row r="41" spans="1:15" ht="51.95" customHeight="1" x14ac:dyDescent="0.2">
      <c r="A41" s="6" t="s">
        <v>128</v>
      </c>
      <c r="B41" s="8" t="s">
        <v>129</v>
      </c>
      <c r="C41" s="6" t="s">
        <v>31</v>
      </c>
      <c r="D41" s="6" t="s">
        <v>130</v>
      </c>
      <c r="E41" s="7" t="s">
        <v>33</v>
      </c>
      <c r="F41" s="8">
        <v>59</v>
      </c>
      <c r="G41" s="9">
        <v>19.59</v>
      </c>
      <c r="H41" s="9">
        <v>5.1100000000000003</v>
      </c>
      <c r="I41" s="9">
        <v>0</v>
      </c>
      <c r="J41" s="9">
        <v>19.37</v>
      </c>
      <c r="K41" s="9">
        <f>TRUNC(G41 * (1 + 25 / 100), 2)</f>
        <v>24.48</v>
      </c>
      <c r="L41" s="9">
        <f>F41 * H41</f>
        <v>301.49</v>
      </c>
      <c r="M41" s="9">
        <f>F41 * I41</f>
        <v>0</v>
      </c>
      <c r="N41" s="9">
        <f>F41 * J41</f>
        <v>1142.8300000000002</v>
      </c>
      <c r="O41" s="9">
        <f>TRUNC(F41 * K41, 2)</f>
        <v>1444.32</v>
      </c>
    </row>
    <row r="42" spans="1:15" ht="26.1" customHeight="1" x14ac:dyDescent="0.2">
      <c r="A42" s="6" t="s">
        <v>131</v>
      </c>
      <c r="B42" s="8" t="s">
        <v>132</v>
      </c>
      <c r="C42" s="6" t="s">
        <v>31</v>
      </c>
      <c r="D42" s="6" t="s">
        <v>133</v>
      </c>
      <c r="E42" s="7" t="s">
        <v>33</v>
      </c>
      <c r="F42" s="8">
        <v>3</v>
      </c>
      <c r="G42" s="9">
        <v>27.01</v>
      </c>
      <c r="H42" s="9">
        <v>6.38</v>
      </c>
      <c r="I42" s="9">
        <v>0</v>
      </c>
      <c r="J42" s="9">
        <v>27.38</v>
      </c>
      <c r="K42" s="9">
        <f>TRUNC(G42 * (1 + 25 / 100), 2)</f>
        <v>33.76</v>
      </c>
      <c r="L42" s="9">
        <f>F42 * H42</f>
        <v>19.14</v>
      </c>
      <c r="M42" s="9">
        <f>F42 * I42</f>
        <v>0</v>
      </c>
      <c r="N42" s="9">
        <f>F42 * J42</f>
        <v>82.14</v>
      </c>
      <c r="O42" s="9">
        <f>TRUNC(F42 * K42, 2)</f>
        <v>101.28</v>
      </c>
    </row>
    <row r="43" spans="1:15" ht="39" customHeight="1" x14ac:dyDescent="0.2">
      <c r="A43" s="6" t="s">
        <v>134</v>
      </c>
      <c r="B43" s="8" t="s">
        <v>135</v>
      </c>
      <c r="C43" s="6" t="s">
        <v>106</v>
      </c>
      <c r="D43" s="6" t="s">
        <v>136</v>
      </c>
      <c r="E43" s="7" t="s">
        <v>108</v>
      </c>
      <c r="F43" s="8">
        <v>6</v>
      </c>
      <c r="G43" s="9">
        <v>23.83</v>
      </c>
      <c r="H43" s="9">
        <v>3.63</v>
      </c>
      <c r="I43" s="9">
        <v>0</v>
      </c>
      <c r="J43" s="9">
        <v>26.15</v>
      </c>
      <c r="K43" s="9">
        <f>TRUNC(G43 * (1 + 25 / 100), 2)</f>
        <v>29.78</v>
      </c>
      <c r="L43" s="9">
        <f>F43 * H43</f>
        <v>21.78</v>
      </c>
      <c r="M43" s="9">
        <f>F43 * I43</f>
        <v>0</v>
      </c>
      <c r="N43" s="9">
        <f>F43 * J43</f>
        <v>156.89999999999998</v>
      </c>
      <c r="O43" s="9">
        <f>TRUNC(F43 * K43, 2)</f>
        <v>178.68</v>
      </c>
    </row>
    <row r="44" spans="1:15" ht="24" customHeight="1" x14ac:dyDescent="0.2">
      <c r="A44" s="3" t="s">
        <v>137</v>
      </c>
      <c r="B44" s="3"/>
      <c r="C44" s="3"/>
      <c r="D44" s="3" t="s">
        <v>138</v>
      </c>
      <c r="E44" s="3"/>
      <c r="F44" s="4"/>
      <c r="G44" s="4"/>
      <c r="H44" s="3"/>
      <c r="I44" s="3"/>
      <c r="J44" s="3"/>
      <c r="K44" s="3"/>
      <c r="L44" s="3"/>
      <c r="M44" s="3"/>
      <c r="N44" s="3"/>
      <c r="O44" s="5">
        <v>919.22</v>
      </c>
    </row>
    <row r="45" spans="1:15" ht="39" customHeight="1" x14ac:dyDescent="0.2">
      <c r="A45" s="6" t="s">
        <v>139</v>
      </c>
      <c r="B45" s="8" t="s">
        <v>140</v>
      </c>
      <c r="C45" s="6" t="s">
        <v>24</v>
      </c>
      <c r="D45" s="6" t="s">
        <v>141</v>
      </c>
      <c r="E45" s="7" t="s">
        <v>33</v>
      </c>
      <c r="F45" s="8">
        <v>41</v>
      </c>
      <c r="G45" s="9">
        <v>17.940000000000001</v>
      </c>
      <c r="H45" s="9">
        <v>6.2</v>
      </c>
      <c r="I45" s="9">
        <v>0</v>
      </c>
      <c r="J45" s="9">
        <v>16.22</v>
      </c>
      <c r="K45" s="9">
        <f>TRUNC(G45 * (1 + 25 / 100), 2)</f>
        <v>22.42</v>
      </c>
      <c r="L45" s="9">
        <f>F45 * H45</f>
        <v>254.20000000000002</v>
      </c>
      <c r="M45" s="9">
        <f>F45 * I45</f>
        <v>0</v>
      </c>
      <c r="N45" s="9">
        <f>F45 * J45</f>
        <v>665.02</v>
      </c>
      <c r="O45" s="9">
        <f>TRUNC(F45 * K45, 2)</f>
        <v>919.22</v>
      </c>
    </row>
    <row r="46" spans="1:15" ht="24" customHeight="1" x14ac:dyDescent="0.2">
      <c r="A46" s="3" t="s">
        <v>142</v>
      </c>
      <c r="B46" s="3"/>
      <c r="C46" s="3"/>
      <c r="D46" s="3" t="s">
        <v>143</v>
      </c>
      <c r="E46" s="3"/>
      <c r="F46" s="4"/>
      <c r="G46" s="4"/>
      <c r="H46" s="3"/>
      <c r="I46" s="3"/>
      <c r="J46" s="3"/>
      <c r="K46" s="3"/>
      <c r="L46" s="3"/>
      <c r="M46" s="3"/>
      <c r="N46" s="3"/>
      <c r="O46" s="5">
        <v>30255.43</v>
      </c>
    </row>
    <row r="47" spans="1:15" ht="65.099999999999994" customHeight="1" x14ac:dyDescent="0.2">
      <c r="A47" s="6" t="s">
        <v>144</v>
      </c>
      <c r="B47" s="8" t="s">
        <v>145</v>
      </c>
      <c r="C47" s="6" t="s">
        <v>116</v>
      </c>
      <c r="D47" s="6" t="s">
        <v>146</v>
      </c>
      <c r="E47" s="7" t="s">
        <v>43</v>
      </c>
      <c r="F47" s="8">
        <v>17.29</v>
      </c>
      <c r="G47" s="9">
        <v>551.66</v>
      </c>
      <c r="H47" s="9">
        <v>252.66</v>
      </c>
      <c r="I47" s="9">
        <v>0</v>
      </c>
      <c r="J47" s="9">
        <v>436.91</v>
      </c>
      <c r="K47" s="9">
        <f t="shared" ref="K47:K54" si="15">TRUNC(G47 * (1 + 25 / 100), 2)</f>
        <v>689.57</v>
      </c>
      <c r="L47" s="9">
        <f t="shared" ref="L47:L54" si="16">F47 * H47</f>
        <v>4368.4913999999999</v>
      </c>
      <c r="M47" s="9">
        <f t="shared" ref="M47:M54" si="17">F47 * I47</f>
        <v>0</v>
      </c>
      <c r="N47" s="9">
        <f t="shared" ref="N47:N54" si="18">F47 * J47</f>
        <v>7554.1738999999998</v>
      </c>
      <c r="O47" s="9">
        <f t="shared" ref="O47:O54" si="19">TRUNC(F47 * K47, 2)</f>
        <v>11922.66</v>
      </c>
    </row>
    <row r="48" spans="1:15" ht="26.1" customHeight="1" x14ac:dyDescent="0.2">
      <c r="A48" s="6" t="s">
        <v>147</v>
      </c>
      <c r="B48" s="8" t="s">
        <v>148</v>
      </c>
      <c r="C48" s="6" t="s">
        <v>24</v>
      </c>
      <c r="D48" s="6" t="s">
        <v>149</v>
      </c>
      <c r="E48" s="7" t="s">
        <v>43</v>
      </c>
      <c r="F48" s="8">
        <v>4.2</v>
      </c>
      <c r="G48" s="9">
        <v>222.05</v>
      </c>
      <c r="H48" s="9">
        <v>62.05</v>
      </c>
      <c r="I48" s="9">
        <v>0.02</v>
      </c>
      <c r="J48" s="9">
        <v>215.49</v>
      </c>
      <c r="K48" s="9">
        <f t="shared" si="15"/>
        <v>277.56</v>
      </c>
      <c r="L48" s="9">
        <f t="shared" si="16"/>
        <v>260.61</v>
      </c>
      <c r="M48" s="9">
        <f t="shared" si="17"/>
        <v>8.4000000000000005E-2</v>
      </c>
      <c r="N48" s="9">
        <f t="shared" si="18"/>
        <v>905.05800000000011</v>
      </c>
      <c r="O48" s="9">
        <f t="shared" si="19"/>
        <v>1165.75</v>
      </c>
    </row>
    <row r="49" spans="1:15" ht="51.95" customHeight="1" x14ac:dyDescent="0.2">
      <c r="A49" s="6" t="s">
        <v>150</v>
      </c>
      <c r="B49" s="8" t="s">
        <v>151</v>
      </c>
      <c r="C49" s="6" t="s">
        <v>24</v>
      </c>
      <c r="D49" s="6" t="s">
        <v>152</v>
      </c>
      <c r="E49" s="7" t="s">
        <v>43</v>
      </c>
      <c r="F49" s="8">
        <v>20.52</v>
      </c>
      <c r="G49" s="9">
        <v>292.49</v>
      </c>
      <c r="H49" s="9">
        <v>97.27</v>
      </c>
      <c r="I49" s="9">
        <v>0</v>
      </c>
      <c r="J49" s="9">
        <v>268.33999999999997</v>
      </c>
      <c r="K49" s="9">
        <f t="shared" si="15"/>
        <v>365.61</v>
      </c>
      <c r="L49" s="9">
        <f t="shared" si="16"/>
        <v>1995.9803999999999</v>
      </c>
      <c r="M49" s="9">
        <f t="shared" si="17"/>
        <v>0</v>
      </c>
      <c r="N49" s="9">
        <f t="shared" si="18"/>
        <v>5506.3367999999991</v>
      </c>
      <c r="O49" s="9">
        <f t="shared" si="19"/>
        <v>7502.31</v>
      </c>
    </row>
    <row r="50" spans="1:15" ht="26.1" customHeight="1" x14ac:dyDescent="0.2">
      <c r="A50" s="6" t="s">
        <v>153</v>
      </c>
      <c r="B50" s="8" t="s">
        <v>154</v>
      </c>
      <c r="C50" s="6" t="s">
        <v>116</v>
      </c>
      <c r="D50" s="6" t="s">
        <v>155</v>
      </c>
      <c r="E50" s="7" t="s">
        <v>33</v>
      </c>
      <c r="F50" s="8">
        <v>2</v>
      </c>
      <c r="G50" s="9">
        <v>1080.9000000000001</v>
      </c>
      <c r="H50" s="9">
        <v>47.61</v>
      </c>
      <c r="I50" s="9">
        <v>0</v>
      </c>
      <c r="J50" s="9">
        <v>1303.51</v>
      </c>
      <c r="K50" s="9">
        <f t="shared" si="15"/>
        <v>1351.12</v>
      </c>
      <c r="L50" s="9">
        <f t="shared" si="16"/>
        <v>95.22</v>
      </c>
      <c r="M50" s="9">
        <f t="shared" si="17"/>
        <v>0</v>
      </c>
      <c r="N50" s="9">
        <f t="shared" si="18"/>
        <v>2607.02</v>
      </c>
      <c r="O50" s="9">
        <f t="shared" si="19"/>
        <v>2702.24</v>
      </c>
    </row>
    <row r="51" spans="1:15" ht="26.1" customHeight="1" x14ac:dyDescent="0.2">
      <c r="A51" s="6" t="s">
        <v>156</v>
      </c>
      <c r="B51" s="8" t="s">
        <v>157</v>
      </c>
      <c r="C51" s="6" t="s">
        <v>116</v>
      </c>
      <c r="D51" s="6" t="s">
        <v>158</v>
      </c>
      <c r="E51" s="7" t="s">
        <v>33</v>
      </c>
      <c r="F51" s="8">
        <v>2</v>
      </c>
      <c r="G51" s="9">
        <v>1720.26</v>
      </c>
      <c r="H51" s="9">
        <v>47.61</v>
      </c>
      <c r="I51" s="9">
        <v>0</v>
      </c>
      <c r="J51" s="9">
        <v>2102.71</v>
      </c>
      <c r="K51" s="9">
        <f t="shared" si="15"/>
        <v>2150.3200000000002</v>
      </c>
      <c r="L51" s="9">
        <f t="shared" si="16"/>
        <v>95.22</v>
      </c>
      <c r="M51" s="9">
        <f t="shared" si="17"/>
        <v>0</v>
      </c>
      <c r="N51" s="9">
        <f t="shared" si="18"/>
        <v>4205.42</v>
      </c>
      <c r="O51" s="9">
        <f t="shared" si="19"/>
        <v>4300.6400000000003</v>
      </c>
    </row>
    <row r="52" spans="1:15" ht="24" customHeight="1" x14ac:dyDescent="0.2">
      <c r="A52" s="6" t="s">
        <v>159</v>
      </c>
      <c r="B52" s="8" t="s">
        <v>160</v>
      </c>
      <c r="C52" s="6" t="s">
        <v>116</v>
      </c>
      <c r="D52" s="6" t="s">
        <v>161</v>
      </c>
      <c r="E52" s="7" t="s">
        <v>162</v>
      </c>
      <c r="F52" s="8">
        <v>0.21</v>
      </c>
      <c r="G52" s="9">
        <v>1244.8900000000001</v>
      </c>
      <c r="H52" s="9">
        <v>334.23</v>
      </c>
      <c r="I52" s="9">
        <v>0</v>
      </c>
      <c r="J52" s="9">
        <v>1221.8800000000001</v>
      </c>
      <c r="K52" s="9">
        <f t="shared" si="15"/>
        <v>1556.11</v>
      </c>
      <c r="L52" s="9">
        <f t="shared" si="16"/>
        <v>70.188299999999998</v>
      </c>
      <c r="M52" s="9">
        <f t="shared" si="17"/>
        <v>0</v>
      </c>
      <c r="N52" s="9">
        <f t="shared" si="18"/>
        <v>256.59480000000002</v>
      </c>
      <c r="O52" s="9">
        <f t="shared" si="19"/>
        <v>326.77999999999997</v>
      </c>
    </row>
    <row r="53" spans="1:15" ht="26.1" customHeight="1" x14ac:dyDescent="0.2">
      <c r="A53" s="6" t="s">
        <v>163</v>
      </c>
      <c r="B53" s="8" t="s">
        <v>164</v>
      </c>
      <c r="C53" s="6" t="s">
        <v>24</v>
      </c>
      <c r="D53" s="6" t="s">
        <v>165</v>
      </c>
      <c r="E53" s="7" t="s">
        <v>166</v>
      </c>
      <c r="F53" s="8">
        <v>0.76800000000000002</v>
      </c>
      <c r="G53" s="9">
        <v>206.29</v>
      </c>
      <c r="H53" s="9">
        <v>190.69</v>
      </c>
      <c r="I53" s="9">
        <v>0</v>
      </c>
      <c r="J53" s="9">
        <v>67.17</v>
      </c>
      <c r="K53" s="9">
        <f t="shared" si="15"/>
        <v>257.86</v>
      </c>
      <c r="L53" s="9">
        <f t="shared" si="16"/>
        <v>146.44991999999999</v>
      </c>
      <c r="M53" s="9">
        <f t="shared" si="17"/>
        <v>0</v>
      </c>
      <c r="N53" s="9">
        <f t="shared" si="18"/>
        <v>51.586560000000006</v>
      </c>
      <c r="O53" s="9">
        <f t="shared" si="19"/>
        <v>198.03</v>
      </c>
    </row>
    <row r="54" spans="1:15" ht="39" customHeight="1" x14ac:dyDescent="0.2">
      <c r="A54" s="6" t="s">
        <v>167</v>
      </c>
      <c r="B54" s="8" t="s">
        <v>168</v>
      </c>
      <c r="C54" s="6" t="s">
        <v>116</v>
      </c>
      <c r="D54" s="6" t="s">
        <v>169</v>
      </c>
      <c r="E54" s="7" t="s">
        <v>33</v>
      </c>
      <c r="F54" s="8">
        <v>1</v>
      </c>
      <c r="G54" s="9">
        <v>1709.62</v>
      </c>
      <c r="H54" s="9">
        <v>193.13</v>
      </c>
      <c r="I54" s="9">
        <v>0</v>
      </c>
      <c r="J54" s="9">
        <v>1943.89</v>
      </c>
      <c r="K54" s="9">
        <f t="shared" si="15"/>
        <v>2137.02</v>
      </c>
      <c r="L54" s="9">
        <f t="shared" si="16"/>
        <v>193.13</v>
      </c>
      <c r="M54" s="9">
        <f t="shared" si="17"/>
        <v>0</v>
      </c>
      <c r="N54" s="9">
        <f t="shared" si="18"/>
        <v>1943.89</v>
      </c>
      <c r="O54" s="9">
        <f t="shared" si="19"/>
        <v>2137.02</v>
      </c>
    </row>
    <row r="55" spans="1:15" ht="24" customHeight="1" x14ac:dyDescent="0.2">
      <c r="A55" s="3" t="s">
        <v>170</v>
      </c>
      <c r="B55" s="3"/>
      <c r="C55" s="3"/>
      <c r="D55" s="3" t="s">
        <v>171</v>
      </c>
      <c r="E55" s="3"/>
      <c r="F55" s="4"/>
      <c r="G55" s="4"/>
      <c r="H55" s="3"/>
      <c r="I55" s="3"/>
      <c r="J55" s="3"/>
      <c r="K55" s="3"/>
      <c r="L55" s="3"/>
      <c r="M55" s="3"/>
      <c r="N55" s="3"/>
      <c r="O55" s="5">
        <v>2461.2800000000002</v>
      </c>
    </row>
    <row r="56" spans="1:15" ht="26.1" customHeight="1" x14ac:dyDescent="0.2">
      <c r="A56" s="6" t="s">
        <v>172</v>
      </c>
      <c r="B56" s="8" t="s">
        <v>173</v>
      </c>
      <c r="C56" s="6" t="s">
        <v>24</v>
      </c>
      <c r="D56" s="6" t="s">
        <v>174</v>
      </c>
      <c r="E56" s="7" t="s">
        <v>175</v>
      </c>
      <c r="F56" s="8">
        <v>16</v>
      </c>
      <c r="G56" s="9">
        <v>123.07</v>
      </c>
      <c r="H56" s="9">
        <v>149.13999999999999</v>
      </c>
      <c r="I56" s="9">
        <v>0</v>
      </c>
      <c r="J56" s="9">
        <v>4.6900000000000004</v>
      </c>
      <c r="K56" s="9">
        <f>TRUNC(G56 * (1 + 25 / 100), 2)</f>
        <v>153.83000000000001</v>
      </c>
      <c r="L56" s="9">
        <f>F56 * H56</f>
        <v>2386.2399999999998</v>
      </c>
      <c r="M56" s="9">
        <f>F56 * I56</f>
        <v>0</v>
      </c>
      <c r="N56" s="9">
        <f>F56 * J56</f>
        <v>75.040000000000006</v>
      </c>
      <c r="O56" s="9">
        <f>TRUNC(F56 * K56, 2)</f>
        <v>2461.2800000000002</v>
      </c>
    </row>
    <row r="57" spans="1:15" ht="24" customHeight="1" x14ac:dyDescent="0.2">
      <c r="A57" s="3" t="s">
        <v>176</v>
      </c>
      <c r="B57" s="3"/>
      <c r="C57" s="3"/>
      <c r="D57" s="3" t="s">
        <v>177</v>
      </c>
      <c r="E57" s="3"/>
      <c r="F57" s="4"/>
      <c r="G57" s="4"/>
      <c r="H57" s="3"/>
      <c r="I57" s="3"/>
      <c r="J57" s="3"/>
      <c r="K57" s="3"/>
      <c r="L57" s="3"/>
      <c r="M57" s="3"/>
      <c r="N57" s="3"/>
      <c r="O57" s="5">
        <v>1500</v>
      </c>
    </row>
    <row r="58" spans="1:15" ht="51.95" customHeight="1" x14ac:dyDescent="0.2">
      <c r="A58" s="10" t="s">
        <v>178</v>
      </c>
      <c r="B58" s="12" t="s">
        <v>179</v>
      </c>
      <c r="C58" s="10" t="s">
        <v>31</v>
      </c>
      <c r="D58" s="10" t="s">
        <v>180</v>
      </c>
      <c r="E58" s="11" t="s">
        <v>33</v>
      </c>
      <c r="F58" s="12">
        <v>1</v>
      </c>
      <c r="G58" s="13">
        <v>1200</v>
      </c>
      <c r="H58" s="13">
        <v>0</v>
      </c>
      <c r="I58" s="13">
        <v>0</v>
      </c>
      <c r="J58" s="13">
        <v>1500</v>
      </c>
      <c r="K58" s="13">
        <f>TRUNC(G58 * (1 + 25 / 100), 2)</f>
        <v>1500</v>
      </c>
      <c r="L58" s="13">
        <f>F58 * H58</f>
        <v>0</v>
      </c>
      <c r="M58" s="13">
        <f>F58 * I58</f>
        <v>0</v>
      </c>
      <c r="N58" s="13">
        <f>F58 * J58</f>
        <v>1500</v>
      </c>
      <c r="O58" s="13">
        <f>TRUNC(F58 * K58, 2)</f>
        <v>1500</v>
      </c>
    </row>
    <row r="59" spans="1:15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 t="s">
        <v>181</v>
      </c>
      <c r="L59" s="16" t="s">
        <v>182</v>
      </c>
      <c r="M59" s="16" t="s">
        <v>183</v>
      </c>
      <c r="N59" s="16" t="s">
        <v>184</v>
      </c>
      <c r="O59" s="16" t="s">
        <v>185</v>
      </c>
    </row>
    <row r="60" spans="1:15" x14ac:dyDescent="0.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</row>
    <row r="61" spans="1:15" x14ac:dyDescent="0.2">
      <c r="A61" s="26"/>
      <c r="B61" s="26"/>
      <c r="C61" s="26"/>
      <c r="D61" s="17"/>
      <c r="E61" s="16"/>
      <c r="F61" s="16"/>
      <c r="G61" s="16"/>
      <c r="H61" s="16"/>
      <c r="I61" s="16"/>
      <c r="J61" s="16"/>
      <c r="K61" s="20" t="s">
        <v>186</v>
      </c>
      <c r="L61" s="26"/>
      <c r="M61" s="27">
        <v>114539.69</v>
      </c>
      <c r="N61" s="26"/>
      <c r="O61" s="26"/>
    </row>
    <row r="62" spans="1:15" x14ac:dyDescent="0.2">
      <c r="A62" s="26"/>
      <c r="B62" s="26"/>
      <c r="C62" s="26"/>
      <c r="D62" s="17"/>
      <c r="E62" s="16"/>
      <c r="F62" s="16"/>
      <c r="G62" s="16"/>
      <c r="H62" s="16"/>
      <c r="I62" s="16"/>
      <c r="J62" s="16"/>
      <c r="K62" s="20" t="s">
        <v>187</v>
      </c>
      <c r="L62" s="26"/>
      <c r="M62" s="27">
        <v>28631.19</v>
      </c>
      <c r="N62" s="26"/>
      <c r="O62" s="26"/>
    </row>
    <row r="63" spans="1:15" x14ac:dyDescent="0.2">
      <c r="A63" s="26"/>
      <c r="B63" s="26"/>
      <c r="C63" s="26"/>
      <c r="D63" s="17"/>
      <c r="E63" s="16"/>
      <c r="F63" s="16"/>
      <c r="G63" s="16"/>
      <c r="H63" s="16"/>
      <c r="I63" s="16"/>
      <c r="J63" s="16"/>
      <c r="K63" s="20" t="s">
        <v>188</v>
      </c>
      <c r="L63" s="26"/>
      <c r="M63" s="27">
        <v>143170.88</v>
      </c>
      <c r="N63" s="26"/>
      <c r="O63" s="26"/>
    </row>
    <row r="64" spans="1:15" ht="60" customHeight="1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ht="69.95" customHeight="1" x14ac:dyDescent="0.2">
      <c r="A65" s="29" t="s">
        <v>190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</row>
  </sheetData>
  <mergeCells count="26">
    <mergeCell ref="A63:C63"/>
    <mergeCell ref="K63:L63"/>
    <mergeCell ref="M63:O63"/>
    <mergeCell ref="A65:O65"/>
    <mergeCell ref="A61:C61"/>
    <mergeCell ref="K61:L61"/>
    <mergeCell ref="M61:O61"/>
    <mergeCell ref="A62:C62"/>
    <mergeCell ref="K62:L62"/>
    <mergeCell ref="M62:O62"/>
    <mergeCell ref="A3:O3"/>
    <mergeCell ref="A4:A5"/>
    <mergeCell ref="B4:B5"/>
    <mergeCell ref="C4:C5"/>
    <mergeCell ref="D4:D5"/>
    <mergeCell ref="E4:E5"/>
    <mergeCell ref="F4:F5"/>
    <mergeCell ref="G4:G5"/>
    <mergeCell ref="H4:K4"/>
    <mergeCell ref="L4:O4"/>
    <mergeCell ref="E1:G1"/>
    <mergeCell ref="H1:J1"/>
    <mergeCell ref="K1:O1"/>
    <mergeCell ref="E2:G2"/>
    <mergeCell ref="H2:J2"/>
    <mergeCell ref="K2:O2"/>
  </mergeCells>
  <pageMargins left="0.5" right="0.5" top="1" bottom="1" header="0.5" footer="0.5"/>
  <pageSetup paperSize="9" scale="64" fitToHeight="0" orientation="landscape" r:id="rId1"/>
  <headerFooter>
    <oddHeader>&amp;L &amp;CPREFEITURA MUNICIPAL DE TUCUNDUVA
CNPJ: 87.612.792/0001-33 &amp;R</oddHeader>
    <oddFooter>&amp;L &amp;CRua Santa Rosa  - CENTRO - Tucunduva / RS
(55) 3542-1022 / administração@tucunduva.rs.gov.br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cp:lastPrinted>2026-05-22T12:18:20Z</cp:lastPrinted>
  <dcterms:created xsi:type="dcterms:W3CDTF">2026-05-22T12:14:57Z</dcterms:created>
  <dcterms:modified xsi:type="dcterms:W3CDTF">2026-05-22T12:18:24Z</dcterms:modified>
</cp:coreProperties>
</file>