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CAMENTARIA" sheetId="1" state="visible" r:id="rId3"/>
    <sheet name="CRONOGRAMA FF" sheetId="2" state="visible" r:id="rId4"/>
    <sheet name="PLANILHA PROPOSTA" sheetId="3" state="visible" r:id="rId5"/>
  </sheets>
  <definedNames>
    <definedName function="false" hidden="false" localSheetId="1" name="_xlnm.Print_Titles" vbProcedure="false">'CRONOGRAMA FF'!$1:$11</definedName>
    <definedName function="false" hidden="false" localSheetId="0" name="_xlnm.Print_Titles" vbProcedure="false">'PLANILHA ORCAMENTARIA'!$1:$11</definedName>
    <definedName function="false" hidden="false" localSheetId="2" name="_xlnm.Print_Titles" vbProcedure="false">'PLANILHA PROPOSTA'!$1:$11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<sst xmlns="http://schemas.openxmlformats.org/spreadsheetml/2006/main" count="1252" uniqueCount="385">
  <si>
    <t xml:space="preserve">PLANILHA ORÇAMENTÁRIA</t>
  </si>
  <si>
    <t xml:space="preserve">PROPRIETÁRIO PREFEITURA DE SERTÃO</t>
  </si>
  <si>
    <t xml:space="preserve">OBRA: REFORMA UBS </t>
  </si>
  <si>
    <t xml:space="preserve">LOCAL: RUA PROF. REINALDO SBARDELOTTO - ESQ. AV. JORGE A. STREIT - CENTRO - SERTÃO - RS</t>
  </si>
  <si>
    <t xml:space="preserve">BDI = 22,23% JÁ INCLUSO</t>
  </si>
  <si>
    <t xml:space="preserve">REFERENCIA = ABRIL/2025</t>
  </si>
  <si>
    <t xml:space="preserve">Item</t>
  </si>
  <si>
    <t xml:space="preserve">Fonte</t>
  </si>
  <si>
    <t xml:space="preserve">Código</t>
  </si>
  <si>
    <t xml:space="preserve">Descrição</t>
  </si>
  <si>
    <t xml:space="preserve">Unidade</t>
  </si>
  <si>
    <t xml:space="preserve">Quantidade</t>
  </si>
  <si>
    <t xml:space="preserve">Material </t>
  </si>
  <si>
    <t xml:space="preserve">Mão de Obra</t>
  </si>
  <si>
    <t xml:space="preserve">Total Geral</t>
  </si>
  <si>
    <t xml:space="preserve">Unitário</t>
  </si>
  <si>
    <t xml:space="preserve">Total</t>
  </si>
  <si>
    <t xml:space="preserve">Total </t>
  </si>
  <si>
    <t xml:space="preserve">SERVIÇOS INICIAIS</t>
  </si>
  <si>
    <t xml:space="preserve">1.1</t>
  </si>
  <si>
    <t xml:space="preserve">SINAPI</t>
  </si>
  <si>
    <t xml:space="preserve">103689</t>
  </si>
  <si>
    <t xml:space="preserve">FORNECIMENTO E INSTALAÇÃO DE PLACA DE OBRA COM CHAPA GALVANIZADA E ESTRUTURA DE MADEIRA. AF_03/2022_PS</t>
  </si>
  <si>
    <t xml:space="preserve">M2</t>
  </si>
  <si>
    <t xml:space="preserve">1.2</t>
  </si>
  <si>
    <t xml:space="preserve">99059</t>
  </si>
  <si>
    <t xml:space="preserve">LOCAÇÃO CONVENCIONAL DE OBRA, UTILIZANDO GABARITO DE TÁBUAS CORRIDAS PONTALETADAS A CADA 2,00M - 2 UTILIZAÇÕES. AF_03/2024</t>
  </si>
  <si>
    <t xml:space="preserve">M</t>
  </si>
  <si>
    <t xml:space="preserve">1.3</t>
  </si>
  <si>
    <t xml:space="preserve">97647</t>
  </si>
  <si>
    <t xml:space="preserve">REMOÇÃO DE TELHAS DE FIBROCIMENTO METÁLICA E CERÂMICA, DE FORMA MANUAL, SEM REAPROVEITAMENTO. AF_09/2023</t>
  </si>
  <si>
    <t xml:space="preserve">1.4</t>
  </si>
  <si>
    <t xml:space="preserve">97650</t>
  </si>
  <si>
    <t xml:space="preserve">REMOÇÃO DE TRAMA DE MADEIRA PARA COBERTURA, DE FORMA MANUAL, SEM REAPROVEITAMENTO. AF_09/2023</t>
  </si>
  <si>
    <t xml:space="preserve">1.5</t>
  </si>
  <si>
    <t xml:space="preserve">97637</t>
  </si>
  <si>
    <t xml:space="preserve">REMOÇÃO DE TAPUME/ CHAPAS METÁLICAS E DE MADEIRA, DE FORMA MANUAL, SEM REAPROVEITAMENTO. AF_09/2023</t>
  </si>
  <si>
    <t xml:space="preserve">1.6</t>
  </si>
  <si>
    <t xml:space="preserve">97640</t>
  </si>
  <si>
    <t xml:space="preserve">REMOÇÃO DE FORROS DE DRYWALL, PVC E FIBROMINERAL, DE FORMA MANUAL, SEM REAPROVEITAMENTO. AF_09/2023</t>
  </si>
  <si>
    <t xml:space="preserve">1.7</t>
  </si>
  <si>
    <t xml:space="preserve">97644</t>
  </si>
  <si>
    <t xml:space="preserve">REMOÇÃO DE PORTAS, DE FORMA MANUAL, SEM REAPROVEITAMENTO. AF_09/2023</t>
  </si>
  <si>
    <t xml:space="preserve">1.8</t>
  </si>
  <si>
    <t xml:space="preserve">97645</t>
  </si>
  <si>
    <t xml:space="preserve">REMOÇÃO DE JANELAS, DE FORMA MANUAL, SEM REAPROVEITAMENTO. AF_09/2023</t>
  </si>
  <si>
    <t xml:space="preserve">1.9</t>
  </si>
  <si>
    <t xml:space="preserve">97634</t>
  </si>
  <si>
    <t xml:space="preserve">DEMOLIÇÃO DE REVESTIMENTO CERÂMICO, DE FORMA MECANIZADA COM MARTELETE, SEM REAPROVEITAMENTO. AF_09/2023</t>
  </si>
  <si>
    <t xml:space="preserve">1.10</t>
  </si>
  <si>
    <t xml:space="preserve">97622</t>
  </si>
  <si>
    <t xml:space="preserve">DEMOLIÇÃO DE ALVENARIA DE BLOCO FURADO, DE FORMA MANUAL, SEM REAPROVEITAMENTO. AF_09/2023</t>
  </si>
  <si>
    <t xml:space="preserve">M3</t>
  </si>
  <si>
    <t xml:space="preserve">1.11</t>
  </si>
  <si>
    <t xml:space="preserve">Composição</t>
  </si>
  <si>
    <t xml:space="preserve">COMPOSIÇÃO 01</t>
  </si>
  <si>
    <t xml:space="preserve">REMOÇÃO DE PISO PARQUET, DE FORMA MANUAL, SEM REAPROVEITAMENTO</t>
  </si>
  <si>
    <t xml:space="preserve">M²</t>
  </si>
  <si>
    <t xml:space="preserve">1.12</t>
  </si>
  <si>
    <t xml:space="preserve">104791</t>
  </si>
  <si>
    <t xml:space="preserve">DEMOLIÇÃO DE ARGAMASSAS, DE FORMA DE FORMA MECANIZADA COM MARTELETE, SEM REAPROVEITAMENTO. AF_09/2023</t>
  </si>
  <si>
    <t xml:space="preserve">1.13</t>
  </si>
  <si>
    <t xml:space="preserve">97633</t>
  </si>
  <si>
    <t xml:space="preserve">DEMOLIÇÃO DE REVESTIMENTO CERÂMICO, DE FORMA MANUAL, SEM REAPROVEITAMENTO. AF_09/2023</t>
  </si>
  <si>
    <t xml:space="preserve">SUBTOTAL</t>
  </si>
  <si>
    <t xml:space="preserve">MOVIMENTOS DE TERRA</t>
  </si>
  <si>
    <t xml:space="preserve">2.1</t>
  </si>
  <si>
    <t xml:space="preserve">96525</t>
  </si>
  <si>
    <t xml:space="preserve">ESCAVAÇÃO MECANIZADA PARA VIGA BALDRAME OU SAPATA CORRIDA COM MINI-ESCAVADEIRA (INCLUINDO ESCAVAÇÃO PARA COLOCAÇÃO DE FÔRMAS). AF_01/2024</t>
  </si>
  <si>
    <t xml:space="preserve">2.2</t>
  </si>
  <si>
    <t xml:space="preserve">94319</t>
  </si>
  <si>
    <t xml:space="preserve">ATERRO MANUAL DE VALAS COM SOLO ARGILO-ARENOSO. AF_08/2023</t>
  </si>
  <si>
    <t xml:space="preserve">INFRAESTRUTURA</t>
  </si>
  <si>
    <t xml:space="preserve">3.1</t>
  </si>
  <si>
    <t xml:space="preserve">COMPOSIÇÃO 02</t>
  </si>
  <si>
    <t xml:space="preserve">ESTACA ESCAVADA MECANICAMENTE, 25 CM DE DIÂMETRO, ATÉ 1,5 M DE COMPRIMENTO, CONCRETO LANÇADO MANUALMENTE</t>
  </si>
  <si>
    <t xml:space="preserve">3.2</t>
  </si>
  <si>
    <t xml:space="preserve">102487</t>
  </si>
  <si>
    <t xml:space="preserve">CONCRETO CICLÓPICO FCK = 15MPA, 30% PEDRA DE MÃO EM VOLUME REAL, INCLUSIVE LANÇAMENTO. AF_05/2021</t>
  </si>
  <si>
    <t xml:space="preserve">3.3</t>
  </si>
  <si>
    <t xml:space="preserve">102073</t>
  </si>
  <si>
    <t xml:space="preserve">ESCADA EM CONCRETO ARMADO MOLDADO IN LOCO, FCK 25 MPA, COM 1 LANCE E LAJE PLANA, FÔRMA EM CHAPA DE MADEIRA COMPENSADA RESINADA. AF_11/2020</t>
  </si>
  <si>
    <t xml:space="preserve">3.4</t>
  </si>
  <si>
    <t xml:space="preserve">98557</t>
  </si>
  <si>
    <t xml:space="preserve">IMPERMEABILIZAÇÃO DE SUPERFÍCIE COM EMULSÃO ASFÁLTICA, 2 DEMÃOS. AF_09/2023</t>
  </si>
  <si>
    <t xml:space="preserve">SUPERESTRUTURA</t>
  </si>
  <si>
    <t xml:space="preserve">4.1</t>
  </si>
  <si>
    <t xml:space="preserve">4.2</t>
  </si>
  <si>
    <t xml:space="preserve">105028</t>
  </si>
  <si>
    <t xml:space="preserve">CONTRAVERGA PRÉ-MOLDADA, ESPESSURA DE *10* CM. AF_03/2024</t>
  </si>
  <si>
    <t xml:space="preserve">4.3</t>
  </si>
  <si>
    <t xml:space="preserve">PISOS</t>
  </si>
  <si>
    <t xml:space="preserve">5.1</t>
  </si>
  <si>
    <t xml:space="preserve">SINAPI-I</t>
  </si>
  <si>
    <t xml:space="preserve">4741</t>
  </si>
  <si>
    <t xml:space="preserve">PO DE PEDRA (POSTO PEDREIRA/FORNECEDOR, SEM FRETE)</t>
  </si>
  <si>
    <t xml:space="preserve">5.2</t>
  </si>
  <si>
    <t xml:space="preserve">93680</t>
  </si>
  <si>
    <t xml:space="preserve">EXECUÇÃO DE PAVIMENTO EM PISO INTERTRAVADO, COM BLOCO RETANGULAR COLORIDO DE 20 X 10 CM, ESPESSURA 6 CM. AF_10/2022</t>
  </si>
  <si>
    <t xml:space="preserve">5.3</t>
  </si>
  <si>
    <t xml:space="preserve">87620</t>
  </si>
  <si>
    <t xml:space="preserve">CONTRAPISO EM ARGAMASSA TRAÇO 1:4 (CIMENTO E AREIA), PREPARO MECÂNICO COM BETONEIRA 400 L, APLICADO EM ÁREAS SECAS SOBRE LAJE, ADERIDO, ACABAMENTO NÃO REFORÇADO, ESPESSURA 2CM. AF_07/2021</t>
  </si>
  <si>
    <t xml:space="preserve">5.4</t>
  </si>
  <si>
    <t xml:space="preserve">96622</t>
  </si>
  <si>
    <t xml:space="preserve">LASTRO COM MATERIAL GRANULAR, APLICADO EM PISOS OU LAJES SOBRE SOLO, ESPESSURA DE *5 CM*. AF_01/2024</t>
  </si>
  <si>
    <t xml:space="preserve">5.5</t>
  </si>
  <si>
    <t xml:space="preserve">105004</t>
  </si>
  <si>
    <t xml:space="preserve">RAMPA DE ACESSIBILIDADE EM CONCRETO MOLDADO IN LOCO, EM CALÇADA NOVA COM LARGURA MENOR À 3,00 M, FCK 25MPA, COM PISO PODOTÁTIL. AF_03/2024</t>
  </si>
  <si>
    <t xml:space="preserve">5.6</t>
  </si>
  <si>
    <t xml:space="preserve">5.7</t>
  </si>
  <si>
    <t xml:space="preserve">87257</t>
  </si>
  <si>
    <t xml:space="preserve">REVESTIMENTO CERÂMICO PARA PISO COM PLACAS TIPO ESMALTADA DE DIMENSÕES 60X60 CM APLICADA EM AMBIENTES DE ÁREA MAIOR QUE 10 M2. AF_02/2023_PE</t>
  </si>
  <si>
    <t xml:space="preserve">5.8</t>
  </si>
  <si>
    <t xml:space="preserve">COMPOSIÇÃO 03</t>
  </si>
  <si>
    <t xml:space="preserve">RODAPÉ CERÂMICO DE 7CM DE ALTURA COM PLACAS DE PORCELANATO DE DIMENSÕES 60X60CM</t>
  </si>
  <si>
    <t xml:space="preserve">ALVENARIAS E REVESTIMENTOS</t>
  </si>
  <si>
    <t xml:space="preserve">6.1</t>
  </si>
  <si>
    <t xml:space="preserve">101159</t>
  </si>
  <si>
    <t xml:space="preserve">ALVENARIA DE VEDAÇÃO DE BLOCOS CERÂMICOS MACIÇOS DE 5X10X20CM (ESPESSURA 10CM) E ARGAMASSA DE ASSENTAMENTO COM PREPARO EM BETONEIRA. AF_05/2020</t>
  </si>
  <si>
    <t xml:space="preserve">6.2</t>
  </si>
  <si>
    <t xml:space="preserve">103322</t>
  </si>
  <si>
    <t xml:space="preserve">ALVENARIA DE VEDAÇÃO DE BLOCOS CERÂMICOS FURADOS NA VERTICAL DE 9X19X39 CM (ESPESSURA 9 CM) E ARGAMASSA DE ASSENTAMENTO COM PREPARO EM BETONEIRA. AF_12/2021</t>
  </si>
  <si>
    <t xml:space="preserve">6.3</t>
  </si>
  <si>
    <t xml:space="preserve">103356</t>
  </si>
  <si>
    <t xml:space="preserve">ALVENARIA DE VEDAÇÃO DE BLOCOS CERÂMICOS FURADOS NA HORIZONTAL DE 9X19X29 CM (ESPESSURA 9 CM) E ARGAMASSA DE ASSENTAMENTO COM PREPARO EM BETONEIRA. AF_12/2021</t>
  </si>
  <si>
    <t xml:space="preserve">6.4</t>
  </si>
  <si>
    <t xml:space="preserve">87879</t>
  </si>
  <si>
    <t xml:space="preserve">CHAPISCO APLICADO EM ALVENARIAS E ESTRUTURAS DE CONCRETO INTERNAS, COM COLHER DE PEDREIRO. ARGAMASSA TRAÇO 1:3 COM PREPARO EM BETONEIRA 400L. AF_10/2022</t>
  </si>
  <si>
    <t xml:space="preserve">6.5</t>
  </si>
  <si>
    <t xml:space="preserve">105034</t>
  </si>
  <si>
    <t xml:space="preserve">CINTA DE AMARRAÇÃO DE ALVENARIA MOLDADA IN LOCO COM UTILIZAÇÃO DE BLOCOS CANALETA, ESPESSURA DE *10* CM. AF_03/2024</t>
  </si>
  <si>
    <t xml:space="preserve">6.6</t>
  </si>
  <si>
    <t xml:space="preserve">87529</t>
  </si>
  <si>
    <t xml:space="preserve">MASSA ÚNICA, EM ARGAMASSA TRAÇO 1:2:8, PREPARO MECÂNICO, APLICADA MANUALMENTE EM PAREDES INTERNAS DE AMBIENTES COM ÁREA ENTRE 5M² E 10M², E = 17,5MM, COM TALISCAS. AF_03/2024</t>
  </si>
  <si>
    <t xml:space="preserve">6.7</t>
  </si>
  <si>
    <t xml:space="preserve">88497</t>
  </si>
  <si>
    <t xml:space="preserve">EMASSAMENTO COM MASSA LÁTEX, APLICAÇÃO EM PAREDE, DUAS DEMÃOS, LIXAMENTO MANUAL. AF_04/2023</t>
  </si>
  <si>
    <t xml:space="preserve">6.8</t>
  </si>
  <si>
    <t xml:space="preserve">87269</t>
  </si>
  <si>
    <t xml:space="preserve">REVESTIMENTO CERÂMICO PARA PAREDES INTERNAS COM PLACAS TIPO ESMALTADA DE DIMENSÕES 25X35 CM APLICADAS NA ALTURA INTEIRA DAS PAREDES. AF_02/2023_PE</t>
  </si>
  <si>
    <t xml:space="preserve">6.9</t>
  </si>
  <si>
    <t xml:space="preserve">6.10</t>
  </si>
  <si>
    <t xml:space="preserve">87535</t>
  </si>
  <si>
    <t xml:space="preserve">EMBOÇO, EM ARGAMASSA TRAÇO 1:2:8, PREPARO MECÂNICO, APLICADO MANUALMENTE EM PAREDES INTERNAS DE AMBIENTES COM ÁREA MAIOR QUE 10M², E = 17,5MM, COM TALISCAS. AF_03/2024</t>
  </si>
  <si>
    <t xml:space="preserve">6.11</t>
  </si>
  <si>
    <t xml:space="preserve">104958</t>
  </si>
  <si>
    <t xml:space="preserve">MASSA ÚNICA, EM ARGAMASSA TRAÇO 1:2:8 PREPARO MECÂNICO, APLICADA MANUALMENTE EM PAREDES INTERNAS DE AMBIENTES COM ÁREA MAIOR QUE 10M², E = 10MM, COM TALISCAS. AF_03/2024</t>
  </si>
  <si>
    <t xml:space="preserve">ESQUADRIAS</t>
  </si>
  <si>
    <t xml:space="preserve">7.1</t>
  </si>
  <si>
    <t xml:space="preserve">91341</t>
  </si>
  <si>
    <t xml:space="preserve">PORTA EM ALUMÍNIO DE ABRIR TIPO VENEZIANA COM GUARNIÇÃO, FIXAÇÃO COM PARAFUSOS - FORNECIMENTO E INSTALAÇÃO. AF_12/2019</t>
  </si>
  <si>
    <t xml:space="preserve">7.2</t>
  </si>
  <si>
    <t xml:space="preserve">94805</t>
  </si>
  <si>
    <t xml:space="preserve">PORTA DE ALUMÍNIO DE ABRIR PARA VIDRO SEM GUARNIÇÃO, 87X210CM, FIXAÇÃO COM PARAFUSOS, INCLUSIVE VIDROS - FORNECIMENTO E INSTALAÇÃO. AF_12/2019</t>
  </si>
  <si>
    <t xml:space="preserve">UN</t>
  </si>
  <si>
    <t xml:space="preserve">7.3</t>
  </si>
  <si>
    <t xml:space="preserve">90823</t>
  </si>
  <si>
    <t xml:space="preserve">PORTA DE MADEIRA PARA PINTURA, SEMI-OCA (LEVE OU MÉDIA), 90X210CM, ESPESSURA DE 3,5CM, INCLUSO DOBRADIÇAS - FORNECIMENTO E INSTALAÇÃO. AF_12/2019</t>
  </si>
  <si>
    <t xml:space="preserve">7.4</t>
  </si>
  <si>
    <t xml:space="preserve">90822</t>
  </si>
  <si>
    <t xml:space="preserve">PORTA DE MADEIRA PARA PINTURA, SEMI-OCA (LEVE OU MÉDIA), 80X210CM, ESPESSURA DE 3,5CM, INCLUSO DOBRADIÇAS - FORNECIMENTO E INSTALAÇÃO. AF_12/2019</t>
  </si>
  <si>
    <t xml:space="preserve">7.5</t>
  </si>
  <si>
    <t xml:space="preserve">91307</t>
  </si>
  <si>
    <t xml:space="preserve">FECHADURA DE EMBUTIR PARA PORTAS INTERNAS, COMPLETA, ACABAMENTO PADRÃO POPULAR, COM EXECUÇÃO DE FURO - FORNECIMENTO E INSTALAÇÃO. AF_12/2019</t>
  </si>
  <si>
    <t xml:space="preserve">7.6</t>
  </si>
  <si>
    <t xml:space="preserve">34381</t>
  </si>
  <si>
    <t xml:space="preserve">JANELA MAXIM-AR, EM ALUMINIO PERFIL 25, 60 X 80 CM (A X L), ACABAMENTO BRANCO OU BRILHANTE, BATENTE DE 4 A 5 CM, COM VIDRO 4 MM, SEM GUARNICAO/ALIZAR</t>
  </si>
  <si>
    <t xml:space="preserve">7.7</t>
  </si>
  <si>
    <t xml:space="preserve">94572</t>
  </si>
  <si>
    <t xml:space="preserve"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</si>
  <si>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 xml:space="preserve">7.8</t>
  </si>
  <si>
    <t xml:space="preserve">COMPOSIÇÃO 05</t>
  </si>
  <si>
    <t xml:space="preserve">GUARDA-CORPO DE AÇO GALVANIZADO DE 1,10 M DE ALTUTRA, MONTANTES TUBULARES DE 1" E 1/2', ESPAÇADOS A CADA 1,20 METTOS, COM DUPLO CORRIMÃO ALTURAS 0,92 M E 0,70 M, CONFORME NBR 9050</t>
  </si>
  <si>
    <t xml:space="preserve">7.9</t>
  </si>
  <si>
    <t xml:space="preserve">COTAÇÃO</t>
  </si>
  <si>
    <t xml:space="preserve">COT-03</t>
  </si>
  <si>
    <t xml:space="preserve">TELA MILIMÉTRICA PARA JANELA</t>
  </si>
  <si>
    <t xml:space="preserve">7.10</t>
  </si>
  <si>
    <t xml:space="preserve">COMPOSIÇÃO 06</t>
  </si>
  <si>
    <t xml:space="preserve">CORRIMÃO EM AÇO GALVANIZADO, FIXADO EM PAREDE, A ALTURA DE 0,92 METROS, TIPO HOSPITALAR, FORNECIMENTO E INSTALAÇÃO</t>
  </si>
  <si>
    <t xml:space="preserve">COBERTURA</t>
  </si>
  <si>
    <t xml:space="preserve">8.1</t>
  </si>
  <si>
    <t xml:space="preserve">92614</t>
  </si>
  <si>
    <t xml:space="preserve">FABRICAÇÃO E INSTALAÇÃO DE TESOURA INTEIRA EM AÇO, VÃO DE 9 M, PARA TELHA ONDULADA DE FIBROCIMENTO, METÁLICA, PLÁSTICA OU TERMOACÚSTICA, INCLUSO IÇAMENTO. AF_07/2019</t>
  </si>
  <si>
    <t xml:space="preserve">8.2</t>
  </si>
  <si>
    <t xml:space="preserve">92580</t>
  </si>
  <si>
    <t xml:space="preserve">TRAMA DE AÇO COMPOSTA POR TERÇAS PARA TELHADOS DE ATÉ 2 ÁGUAS PARA TELHA ONDULADA DE FIBROCIMENTO, METÁLICA, PLÁSTICA OU TERMOACÚSTICA, INCLUSO TRANSPORTE VERTICAL. AF_07/2019</t>
  </si>
  <si>
    <t xml:space="preserve">8.3</t>
  </si>
  <si>
    <t xml:space="preserve">94213</t>
  </si>
  <si>
    <t xml:space="preserve">TELHAMENTO COM TELHA DE AÇO/ALUMÍNIO E = 0,5 MM, COM ATÉ 2 ÁGUAS, INCLUSO IÇAMENTO. AF_07/2019</t>
  </si>
  <si>
    <t xml:space="preserve">8.4</t>
  </si>
  <si>
    <t xml:space="preserve">94228</t>
  </si>
  <si>
    <t xml:space="preserve">CALHA EM CHAPA DE AÇO GALVANIZADO NÚMERO 24, DESENVOLVIMENTO DE 50 CM, INCLUSO TRANSPORTE VERTICAL. AF_07/2019</t>
  </si>
  <si>
    <t xml:space="preserve">8.5</t>
  </si>
  <si>
    <t xml:space="preserve">101979</t>
  </si>
  <si>
    <t xml:space="preserve">CHAPIM (RUFO CAPA) EM AÇO GALVANIZADO, CORTE 33. AF_11/2020</t>
  </si>
  <si>
    <t xml:space="preserve">8.6</t>
  </si>
  <si>
    <t xml:space="preserve">8.7</t>
  </si>
  <si>
    <t xml:space="preserve">96486</t>
  </si>
  <si>
    <t xml:space="preserve">FORRO EM RÉGUAS DE PVC, LISO, PARA AMBIENTES COMERCIAIS, INCLUSIVE ESTRUTURA BIDIRECIONAL DE FIXAÇÃO. AF_08/2023_PS</t>
  </si>
  <si>
    <t xml:space="preserve">PINTURA</t>
  </si>
  <si>
    <t xml:space="preserve">9.1</t>
  </si>
  <si>
    <t xml:space="preserve">88415</t>
  </si>
  <si>
    <t xml:space="preserve">APLICAÇÃO MANUAL DE FUNDO SELADOR ACRÍLICO EM PAREDES EXTERNAS DE CASAS. AF_03/2024</t>
  </si>
  <si>
    <t xml:space="preserve">9.2</t>
  </si>
  <si>
    <t xml:space="preserve">88489</t>
  </si>
  <si>
    <t xml:space="preserve">PINTURA LÁTEX ACRÍLICA PREMIUM, APLICAÇÃO MANUAL EM PAREDES, DUAS DEMÃOS. AF_04/2023</t>
  </si>
  <si>
    <t xml:space="preserve">9.3</t>
  </si>
  <si>
    <t xml:space="preserve">88488</t>
  </si>
  <si>
    <t xml:space="preserve">PINTURA LÁTEX ACRÍLICA PREMIUM, APLICAÇÃO MANUAL EM TETO, DUAS DEMÃOS. AF_04/2023</t>
  </si>
  <si>
    <t xml:space="preserve">9.4</t>
  </si>
  <si>
    <t xml:space="preserve">102219</t>
  </si>
  <si>
    <t xml:space="preserve">PINTURA TINTA DE ACABAMENTO (PIGMENTADA) ESMALTE SINTÉTICO ACETINADO EM MADEIRA, 2 DEMÃOS. AF_01/2021</t>
  </si>
  <si>
    <t xml:space="preserve">INSTALAÇÕES HIDROSSANITÁRIAS</t>
  </si>
  <si>
    <t xml:space="preserve">10.1</t>
  </si>
  <si>
    <t xml:space="preserve">97663</t>
  </si>
  <si>
    <t xml:space="preserve">REMOÇÃO DE LOUÇAS, DE FORMA MANUAL, SEM REAPROVEITAMENTO. AF_09/2023</t>
  </si>
  <si>
    <t xml:space="preserve">10.2</t>
  </si>
  <si>
    <t xml:space="preserve">86932</t>
  </si>
  <si>
    <t xml:space="preserve">VASO SANITÁRIO SIFONADO COM CAIXA ACOPLADA LOUÇA BRANCA - PADRÃO MÉDIO, INCLUSO ENGATE FLEXÍVEL EM METAL CROMADO, 1/2 X 40CM - FORNECIMENTO E INSTALAÇÃO. AF_01/2020</t>
  </si>
  <si>
    <t xml:space="preserve">10.3</t>
  </si>
  <si>
    <t xml:space="preserve">95472</t>
  </si>
  <si>
    <t xml:space="preserve">VASO SANITARIO SIFONADO CONVENCIONAL PARA PCD SEM FURO FRONTAL COM LOUÇA BRANCA SEM ASSENTO, INCLUSO CONJUNTO DE LIGAÇÃO PARA BACIA SANITÁRIA AJUSTÁVEL - FORNECIMENTO E INSTALAÇÃO. AF_01/2020</t>
  </si>
  <si>
    <t xml:space="preserve">10.4</t>
  </si>
  <si>
    <t xml:space="preserve">COT-07</t>
  </si>
  <si>
    <t xml:space="preserve">CAIXA ACOPLADA PATRA BACIA SANITÁRIA COM ACIONAMENTO TIPO SOBRESSALENTE PARA PCD</t>
  </si>
  <si>
    <t xml:space="preserve">UNIDADE</t>
  </si>
  <si>
    <t xml:space="preserve">10.5</t>
  </si>
  <si>
    <t xml:space="preserve">86904</t>
  </si>
  <si>
    <t xml:space="preserve">LAVATÓRIO LOUÇA BRANCA SUSPENSO, 29,5 X 39CM OU EQUIVALENTE, PADRÃO POPULAR - FORNECIMENTO E INSTALAÇÃO. AF_01/2020</t>
  </si>
  <si>
    <t xml:space="preserve">10.6</t>
  </si>
  <si>
    <t xml:space="preserve">86889</t>
  </si>
  <si>
    <t xml:space="preserve">BANCADA DE GRANITO CINZA POLIDO, DE 1,50 X 0,60 M, PARA PIA DE COZINHA - FORNECIMENTO E INSTALAÇÃO. AF_01/2020</t>
  </si>
  <si>
    <t xml:space="preserve">10.7</t>
  </si>
  <si>
    <t xml:space="preserve">86900</t>
  </si>
  <si>
    <t xml:space="preserve">CUBA DE EMBUTIR RETANGULAR DE AÇO INOXIDÁVEL, 46 X 30 X 12 CM - FORNECIMENTO E INSTALAÇÃO. AF_01/2020</t>
  </si>
  <si>
    <t xml:space="preserve">10.8</t>
  </si>
  <si>
    <t xml:space="preserve">86910</t>
  </si>
  <si>
    <t xml:space="preserve">TORNEIRA CROMADA TUBO MÓVEL, DE PAREDE, 1/2" OU 3/4", PARA PIA DE COZINHA, PADRÃO MÉDIO - FORNECIMENTO E INSTALAÇÃO. AF_01/2020</t>
  </si>
  <si>
    <t xml:space="preserve">10.9</t>
  </si>
  <si>
    <t xml:space="preserve">36081</t>
  </si>
  <si>
    <t xml:space="preserve">BARRA DE APOIO RETA, EM ACO INOX POLIDO, COMPRIMENTO 80CM, DIAMETRO MINIMO 3 CM</t>
  </si>
  <si>
    <t xml:space="preserve">10.10</t>
  </si>
  <si>
    <t xml:space="preserve">COT-05</t>
  </si>
  <si>
    <t xml:space="preserve">BARRA DE APOIO LATERAL TUBULAR TIPO "U" INOX 60 CM ESP 3 CM</t>
  </si>
  <si>
    <t xml:space="preserve">10.11</t>
  </si>
  <si>
    <t xml:space="preserve">36205</t>
  </si>
  <si>
    <t xml:space="preserve">BARRA DE APOIO RETA, EM ACO INOX POLIDO, COMPRIMENTO 70CM, DIAMETRO MINIMO 3 CM</t>
  </si>
  <si>
    <t xml:space="preserve">10.12</t>
  </si>
  <si>
    <t xml:space="preserve">COT-04</t>
  </si>
  <si>
    <t xml:space="preserve">BARRA DE APOIO TUBULAR INOX 40 CM ESPESSURA 3 CM</t>
  </si>
  <si>
    <t xml:space="preserve">10.13</t>
  </si>
  <si>
    <t xml:space="preserve">COMPOSIÇÃO 04</t>
  </si>
  <si>
    <t xml:space="preserve">PONTO DE CONSUMO TERMINAL DE ÁGUA FRIA (SUBRAMAL) COM TUBULAÇÃO DE PVC, DN 25 MM, INSTALADO EM RAMAL DE ÁGUA, INCLUSOS RASGO E CHUMBAMENTO EM ALVENARIA</t>
  </si>
  <si>
    <t xml:space="preserve">10.14</t>
  </si>
  <si>
    <t xml:space="preserve">89849</t>
  </si>
  <si>
    <t xml:space="preserve">TUBO PVC, SERIE NORMAL, ESGOTO PREDIAL, DN 150 MM, FORNECIDO E INSTALADO EM SUBCOLETOR AÉREO DE ESGOTO SANITÁRIO. AF_08/2022</t>
  </si>
  <si>
    <t xml:space="preserve">10.15</t>
  </si>
  <si>
    <t xml:space="preserve">89714</t>
  </si>
  <si>
    <t xml:space="preserve">TUBO PVC, SERIE NORMAL, ESGOTO PREDIAL, DN 100 MM, FORNECIDO E INSTALADO EM RAMAL DE DESCARGA OU RAMAL DE ESGOTO SANITÁRIO. AF_08/2022</t>
  </si>
  <si>
    <t xml:space="preserve">10.16</t>
  </si>
  <si>
    <t xml:space="preserve">89778</t>
  </si>
  <si>
    <t xml:space="preserve">LUVA SIMPLES, PVC, SERIE NORMAL, ESGOTO PREDIAL, DN 100 MM, JUNTA ELÁSTICA, FORNECIDO E INSTALADO EM RAMAL DE DESCARGA OU RAMAL DE ESGOTO SANITÁRIO. AF_08/2022</t>
  </si>
  <si>
    <t xml:space="preserve">10.17</t>
  </si>
  <si>
    <t xml:space="preserve">89750</t>
  </si>
  <si>
    <t xml:space="preserve">CURVA LONGA 90 GRAUS, PVC, SERIE NORMAL, ESGOTO PREDIAL, DN 100 MM, JUNTA ELÁSTICA, FORNECIDO E INSTALADO EM RAMAL DE DESCARGA OU RAMAL DE ESGOTO SANITÁRIO. AF_08/2022</t>
  </si>
  <si>
    <t xml:space="preserve">10.18</t>
  </si>
  <si>
    <t xml:space="preserve">89746</t>
  </si>
  <si>
    <t xml:space="preserve">JOELHO 45 GRAUS, PVC, SERIE NORMAL, ESGOTO PREDIAL, DN 100 MM, JUNTA ELÁSTICA, FORNECIDO E INSTALADO EM RAMAL DE DESCARGA OU RAMAL DE ESGOTO SANITÁRIO. AF_08/2022</t>
  </si>
  <si>
    <t xml:space="preserve">10.19</t>
  </si>
  <si>
    <t xml:space="preserve">104344</t>
  </si>
  <si>
    <t xml:space="preserve">TE, PVC, SÉRIE NORMAL, ESGOTO PREDIAL, DN 100 X 50 MM, JUNTA ELÁSTICA, FORNECIDO E INSTALADO EM RAMAL DE DESCARGA OU RAMAL DE ESGOTO SANITÁRIO. AF_08/2022</t>
  </si>
  <si>
    <t xml:space="preserve">10.20</t>
  </si>
  <si>
    <t xml:space="preserve">89712</t>
  </si>
  <si>
    <t xml:space="preserve">TUBO PVC, SERIE NORMAL, ESGOTO PREDIAL, DN 50 MM, FORNECIDO E INSTALADO EM RAMAL DE DESCARGA OU RAMAL DE ESGOTO SANITÁRIO. AF_08/2022</t>
  </si>
  <si>
    <t xml:space="preserve">10.21</t>
  </si>
  <si>
    <t xml:space="preserve">89813</t>
  </si>
  <si>
    <t xml:space="preserve">LUVA SIMPLES, PVC, SERIE NORMAL, ESGOTO PREDIAL, DN 50 MM, JUNTA ELÁSTICA, FORNECIDO E INSTALADO EM PRUMADA DE ESGOTO SANITÁRIO OU VENTILAÇÃO. AF_08/2022</t>
  </si>
  <si>
    <t xml:space="preserve">10.22</t>
  </si>
  <si>
    <t xml:space="preserve">89801</t>
  </si>
  <si>
    <t xml:space="preserve">JOELHO 90 GRAUS, PVC, SERIE NORMAL, ESGOTO PREDIAL, DN 50 MM, JUNTA ELÁSTICA, FORNECIDO E INSTALADO EM PRUMADA DE ESGOTO SANITÁRIO OU VENTILAÇÃO. AF_08/2022</t>
  </si>
  <si>
    <t xml:space="preserve">10.23</t>
  </si>
  <si>
    <t xml:space="preserve">89732</t>
  </si>
  <si>
    <t xml:space="preserve">JOELHO 45 GRAUS, PVC, SERIE NORMAL, ESGOTO PREDIAL, DN 50 MM, JUNTA ELÁSTICA, FORNECIDO E INSTALADO EM RAMAL DE DESCARGA OU RAMAL DE ESGOTO SANITÁRIO. AF_08/2022</t>
  </si>
  <si>
    <t xml:space="preserve">10.24</t>
  </si>
  <si>
    <t xml:space="preserve">89798</t>
  </si>
  <si>
    <t xml:space="preserve">TUBO PVC, SERIE NORMAL, ESGOTO PREDIAL, DN 50 MM, FORNECIDO E INSTALADO EM PRUMADA DE ESGOTO SANITÁRIO OU VENTILAÇÃO. AF_08/2022</t>
  </si>
  <si>
    <t xml:space="preserve">10.25</t>
  </si>
  <si>
    <t xml:space="preserve">104348</t>
  </si>
  <si>
    <t xml:space="preserve">TERMINAL DE VENTILAÇÃO, PVC, SÉRIE NORMAL, ESGOTO PREDIAL, DN 50 MM, JUNTA SOLDÁVEL, FORNECIDO E INSTALADO EM PRUMADA DE ESGOTO SANITÁRIO OU VENTILAÇÃO. AF_08/2022</t>
  </si>
  <si>
    <t xml:space="preserve">10.26</t>
  </si>
  <si>
    <t xml:space="preserve">99251</t>
  </si>
  <si>
    <t xml:space="preserve">CAIXA ENTERRADA HIDRÁULICA RETANGULAR EM ALVENARIA COM TIJOLOS CERÂMICOS MACIÇOS, DIMENSÕES INTERNAS: 0,4X0,4X0,4 M PARA REDE DE DRENAGEM. AF_12/2020</t>
  </si>
  <si>
    <t xml:space="preserve">10.27</t>
  </si>
  <si>
    <t xml:space="preserve">89707</t>
  </si>
  <si>
    <t xml:space="preserve">CAIXA SIFONADA, PVC, DN 100 X 100 X 50 MM, JUNTA ELÁSTICA, FORNECIDA E INSTALADA EM RAMAL DE DESCARGA OU EM RAMAL DE ESGOTO SANITÁRIO. AF_08/2022</t>
  </si>
  <si>
    <t xml:space="preserve">10.28</t>
  </si>
  <si>
    <t xml:space="preserve">97901</t>
  </si>
  <si>
    <t xml:space="preserve">CAIXA ENTERRADA HIDRÁULICA RETANGULAR EM ALVENARIA COM TIJOLOS CERÂMICOS MACIÇOS, DIMENSÕES INTERNAS: 0,4X0,4X0,4 M PARA REDE DE ESGOTO. AF_12/2020</t>
  </si>
  <si>
    <t xml:space="preserve">10.29</t>
  </si>
  <si>
    <t xml:space="preserve">11881</t>
  </si>
  <si>
    <t xml:space="preserve">CAIXA DE GORDURA CILINDRICA EM CONCRETO SIMPLES, PRE-MOLDADA, COM DIAMETRO DE 40 CM E ALTURA DE 45 CM, COM TAMPA</t>
  </si>
  <si>
    <t xml:space="preserve">10.30</t>
  </si>
  <si>
    <t xml:space="preserve">10.31</t>
  </si>
  <si>
    <t xml:space="preserve">COT-06</t>
  </si>
  <si>
    <t xml:space="preserve">TORNEIRA ALAVANCA PARA PCD AUTOMÁTICA</t>
  </si>
  <si>
    <t xml:space="preserve">10.32</t>
  </si>
  <si>
    <t xml:space="preserve">COMPOSIÇÃO</t>
  </si>
  <si>
    <t xml:space="preserve">COMPOSIÇÃO 07</t>
  </si>
  <si>
    <t xml:space="preserve">FORNECIMENTO E INSTALAÇÃO DE VENTOKIT 280 M³/H</t>
  </si>
  <si>
    <t xml:space="preserve">10.33</t>
  </si>
  <si>
    <t xml:space="preserve">11732</t>
  </si>
  <si>
    <t xml:space="preserve">GRELHA FIXA, PVC CROMADA, REDONDA, 150 MM, PARA RALOS E CAIXAS</t>
  </si>
  <si>
    <t xml:space="preserve">10.34</t>
  </si>
  <si>
    <t xml:space="preserve">COT-01</t>
  </si>
  <si>
    <t xml:space="preserve">GRELHA DE RETORNO DA PORTA 300 MM X 100 MM</t>
  </si>
  <si>
    <t xml:space="preserve">INSTALAÇÕES ELÉTRICAS</t>
  </si>
  <si>
    <t xml:space="preserve">11.1</t>
  </si>
  <si>
    <t xml:space="preserve">97665</t>
  </si>
  <si>
    <t xml:space="preserve">REMOÇÃO DE LUMINÁRIAS, DE FORMA MANUAL, SEM REAPROVEITAMENTO. AF_09/2023</t>
  </si>
  <si>
    <t xml:space="preserve">11.2</t>
  </si>
  <si>
    <t xml:space="preserve">97660</t>
  </si>
  <si>
    <t xml:space="preserve">REMOÇÃO DE INTERRUPTORES/TOMADAS ELÉTRICAS, DE FORMA MANUAL, SEM REAPROVEITAMENTO. AF_09/2023</t>
  </si>
  <si>
    <t xml:space="preserve">11.3</t>
  </si>
  <si>
    <t xml:space="preserve">103782</t>
  </si>
  <si>
    <t xml:space="preserve">LUMINÁRIA TIPO PLAFON CIRCULAR, DE SOBREPOR, COM LED DE 12/13 W - FORNECIMENTO E INSTALAÇÃO. AF_09/2024</t>
  </si>
  <si>
    <t xml:space="preserve">11.4</t>
  </si>
  <si>
    <t xml:space="preserve">12147</t>
  </si>
  <si>
    <t xml:space="preserve">TOMADA 2P+T 10A, 250V, CONJUNTO MONTADO PARA SOBREPOR 4" X 2" (CAIXA + MODULO)</t>
  </si>
  <si>
    <t xml:space="preserve">11.5</t>
  </si>
  <si>
    <t xml:space="preserve">12129</t>
  </si>
  <si>
    <t xml:space="preserve">INTERRUPTOR SIMPLES 10A, 250V, CONJUNTO MONTADO PARA SOBREPOR 4" X 2" (CAIXA + 2 MODULOS)</t>
  </si>
  <si>
    <t xml:space="preserve">11.6</t>
  </si>
  <si>
    <t xml:space="preserve">91927</t>
  </si>
  <si>
    <t xml:space="preserve">CABO DE COBRE FLEXÍVEL ISOLADO, 2,5 MM², ANTI-CHAMA 0,6/1,0 KV, PARA CIRCUITOS TERMINAIS - FORNECIMENTO E INSTALAÇÃO. AF_03/2023</t>
  </si>
  <si>
    <t xml:space="preserve">11.7</t>
  </si>
  <si>
    <t xml:space="preserve">38070</t>
  </si>
  <si>
    <t xml:space="preserve">INTERRUPTORES PARALELOS (2 MODULOS) 10A, 250V, CONJUNTO MONTADO PARA EMBUTIR 4" X 2" (PLACA + SUPORTE + MODULOS)</t>
  </si>
  <si>
    <t xml:space="preserve">11.8</t>
  </si>
  <si>
    <t xml:space="preserve">38074</t>
  </si>
  <si>
    <t xml:space="preserve">INTERRUPTORES PARALELOS (3 MODULOS) 10A, 250V, CONJUNTO MONTADO PARA EMBUTIR 4" X 2" (PLACA + SUPORTE + MODULO)</t>
  </si>
  <si>
    <t xml:space="preserve">11.9</t>
  </si>
  <si>
    <t xml:space="preserve">91924</t>
  </si>
  <si>
    <t xml:space="preserve">CABO DE COBRE FLEXÍVEL ISOLADO, 1,5 MM², ANTI-CHAMA 450/750 V, PARA CIRCUITOS TERMINAIS - FORNECIMENTO E INSTALAÇÃO. AF_03/2023</t>
  </si>
  <si>
    <t xml:space="preserve">11.10</t>
  </si>
  <si>
    <t xml:space="preserve">91834</t>
  </si>
  <si>
    <t xml:space="preserve">ELETRODUTO FLEXÍVEL CORRUGADO, PVC, DN 25 MM (3/4"), PARA CIRCUITOS TERMINAIS, INSTALADO EM FORRO - FORNECIMENTO E INSTALAÇÃO. AF_03/2023</t>
  </si>
  <si>
    <t xml:space="preserve">11.11</t>
  </si>
  <si>
    <t xml:space="preserve">91862</t>
  </si>
  <si>
    <t xml:space="preserve">ELETRODUTO RÍGIDO ROSCÁVEL, PVC, DN 20 MM (1/2"), PARA CIRCUITOS TERMINAIS, INSTALADO EM FORRO - FORNECIMENTO E INSTALAÇÃO. AF_03/2023</t>
  </si>
  <si>
    <t xml:space="preserve">11.12</t>
  </si>
  <si>
    <t xml:space="preserve">101890</t>
  </si>
  <si>
    <t xml:space="preserve">DISJUNTOR MONOPOLAR TIPO NEMA, CORRENTE NOMINAL DE 10 ATÉ 30A - FORNECIMENTO E INSTALAÇÃO. AF_10/2020</t>
  </si>
  <si>
    <t xml:space="preserve">11.13</t>
  </si>
  <si>
    <t xml:space="preserve">COMPOSIÇÃO 08</t>
  </si>
  <si>
    <t xml:space="preserve">SISTEMA DE ALARME DE EMERGÊNCIA PARA SANITÁRIO PCD</t>
  </si>
  <si>
    <t xml:space="preserve">SERVIÇOS FINAIS</t>
  </si>
  <si>
    <t xml:space="preserve">12.1</t>
  </si>
  <si>
    <t xml:space="preserve">99803</t>
  </si>
  <si>
    <t xml:space="preserve">LIMPEZA DE PISO CERÂMICO OU PORCELANATO COM PANO ÚMIDO. AF_04/2019</t>
  </si>
  <si>
    <t xml:space="preserve">TOTAL GERAL</t>
  </si>
  <si>
    <t xml:space="preserve">O PRESENTE ORÇAMENTO IMPORTA EM R$ 367.883,89 (TREZENTOS E SESSENTA E SETE MIL E OITOCENTOS E OITENTA E TRÊS REAIS E OITENTA E NOVE CENTAVOS).</t>
  </si>
  <si>
    <t xml:space="preserve">SENDO R$ 231.080,72 REFERENTE A MATERIAL E R$ 136.803,17 REFERENTE A MÃO DE OBRA</t>
  </si>
  <si>
    <t xml:space="preserve">SERTÃO, ABRIL DE 2025.</t>
  </si>
  <si>
    <t xml:space="preserve">PREFEITO: ____________________________</t>
  </si>
  <si>
    <t xml:space="preserve">RESP. TÉCNICO: ____________________________________</t>
  </si>
  <si>
    <t xml:space="preserve">                            HOMERO FOCHESATTO</t>
  </si>
  <si>
    <t xml:space="preserve">RENAN CUNHA NICOLINI</t>
  </si>
  <si>
    <t xml:space="preserve">                             PREFEITO MUNICIPAL</t>
  </si>
  <si>
    <t xml:space="preserve">ENG. CIVIL CREA RS 215.882</t>
  </si>
  <si>
    <t xml:space="preserve">CRONOGRAMA FISICO FINANCEIRO</t>
  </si>
  <si>
    <t xml:space="preserve">1º Mês</t>
  </si>
  <si>
    <t xml:space="preserve">2º Mês</t>
  </si>
  <si>
    <t xml:space="preserve">3º Mês</t>
  </si>
  <si>
    <t xml:space="preserve">4º Mês</t>
  </si>
  <si>
    <t xml:space="preserve">5º Mês</t>
  </si>
  <si>
    <t xml:space="preserve">6º Mês</t>
  </si>
  <si>
    <t xml:space="preserve">7º Mês</t>
  </si>
  <si>
    <t xml:space="preserve">R$</t>
  </si>
  <si>
    <t xml:space="preserve">%</t>
  </si>
  <si>
    <t xml:space="preserve">ACUMULADO</t>
  </si>
  <si>
    <t xml:space="preserve">PLANILHA PROPOSTA</t>
  </si>
  <si>
    <t xml:space="preserve">A PRESENTE PROPOSTA IMPORTA EM R$ ___________________________________________________________________________________________</t>
  </si>
  <si>
    <t xml:space="preserve">DATA: _____________________________________________________________________________</t>
  </si>
  <si>
    <t xml:space="preserve">PROPONENTE: ___________________________________________________________________________________________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</si>
</sst>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-;\-* #,##0.00_-;_-* \-??_-;_-@_-"/>
    <numFmt numFmtId="166" formatCode="0%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i val="true"/>
      <sz val="10"/>
      <color theme="1"/>
      <name val="Calibri"/>
      <family val="2"/>
      <charset val="1"/>
    </font>
    <font>
      <b val="true"/>
      <i val="true"/>
      <sz val="11"/>
      <color theme="1"/>
      <name val="Calibri"/>
      <family val="2"/>
      <charset val="1"/>
    </font>
    <font>
      <b val="true"/>
      <sz val="18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"/>
        <bgColor rgb="FFCC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2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8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0" borderId="8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2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2" borderId="8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2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2" borderId="9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2" borderId="8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0" borderId="12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4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52" activeCellId="0" sqref="H152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0" width="5.56"/>
    <col collapsed="false" customWidth="true" hidden="false" outlineLevel="0" max="2" min="2" style="1" width="6.11"/>
    <col collapsed="false" customWidth="true" hidden="false" outlineLevel="0" max="3" min="3" style="1" width="6.88"/>
    <col collapsed="false" customWidth="true" hidden="false" outlineLevel="0" max="4" min="4" style="2" width="52.56"/>
    <col collapsed="false" customWidth="true" hidden="false" outlineLevel="0" max="5" min="5" style="0" width="11.89"/>
    <col collapsed="false" customWidth="true" hidden="false" outlineLevel="0" max="11" min="6" style="3" width="11.89"/>
  </cols>
  <sheetData>
    <row r="1" customFormat="false" ht="17.35" hidden="false" customHeight="fals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3" customFormat="false" ht="14.25" hidden="false" customHeight="false" outlineLevel="0" collapsed="false">
      <c r="A3" s="5" t="s">
        <v>1</v>
      </c>
    </row>
    <row r="4" customFormat="false" ht="14.25" hidden="false" customHeight="false" outlineLevel="0" collapsed="false">
      <c r="A4" s="5" t="s">
        <v>2</v>
      </c>
    </row>
    <row r="5" customFormat="false" ht="14.25" hidden="false" customHeight="false" outlineLevel="0" collapsed="false">
      <c r="A5" s="5" t="s">
        <v>3</v>
      </c>
    </row>
    <row r="6" customFormat="false" ht="14.25" hidden="false" customHeight="false" outlineLevel="0" collapsed="false">
      <c r="A6" s="5" t="s">
        <v>4</v>
      </c>
    </row>
    <row r="7" customFormat="false" ht="14.25" hidden="false" customHeight="false" outlineLevel="0" collapsed="false">
      <c r="A7" s="5" t="s">
        <v>5</v>
      </c>
    </row>
    <row r="10" s="9" customFormat="true" ht="14.25" hidden="false" customHeight="false" outlineLevel="0" collapsed="false">
      <c r="A10" s="6" t="s">
        <v>6</v>
      </c>
      <c r="B10" s="7" t="s">
        <v>7</v>
      </c>
      <c r="C10" s="7" t="s">
        <v>8</v>
      </c>
      <c r="D10" s="6" t="s">
        <v>9</v>
      </c>
      <c r="E10" s="6" t="s">
        <v>10</v>
      </c>
      <c r="F10" s="6" t="s">
        <v>11</v>
      </c>
      <c r="G10" s="8" t="s">
        <v>12</v>
      </c>
      <c r="H10" s="8"/>
      <c r="I10" s="8" t="s">
        <v>13</v>
      </c>
      <c r="J10" s="8"/>
      <c r="K10" s="6" t="s">
        <v>14</v>
      </c>
    </row>
    <row r="11" s="9" customFormat="true" ht="14.25" hidden="false" customHeight="false" outlineLevel="0" collapsed="false">
      <c r="A11" s="6"/>
      <c r="B11" s="7"/>
      <c r="C11" s="7"/>
      <c r="D11" s="6"/>
      <c r="E11" s="6"/>
      <c r="F11" s="6"/>
      <c r="G11" s="10" t="s">
        <v>15</v>
      </c>
      <c r="H11" s="10" t="s">
        <v>16</v>
      </c>
      <c r="I11" s="10" t="s">
        <v>15</v>
      </c>
      <c r="J11" s="10" t="s">
        <v>17</v>
      </c>
      <c r="K11" s="6"/>
    </row>
    <row r="12" customFormat="false" ht="14.25" hidden="false" customHeight="false" outlineLevel="0" collapsed="false">
      <c r="A12" s="11" t="n">
        <v>1</v>
      </c>
      <c r="B12" s="12"/>
      <c r="C12" s="12"/>
      <c r="D12" s="13" t="s">
        <v>18</v>
      </c>
      <c r="E12" s="11"/>
      <c r="F12" s="14"/>
      <c r="G12" s="14"/>
      <c r="H12" s="14"/>
      <c r="I12" s="14"/>
      <c r="J12" s="14"/>
      <c r="K12" s="14"/>
    </row>
    <row r="13" s="9" customFormat="true" ht="35.05" hidden="false" customHeight="false" outlineLevel="0" collapsed="false">
      <c r="A13" s="15" t="s">
        <v>19</v>
      </c>
      <c r="B13" s="16" t="s">
        <v>20</v>
      </c>
      <c r="C13" s="16" t="s">
        <v>21</v>
      </c>
      <c r="D13" s="17" t="s">
        <v>22</v>
      </c>
      <c r="E13" s="15" t="s">
        <v>23</v>
      </c>
      <c r="F13" s="18" t="n">
        <v>6</v>
      </c>
      <c r="G13" s="18" t="n">
        <v>386.8</v>
      </c>
      <c r="H13" s="18" t="n">
        <f aca="false">G13*F13</f>
        <v>2320.8</v>
      </c>
      <c r="I13" s="18" t="n">
        <v>176</v>
      </c>
      <c r="J13" s="18" t="n">
        <f aca="false">F13*I13</f>
        <v>1056</v>
      </c>
      <c r="K13" s="18" t="n">
        <f aca="false">J13+H13</f>
        <v>3376.8</v>
      </c>
    </row>
    <row r="14" customFormat="false" ht="35.05" hidden="false" customHeight="false" outlineLevel="0" collapsed="false">
      <c r="A14" s="19" t="s">
        <v>24</v>
      </c>
      <c r="B14" s="20" t="s">
        <v>20</v>
      </c>
      <c r="C14" s="20" t="s">
        <v>25</v>
      </c>
      <c r="D14" s="21" t="s">
        <v>26</v>
      </c>
      <c r="E14" s="19" t="s">
        <v>27</v>
      </c>
      <c r="F14" s="22" t="n">
        <v>34.37</v>
      </c>
      <c r="G14" s="22" t="n">
        <v>32.5</v>
      </c>
      <c r="H14" s="22" t="n">
        <f aca="false">G14*F14</f>
        <v>1117.025</v>
      </c>
      <c r="I14" s="22" t="n">
        <v>41.06</v>
      </c>
      <c r="J14" s="22" t="n">
        <f aca="false">F14*I14</f>
        <v>1411.2322</v>
      </c>
      <c r="K14" s="22" t="n">
        <f aca="false">J14+H14</f>
        <v>2528.2572</v>
      </c>
    </row>
    <row r="15" s="9" customFormat="true" ht="35.05" hidden="false" customHeight="false" outlineLevel="0" collapsed="false">
      <c r="A15" s="15" t="s">
        <v>28</v>
      </c>
      <c r="B15" s="16" t="s">
        <v>20</v>
      </c>
      <c r="C15" s="16" t="s">
        <v>29</v>
      </c>
      <c r="D15" s="17" t="s">
        <v>30</v>
      </c>
      <c r="E15" s="15" t="s">
        <v>23</v>
      </c>
      <c r="F15" s="18" t="n">
        <v>340.99</v>
      </c>
      <c r="G15" s="18" t="n">
        <v>0</v>
      </c>
      <c r="H15" s="18" t="n">
        <f aca="false">G15*F15</f>
        <v>0</v>
      </c>
      <c r="I15" s="18" t="n">
        <v>4.63</v>
      </c>
      <c r="J15" s="18" t="n">
        <f aca="false">F15*I15</f>
        <v>1578.7837</v>
      </c>
      <c r="K15" s="18" t="n">
        <f aca="false">J15+H15</f>
        <v>1578.7837</v>
      </c>
    </row>
    <row r="16" customFormat="false" ht="23.85" hidden="false" customHeight="false" outlineLevel="0" collapsed="false">
      <c r="A16" s="19" t="s">
        <v>31</v>
      </c>
      <c r="B16" s="20" t="s">
        <v>20</v>
      </c>
      <c r="C16" s="20" t="s">
        <v>32</v>
      </c>
      <c r="D16" s="21" t="s">
        <v>33</v>
      </c>
      <c r="E16" s="19" t="s">
        <v>23</v>
      </c>
      <c r="F16" s="22" t="n">
        <v>340.99</v>
      </c>
      <c r="G16" s="22" t="n">
        <v>0</v>
      </c>
      <c r="H16" s="22" t="n">
        <f aca="false">G16*F16</f>
        <v>0</v>
      </c>
      <c r="I16" s="22" t="n">
        <v>10</v>
      </c>
      <c r="J16" s="22" t="n">
        <f aca="false">F16*I16</f>
        <v>3409.9</v>
      </c>
      <c r="K16" s="22" t="n">
        <f aca="false">J16+H16</f>
        <v>3409.9</v>
      </c>
    </row>
    <row r="17" s="9" customFormat="true" ht="35.05" hidden="false" customHeight="false" outlineLevel="0" collapsed="false">
      <c r="A17" s="15" t="s">
        <v>34</v>
      </c>
      <c r="B17" s="16" t="s">
        <v>20</v>
      </c>
      <c r="C17" s="16" t="s">
        <v>35</v>
      </c>
      <c r="D17" s="17" t="s">
        <v>36</v>
      </c>
      <c r="E17" s="15" t="s">
        <v>23</v>
      </c>
      <c r="F17" s="18" t="n">
        <v>62</v>
      </c>
      <c r="G17" s="18" t="n">
        <v>0</v>
      </c>
      <c r="H17" s="18" t="n">
        <f aca="false">G17*F17</f>
        <v>0</v>
      </c>
      <c r="I17" s="18" t="n">
        <v>4.02</v>
      </c>
      <c r="J17" s="18" t="n">
        <f aca="false">F17*I17</f>
        <v>249.24</v>
      </c>
      <c r="K17" s="18" t="n">
        <f aca="false">J17+H17</f>
        <v>249.24</v>
      </c>
    </row>
    <row r="18" customFormat="false" ht="35.05" hidden="false" customHeight="false" outlineLevel="0" collapsed="false">
      <c r="A18" s="19" t="s">
        <v>37</v>
      </c>
      <c r="B18" s="20" t="s">
        <v>20</v>
      </c>
      <c r="C18" s="20" t="s">
        <v>38</v>
      </c>
      <c r="D18" s="21" t="s">
        <v>39</v>
      </c>
      <c r="E18" s="19" t="s">
        <v>23</v>
      </c>
      <c r="F18" s="22" t="n">
        <v>160</v>
      </c>
      <c r="G18" s="22" t="n">
        <v>0</v>
      </c>
      <c r="H18" s="22" t="n">
        <f aca="false">G18*F18</f>
        <v>0</v>
      </c>
      <c r="I18" s="22" t="n">
        <v>2.73</v>
      </c>
      <c r="J18" s="22" t="n">
        <f aca="false">F18*I18</f>
        <v>436.8</v>
      </c>
      <c r="K18" s="22" t="n">
        <f aca="false">J18+H18</f>
        <v>436.8</v>
      </c>
    </row>
    <row r="19" s="9" customFormat="true" ht="23.85" hidden="false" customHeight="false" outlineLevel="0" collapsed="false">
      <c r="A19" s="15" t="s">
        <v>40</v>
      </c>
      <c r="B19" s="16" t="s">
        <v>20</v>
      </c>
      <c r="C19" s="16" t="s">
        <v>41</v>
      </c>
      <c r="D19" s="17" t="s">
        <v>42</v>
      </c>
      <c r="E19" s="15" t="s">
        <v>23</v>
      </c>
      <c r="F19" s="18" t="n">
        <v>53.6</v>
      </c>
      <c r="G19" s="18" t="n">
        <v>0</v>
      </c>
      <c r="H19" s="18" t="n">
        <f aca="false">G19*F19</f>
        <v>0</v>
      </c>
      <c r="I19" s="18" t="n">
        <v>12.47</v>
      </c>
      <c r="J19" s="18" t="n">
        <f aca="false">F19*I19</f>
        <v>668.392</v>
      </c>
      <c r="K19" s="18" t="n">
        <f aca="false">J19+H19</f>
        <v>668.392</v>
      </c>
    </row>
    <row r="20" customFormat="false" ht="23.85" hidden="false" customHeight="false" outlineLevel="0" collapsed="false">
      <c r="A20" s="19" t="s">
        <v>43</v>
      </c>
      <c r="B20" s="20" t="s">
        <v>20</v>
      </c>
      <c r="C20" s="20" t="s">
        <v>44</v>
      </c>
      <c r="D20" s="21" t="s">
        <v>45</v>
      </c>
      <c r="E20" s="19" t="s">
        <v>23</v>
      </c>
      <c r="F20" s="22" t="n">
        <v>9.91</v>
      </c>
      <c r="G20" s="22" t="n">
        <v>0</v>
      </c>
      <c r="H20" s="22" t="n">
        <f aca="false">G20*F20</f>
        <v>0</v>
      </c>
      <c r="I20" s="22" t="n">
        <v>32.17</v>
      </c>
      <c r="J20" s="22" t="n">
        <f aca="false">F20*I20</f>
        <v>318.8047</v>
      </c>
      <c r="K20" s="22" t="n">
        <f aca="false">J20+H20</f>
        <v>318.8047</v>
      </c>
    </row>
    <row r="21" s="9" customFormat="true" ht="35.05" hidden="false" customHeight="false" outlineLevel="0" collapsed="false">
      <c r="A21" s="15" t="s">
        <v>46</v>
      </c>
      <c r="B21" s="16" t="s">
        <v>20</v>
      </c>
      <c r="C21" s="16" t="s">
        <v>47</v>
      </c>
      <c r="D21" s="17" t="s">
        <v>48</v>
      </c>
      <c r="E21" s="15" t="s">
        <v>23</v>
      </c>
      <c r="F21" s="18" t="n">
        <v>35</v>
      </c>
      <c r="G21" s="18" t="n">
        <v>0</v>
      </c>
      <c r="H21" s="18" t="n">
        <f aca="false">G21*F21</f>
        <v>0</v>
      </c>
      <c r="I21" s="18" t="n">
        <v>10.28</v>
      </c>
      <c r="J21" s="18" t="n">
        <f aca="false">F21*I21</f>
        <v>359.8</v>
      </c>
      <c r="K21" s="18" t="n">
        <f aca="false">J21+H21</f>
        <v>359.8</v>
      </c>
    </row>
    <row r="22" customFormat="false" ht="23.85" hidden="false" customHeight="false" outlineLevel="0" collapsed="false">
      <c r="A22" s="19" t="s">
        <v>49</v>
      </c>
      <c r="B22" s="20" t="s">
        <v>20</v>
      </c>
      <c r="C22" s="20" t="s">
        <v>50</v>
      </c>
      <c r="D22" s="21" t="s">
        <v>51</v>
      </c>
      <c r="E22" s="19" t="s">
        <v>52</v>
      </c>
      <c r="F22" s="22" t="n">
        <v>26.5</v>
      </c>
      <c r="G22" s="22" t="n">
        <v>0</v>
      </c>
      <c r="H22" s="22" t="n">
        <f aca="false">G22*F22</f>
        <v>0</v>
      </c>
      <c r="I22" s="22" t="n">
        <v>74.56</v>
      </c>
      <c r="J22" s="22" t="n">
        <f aca="false">F22*I22</f>
        <v>1975.84</v>
      </c>
      <c r="K22" s="22" t="n">
        <f aca="false">J22+H22</f>
        <v>1975.84</v>
      </c>
    </row>
    <row r="23" s="9" customFormat="true" ht="23.85" hidden="false" customHeight="false" outlineLevel="0" collapsed="false">
      <c r="A23" s="15" t="s">
        <v>53</v>
      </c>
      <c r="B23" s="16" t="s">
        <v>54</v>
      </c>
      <c r="C23" s="16" t="s">
        <v>55</v>
      </c>
      <c r="D23" s="17" t="s">
        <v>56</v>
      </c>
      <c r="E23" s="15" t="s">
        <v>57</v>
      </c>
      <c r="F23" s="18" t="n">
        <v>35</v>
      </c>
      <c r="G23" s="18" t="n">
        <v>0</v>
      </c>
      <c r="H23" s="18" t="n">
        <f aca="false">G23*F23</f>
        <v>0</v>
      </c>
      <c r="I23" s="18" t="n">
        <v>13.19</v>
      </c>
      <c r="J23" s="18" t="n">
        <f aca="false">F23*I23</f>
        <v>461.65</v>
      </c>
      <c r="K23" s="18" t="n">
        <f aca="false">J23+H23</f>
        <v>461.65</v>
      </c>
    </row>
    <row r="24" customFormat="false" ht="35.05" hidden="false" customHeight="false" outlineLevel="0" collapsed="false">
      <c r="A24" s="19" t="s">
        <v>58</v>
      </c>
      <c r="B24" s="20" t="s">
        <v>20</v>
      </c>
      <c r="C24" s="20" t="s">
        <v>59</v>
      </c>
      <c r="D24" s="21" t="s">
        <v>60</v>
      </c>
      <c r="E24" s="19" t="s">
        <v>23</v>
      </c>
      <c r="F24" s="22" t="n">
        <v>6.5</v>
      </c>
      <c r="G24" s="22" t="n">
        <v>0</v>
      </c>
      <c r="H24" s="22" t="n">
        <f aca="false">G24*F24</f>
        <v>0</v>
      </c>
      <c r="I24" s="22" t="n">
        <v>9.39</v>
      </c>
      <c r="J24" s="22" t="n">
        <f aca="false">F24*I24</f>
        <v>61.035</v>
      </c>
      <c r="K24" s="22" t="n">
        <f aca="false">J24+H24</f>
        <v>61.035</v>
      </c>
    </row>
    <row r="25" s="9" customFormat="true" ht="23.85" hidden="false" customHeight="false" outlineLevel="0" collapsed="false">
      <c r="A25" s="15" t="s">
        <v>61</v>
      </c>
      <c r="B25" s="16" t="s">
        <v>20</v>
      </c>
      <c r="C25" s="16" t="s">
        <v>62</v>
      </c>
      <c r="D25" s="17" t="s">
        <v>63</v>
      </c>
      <c r="E25" s="15" t="s">
        <v>23</v>
      </c>
      <c r="F25" s="18" t="n">
        <v>75</v>
      </c>
      <c r="G25" s="18" t="n">
        <v>0</v>
      </c>
      <c r="H25" s="18" t="n">
        <f aca="false">G25*F25</f>
        <v>0</v>
      </c>
      <c r="I25" s="18" t="n">
        <v>29.85</v>
      </c>
      <c r="J25" s="18" t="n">
        <f aca="false">F25*I25</f>
        <v>2238.75</v>
      </c>
      <c r="K25" s="18" t="n">
        <f aca="false">J25+H25</f>
        <v>2238.75</v>
      </c>
    </row>
    <row r="26" s="5" customFormat="true" ht="14.25" hidden="false" customHeight="false" outlineLevel="0" collapsed="false">
      <c r="A26" s="11"/>
      <c r="B26" s="12"/>
      <c r="C26" s="12"/>
      <c r="D26" s="13" t="s">
        <v>64</v>
      </c>
      <c r="E26" s="11"/>
      <c r="F26" s="14"/>
      <c r="G26" s="14"/>
      <c r="H26" s="14" t="n">
        <f aca="false">SUM(H13:H25)</f>
        <v>3437.825</v>
      </c>
      <c r="I26" s="14"/>
      <c r="J26" s="14" t="n">
        <f aca="false">SUM(J13:J25)</f>
        <v>14226.2276</v>
      </c>
      <c r="K26" s="14" t="n">
        <f aca="false">J26+H26</f>
        <v>17664.0526</v>
      </c>
    </row>
    <row r="27" s="26" customFormat="true" ht="14.25" hidden="false" customHeight="false" outlineLevel="0" collapsed="false">
      <c r="A27" s="23" t="n">
        <v>2</v>
      </c>
      <c r="B27" s="24"/>
      <c r="C27" s="24"/>
      <c r="D27" s="25" t="s">
        <v>65</v>
      </c>
      <c r="E27" s="23"/>
      <c r="F27" s="10"/>
      <c r="G27" s="10"/>
      <c r="H27" s="10" t="n">
        <f aca="false">G27*F27</f>
        <v>0</v>
      </c>
      <c r="I27" s="10" t="n">
        <v>0</v>
      </c>
      <c r="J27" s="10" t="n">
        <f aca="false">F27*I27</f>
        <v>0</v>
      </c>
      <c r="K27" s="10" t="n">
        <f aca="false">J27+H27</f>
        <v>0</v>
      </c>
    </row>
    <row r="28" customFormat="false" ht="35.05" hidden="false" customHeight="false" outlineLevel="0" collapsed="false">
      <c r="A28" s="19" t="s">
        <v>66</v>
      </c>
      <c r="B28" s="20" t="s">
        <v>20</v>
      </c>
      <c r="C28" s="20" t="s">
        <v>67</v>
      </c>
      <c r="D28" s="21" t="s">
        <v>68</v>
      </c>
      <c r="E28" s="19" t="s">
        <v>52</v>
      </c>
      <c r="F28" s="22" t="n">
        <v>4.5</v>
      </c>
      <c r="G28" s="22" t="n">
        <v>46.176</v>
      </c>
      <c r="H28" s="22" t="n">
        <f aca="false">G28*F28</f>
        <v>207.792</v>
      </c>
      <c r="I28" s="22" t="n">
        <v>24.864</v>
      </c>
      <c r="J28" s="22" t="n">
        <f aca="false">F28*I28</f>
        <v>111.888</v>
      </c>
      <c r="K28" s="22" t="n">
        <f aca="false">J28+H28</f>
        <v>319.68</v>
      </c>
    </row>
    <row r="29" s="9" customFormat="true" ht="23.85" hidden="false" customHeight="false" outlineLevel="0" collapsed="false">
      <c r="A29" s="15" t="s">
        <v>69</v>
      </c>
      <c r="B29" s="16" t="s">
        <v>20</v>
      </c>
      <c r="C29" s="16" t="s">
        <v>70</v>
      </c>
      <c r="D29" s="17" t="s">
        <v>71</v>
      </c>
      <c r="E29" s="15" t="s">
        <v>52</v>
      </c>
      <c r="F29" s="18" t="n">
        <v>16.5</v>
      </c>
      <c r="G29" s="18" t="n">
        <v>66.3065</v>
      </c>
      <c r="H29" s="18" t="n">
        <f aca="false">G29*F29</f>
        <v>1094.05725</v>
      </c>
      <c r="I29" s="18" t="n">
        <v>35.7035</v>
      </c>
      <c r="J29" s="18" t="n">
        <f aca="false">F29*I29</f>
        <v>589.10775</v>
      </c>
      <c r="K29" s="18" t="n">
        <f aca="false">J29+H29</f>
        <v>1683.165</v>
      </c>
    </row>
    <row r="30" customFormat="false" ht="14.25" hidden="false" customHeight="false" outlineLevel="0" collapsed="false">
      <c r="A30" s="19"/>
      <c r="B30" s="20"/>
      <c r="C30" s="20"/>
      <c r="D30" s="21" t="s">
        <v>64</v>
      </c>
      <c r="E30" s="19"/>
      <c r="F30" s="22"/>
      <c r="G30" s="22"/>
      <c r="H30" s="22" t="n">
        <f aca="false">SUM(H27:H29)</f>
        <v>1301.84925</v>
      </c>
      <c r="I30" s="22"/>
      <c r="J30" s="22" t="n">
        <f aca="false">SUM(J27:J29)</f>
        <v>700.99575</v>
      </c>
      <c r="K30" s="22" t="n">
        <f aca="false">J30+H30</f>
        <v>2002.845</v>
      </c>
    </row>
    <row r="31" s="9" customFormat="true" ht="14.25" hidden="false" customHeight="false" outlineLevel="0" collapsed="false">
      <c r="A31" s="15" t="n">
        <v>3</v>
      </c>
      <c r="B31" s="16"/>
      <c r="C31" s="16"/>
      <c r="D31" s="17" t="s">
        <v>72</v>
      </c>
      <c r="E31" s="15"/>
      <c r="F31" s="18"/>
      <c r="G31" s="18"/>
      <c r="H31" s="18" t="n">
        <f aca="false">G31*F31</f>
        <v>0</v>
      </c>
      <c r="I31" s="18" t="n">
        <v>0</v>
      </c>
      <c r="J31" s="18" t="n">
        <f aca="false">F31*I31</f>
        <v>0</v>
      </c>
      <c r="K31" s="18" t="n">
        <f aca="false">J31+H31</f>
        <v>0</v>
      </c>
    </row>
    <row r="32" customFormat="false" ht="35.05" hidden="false" customHeight="false" outlineLevel="0" collapsed="false">
      <c r="A32" s="19" t="s">
        <v>73</v>
      </c>
      <c r="B32" s="20" t="s">
        <v>54</v>
      </c>
      <c r="C32" s="20" t="s">
        <v>74</v>
      </c>
      <c r="D32" s="21" t="s">
        <v>75</v>
      </c>
      <c r="E32" s="19" t="s">
        <v>27</v>
      </c>
      <c r="F32" s="22" t="n">
        <v>31.5</v>
      </c>
      <c r="G32" s="22" t="n">
        <v>80.0085</v>
      </c>
      <c r="H32" s="22" t="n">
        <f aca="false">G32*F32</f>
        <v>2520.26775</v>
      </c>
      <c r="I32" s="22" t="n">
        <v>43.0815</v>
      </c>
      <c r="J32" s="22" t="n">
        <f aca="false">F32*I32</f>
        <v>1357.06725</v>
      </c>
      <c r="K32" s="22" t="n">
        <f aca="false">J32+H32</f>
        <v>3877.335</v>
      </c>
    </row>
    <row r="33" s="9" customFormat="true" ht="23.85" hidden="false" customHeight="false" outlineLevel="0" collapsed="false">
      <c r="A33" s="15" t="s">
        <v>76</v>
      </c>
      <c r="B33" s="16" t="s">
        <v>20</v>
      </c>
      <c r="C33" s="16" t="s">
        <v>77</v>
      </c>
      <c r="D33" s="17" t="s">
        <v>78</v>
      </c>
      <c r="E33" s="15" t="s">
        <v>52</v>
      </c>
      <c r="F33" s="18" t="n">
        <v>3.2</v>
      </c>
      <c r="G33" s="18" t="n">
        <v>496.6325</v>
      </c>
      <c r="H33" s="18" t="n">
        <f aca="false">G33*F33</f>
        <v>1589.224</v>
      </c>
      <c r="I33" s="18" t="n">
        <v>267.4175</v>
      </c>
      <c r="J33" s="18" t="n">
        <f aca="false">F33*I33</f>
        <v>855.736</v>
      </c>
      <c r="K33" s="18" t="n">
        <f aca="false">J33+H33</f>
        <v>2444.96</v>
      </c>
    </row>
    <row r="34" customFormat="false" ht="35.05" hidden="false" customHeight="false" outlineLevel="0" collapsed="false">
      <c r="A34" s="19" t="s">
        <v>79</v>
      </c>
      <c r="B34" s="20" t="s">
        <v>20</v>
      </c>
      <c r="C34" s="20" t="s">
        <v>80</v>
      </c>
      <c r="D34" s="21" t="s">
        <v>81</v>
      </c>
      <c r="E34" s="19" t="s">
        <v>52</v>
      </c>
      <c r="F34" s="22" t="n">
        <v>0.43</v>
      </c>
      <c r="G34" s="22" t="n">
        <v>3127.4035</v>
      </c>
      <c r="H34" s="22" t="n">
        <f aca="false">G34*F34</f>
        <v>1344.783505</v>
      </c>
      <c r="I34" s="22" t="n">
        <v>1683.9865</v>
      </c>
      <c r="J34" s="22" t="n">
        <f aca="false">F34*I34</f>
        <v>724.114195</v>
      </c>
      <c r="K34" s="22" t="n">
        <f aca="false">J34+H34</f>
        <v>2068.8977</v>
      </c>
    </row>
    <row r="35" s="9" customFormat="true" ht="23.85" hidden="false" customHeight="false" outlineLevel="0" collapsed="false">
      <c r="A35" s="15" t="s">
        <v>82</v>
      </c>
      <c r="B35" s="16" t="s">
        <v>20</v>
      </c>
      <c r="C35" s="16" t="s">
        <v>83</v>
      </c>
      <c r="D35" s="17" t="s">
        <v>84</v>
      </c>
      <c r="E35" s="15" t="s">
        <v>23</v>
      </c>
      <c r="F35" s="18" t="n">
        <v>9.32</v>
      </c>
      <c r="G35" s="18" t="n">
        <v>39.663</v>
      </c>
      <c r="H35" s="18" t="n">
        <f aca="false">G35*F35</f>
        <v>369.65916</v>
      </c>
      <c r="I35" s="18" t="n">
        <v>21.357</v>
      </c>
      <c r="J35" s="18" t="n">
        <f aca="false">F35*I35</f>
        <v>199.04724</v>
      </c>
      <c r="K35" s="18" t="n">
        <f aca="false">J35+H35</f>
        <v>568.7064</v>
      </c>
    </row>
    <row r="36" s="5" customFormat="true" ht="14.25" hidden="false" customHeight="false" outlineLevel="0" collapsed="false">
      <c r="A36" s="11"/>
      <c r="B36" s="12"/>
      <c r="C36" s="12"/>
      <c r="D36" s="13" t="s">
        <v>64</v>
      </c>
      <c r="E36" s="11"/>
      <c r="F36" s="14"/>
      <c r="G36" s="14"/>
      <c r="H36" s="14" t="n">
        <f aca="false">SUM(H31:H35)</f>
        <v>5823.934415</v>
      </c>
      <c r="I36" s="14"/>
      <c r="J36" s="14" t="n">
        <f aca="false">SUM(J31:J35)</f>
        <v>3135.964685</v>
      </c>
      <c r="K36" s="14" t="n">
        <f aca="false">J36+H36</f>
        <v>8959.8991</v>
      </c>
    </row>
    <row r="37" s="26" customFormat="true" ht="14.25" hidden="false" customHeight="false" outlineLevel="0" collapsed="false">
      <c r="A37" s="23" t="n">
        <v>4</v>
      </c>
      <c r="B37" s="24"/>
      <c r="C37" s="24"/>
      <c r="D37" s="25" t="s">
        <v>85</v>
      </c>
      <c r="E37" s="23"/>
      <c r="F37" s="10"/>
      <c r="G37" s="10" t="n">
        <v>0</v>
      </c>
      <c r="H37" s="10" t="n">
        <f aca="false">G37*F37</f>
        <v>0</v>
      </c>
      <c r="I37" s="10" t="n">
        <v>0</v>
      </c>
      <c r="J37" s="10" t="n">
        <f aca="false">F37*I37</f>
        <v>0</v>
      </c>
      <c r="K37" s="10" t="n">
        <f aca="false">J37+H37</f>
        <v>0</v>
      </c>
    </row>
    <row r="38" customFormat="false" ht="35.05" hidden="false" customHeight="false" outlineLevel="0" collapsed="false">
      <c r="A38" s="19" t="s">
        <v>86</v>
      </c>
      <c r="B38" s="20" t="s">
        <v>20</v>
      </c>
      <c r="C38" s="20" t="s">
        <v>80</v>
      </c>
      <c r="D38" s="21" t="s">
        <v>81</v>
      </c>
      <c r="E38" s="19" t="s">
        <v>52</v>
      </c>
      <c r="F38" s="22" t="n">
        <v>1.34</v>
      </c>
      <c r="G38" s="22" t="n">
        <v>3127.4035</v>
      </c>
      <c r="H38" s="22" t="n">
        <f aca="false">G38*F38</f>
        <v>4190.72069</v>
      </c>
      <c r="I38" s="22" t="n">
        <v>1683.9865</v>
      </c>
      <c r="J38" s="22" t="n">
        <f aca="false">F38*I38</f>
        <v>2256.54191</v>
      </c>
      <c r="K38" s="22" t="n">
        <f aca="false">J38+H38</f>
        <v>6447.2626</v>
      </c>
    </row>
    <row r="39" s="9" customFormat="true" ht="23.85" hidden="false" customHeight="false" outlineLevel="0" collapsed="false">
      <c r="A39" s="15" t="s">
        <v>87</v>
      </c>
      <c r="B39" s="16" t="s">
        <v>20</v>
      </c>
      <c r="C39" s="16" t="s">
        <v>88</v>
      </c>
      <c r="D39" s="17" t="s">
        <v>89</v>
      </c>
      <c r="E39" s="15" t="s">
        <v>27</v>
      </c>
      <c r="F39" s="18" t="n">
        <v>12.5</v>
      </c>
      <c r="G39" s="18" t="n">
        <v>16.562</v>
      </c>
      <c r="H39" s="18" t="n">
        <f aca="false">G39*F39</f>
        <v>207.025</v>
      </c>
      <c r="I39" s="18" t="n">
        <v>8.918</v>
      </c>
      <c r="J39" s="18" t="n">
        <f aca="false">F39*I39</f>
        <v>111.475</v>
      </c>
      <c r="K39" s="18" t="n">
        <f aca="false">J39+H39</f>
        <v>318.5</v>
      </c>
    </row>
    <row r="40" customFormat="false" ht="35.05" hidden="false" customHeight="false" outlineLevel="0" collapsed="false">
      <c r="A40" s="19" t="s">
        <v>90</v>
      </c>
      <c r="B40" s="20" t="s">
        <v>20</v>
      </c>
      <c r="C40" s="20" t="s">
        <v>80</v>
      </c>
      <c r="D40" s="21" t="s">
        <v>81</v>
      </c>
      <c r="E40" s="19" t="s">
        <v>52</v>
      </c>
      <c r="F40" s="22" t="n">
        <v>1.65</v>
      </c>
      <c r="G40" s="22" t="n">
        <v>3127.4035</v>
      </c>
      <c r="H40" s="22" t="n">
        <f aca="false">G40*F40</f>
        <v>5160.215775</v>
      </c>
      <c r="I40" s="22" t="n">
        <v>1683.9865</v>
      </c>
      <c r="J40" s="22" t="n">
        <f aca="false">F40*I40</f>
        <v>2778.577725</v>
      </c>
      <c r="K40" s="22" t="n">
        <f aca="false">J40+H40</f>
        <v>7938.7935</v>
      </c>
    </row>
    <row r="41" s="26" customFormat="true" ht="14.25" hidden="false" customHeight="false" outlineLevel="0" collapsed="false">
      <c r="A41" s="23"/>
      <c r="B41" s="24"/>
      <c r="C41" s="24"/>
      <c r="D41" s="25" t="s">
        <v>64</v>
      </c>
      <c r="E41" s="23"/>
      <c r="F41" s="10"/>
      <c r="G41" s="10" t="n">
        <v>0</v>
      </c>
      <c r="H41" s="10" t="n">
        <f aca="false">SUM(H37:H40)</f>
        <v>9557.961465</v>
      </c>
      <c r="I41" s="10"/>
      <c r="J41" s="10" t="n">
        <f aca="false">SUM(J37:J40)</f>
        <v>5146.594635</v>
      </c>
      <c r="K41" s="10" t="n">
        <f aca="false">J41+H41</f>
        <v>14704.5561</v>
      </c>
    </row>
    <row r="42" s="5" customFormat="true" ht="14.25" hidden="false" customHeight="false" outlineLevel="0" collapsed="false">
      <c r="A42" s="11" t="n">
        <v>5</v>
      </c>
      <c r="B42" s="12"/>
      <c r="C42" s="12"/>
      <c r="D42" s="13" t="s">
        <v>91</v>
      </c>
      <c r="E42" s="11"/>
      <c r="F42" s="14"/>
      <c r="G42" s="14" t="n">
        <v>0</v>
      </c>
      <c r="H42" s="14" t="n">
        <f aca="false">G42*F42</f>
        <v>0</v>
      </c>
      <c r="I42" s="14" t="n">
        <v>0</v>
      </c>
      <c r="J42" s="14" t="n">
        <f aca="false">F42*I42</f>
        <v>0</v>
      </c>
      <c r="K42" s="14" t="n">
        <f aca="false">J42+H42</f>
        <v>0</v>
      </c>
    </row>
    <row r="43" s="9" customFormat="true" ht="14.25" hidden="false" customHeight="false" outlineLevel="0" collapsed="false">
      <c r="A43" s="15" t="s">
        <v>92</v>
      </c>
      <c r="B43" s="16" t="s">
        <v>93</v>
      </c>
      <c r="C43" s="16" t="s">
        <v>94</v>
      </c>
      <c r="D43" s="17" t="s">
        <v>95</v>
      </c>
      <c r="E43" s="15" t="s">
        <v>52</v>
      </c>
      <c r="F43" s="18" t="n">
        <v>2.82</v>
      </c>
      <c r="G43" s="18" t="n">
        <v>69.693</v>
      </c>
      <c r="H43" s="18" t="n">
        <f aca="false">G43*F43</f>
        <v>196.53426</v>
      </c>
      <c r="I43" s="18" t="n">
        <v>37.527</v>
      </c>
      <c r="J43" s="18" t="n">
        <f aca="false">F43*I43</f>
        <v>105.82614</v>
      </c>
      <c r="K43" s="18" t="n">
        <f aca="false">J43+H43</f>
        <v>302.3604</v>
      </c>
    </row>
    <row r="44" customFormat="false" ht="35.05" hidden="false" customHeight="false" outlineLevel="0" collapsed="false">
      <c r="A44" s="19" t="s">
        <v>96</v>
      </c>
      <c r="B44" s="20" t="s">
        <v>20</v>
      </c>
      <c r="C44" s="20" t="s">
        <v>97</v>
      </c>
      <c r="D44" s="21" t="s">
        <v>98</v>
      </c>
      <c r="E44" s="19" t="s">
        <v>23</v>
      </c>
      <c r="F44" s="22" t="n">
        <v>28.02</v>
      </c>
      <c r="G44" s="22" t="n">
        <v>60.086</v>
      </c>
      <c r="H44" s="22" t="n">
        <f aca="false">G44*F44</f>
        <v>1683.60972</v>
      </c>
      <c r="I44" s="22" t="n">
        <v>32.354</v>
      </c>
      <c r="J44" s="22" t="n">
        <f aca="false">F44*I44</f>
        <v>906.55908</v>
      </c>
      <c r="K44" s="22" t="n">
        <f aca="false">J44+H44</f>
        <v>2590.1688</v>
      </c>
    </row>
    <row r="45" s="9" customFormat="true" ht="57" hidden="false" customHeight="false" outlineLevel="0" collapsed="false">
      <c r="A45" s="15" t="s">
        <v>99</v>
      </c>
      <c r="B45" s="16" t="s">
        <v>20</v>
      </c>
      <c r="C45" s="16" t="s">
        <v>100</v>
      </c>
      <c r="D45" s="17" t="s">
        <v>101</v>
      </c>
      <c r="E45" s="15" t="s">
        <v>23</v>
      </c>
      <c r="F45" s="18" t="n">
        <v>7.56</v>
      </c>
      <c r="G45" s="18" t="n">
        <v>27.7615</v>
      </c>
      <c r="H45" s="18" t="n">
        <f aca="false">G45*F45</f>
        <v>209.87694</v>
      </c>
      <c r="I45" s="18" t="n">
        <v>14.9485</v>
      </c>
      <c r="J45" s="18" t="n">
        <f aca="false">F45*I45</f>
        <v>113.01066</v>
      </c>
      <c r="K45" s="18" t="n">
        <f aca="false">J45+H45</f>
        <v>322.8876</v>
      </c>
    </row>
    <row r="46" customFormat="false" ht="23.85" hidden="false" customHeight="false" outlineLevel="0" collapsed="false">
      <c r="A46" s="19" t="s">
        <v>102</v>
      </c>
      <c r="B46" s="20" t="s">
        <v>20</v>
      </c>
      <c r="C46" s="20" t="s">
        <v>103</v>
      </c>
      <c r="D46" s="21" t="s">
        <v>104</v>
      </c>
      <c r="E46" s="19" t="s">
        <v>52</v>
      </c>
      <c r="F46" s="22" t="n">
        <v>0.61</v>
      </c>
      <c r="G46" s="22" t="n">
        <v>160.0755</v>
      </c>
      <c r="H46" s="22" t="n">
        <f aca="false">G46*F46</f>
        <v>97.646055</v>
      </c>
      <c r="I46" s="22" t="n">
        <v>86.1945</v>
      </c>
      <c r="J46" s="22" t="n">
        <f aca="false">F46*I46</f>
        <v>52.578645</v>
      </c>
      <c r="K46" s="22" t="n">
        <f aca="false">J46+H46</f>
        <v>150.2247</v>
      </c>
    </row>
    <row r="47" s="9" customFormat="true" ht="35.05" hidden="false" customHeight="false" outlineLevel="0" collapsed="false">
      <c r="A47" s="15" t="s">
        <v>105</v>
      </c>
      <c r="B47" s="16" t="s">
        <v>20</v>
      </c>
      <c r="C47" s="16" t="s">
        <v>106</v>
      </c>
      <c r="D47" s="17" t="s">
        <v>107</v>
      </c>
      <c r="E47" s="15" t="s">
        <v>23</v>
      </c>
      <c r="F47" s="18" t="n">
        <v>20.56</v>
      </c>
      <c r="G47" s="18" t="n">
        <v>100.8215</v>
      </c>
      <c r="H47" s="18" t="n">
        <f aca="false">G47*F47</f>
        <v>2072.89004</v>
      </c>
      <c r="I47" s="18" t="n">
        <v>54.2885</v>
      </c>
      <c r="J47" s="18" t="n">
        <f aca="false">F47*I47</f>
        <v>1116.17156</v>
      </c>
      <c r="K47" s="18" t="n">
        <f aca="false">J47+H47</f>
        <v>3189.0616</v>
      </c>
    </row>
    <row r="48" customFormat="false" ht="57" hidden="false" customHeight="false" outlineLevel="0" collapsed="false">
      <c r="A48" s="19" t="s">
        <v>108</v>
      </c>
      <c r="B48" s="20" t="s">
        <v>20</v>
      </c>
      <c r="C48" s="20" t="s">
        <v>100</v>
      </c>
      <c r="D48" s="21" t="s">
        <v>101</v>
      </c>
      <c r="E48" s="19" t="s">
        <v>23</v>
      </c>
      <c r="F48" s="22" t="n">
        <v>35</v>
      </c>
      <c r="G48" s="22" t="n">
        <v>27.7615</v>
      </c>
      <c r="H48" s="22" t="n">
        <f aca="false">G48*F48</f>
        <v>971.6525</v>
      </c>
      <c r="I48" s="22" t="n">
        <v>14.9485</v>
      </c>
      <c r="J48" s="22" t="n">
        <f aca="false">F48*I48</f>
        <v>523.1975</v>
      </c>
      <c r="K48" s="22" t="n">
        <f aca="false">J48+H48</f>
        <v>1494.85</v>
      </c>
    </row>
    <row r="49" s="9" customFormat="true" ht="35.05" hidden="false" customHeight="false" outlineLevel="0" collapsed="false">
      <c r="A49" s="15" t="s">
        <v>109</v>
      </c>
      <c r="B49" s="16" t="s">
        <v>20</v>
      </c>
      <c r="C49" s="16" t="s">
        <v>110</v>
      </c>
      <c r="D49" s="17" t="s">
        <v>111</v>
      </c>
      <c r="E49" s="15" t="s">
        <v>23</v>
      </c>
      <c r="F49" s="18" t="n">
        <v>308.7</v>
      </c>
      <c r="G49" s="18" t="n">
        <v>58.149</v>
      </c>
      <c r="H49" s="18" t="n">
        <f aca="false">G49*F49</f>
        <v>17950.5963</v>
      </c>
      <c r="I49" s="18" t="n">
        <v>31.311</v>
      </c>
      <c r="J49" s="18" t="n">
        <f aca="false">F49*I49</f>
        <v>9665.7057</v>
      </c>
      <c r="K49" s="18" t="n">
        <f aca="false">J49+H49</f>
        <v>27616.302</v>
      </c>
    </row>
    <row r="50" customFormat="false" ht="23.85" hidden="false" customHeight="false" outlineLevel="0" collapsed="false">
      <c r="A50" s="19" t="s">
        <v>112</v>
      </c>
      <c r="B50" s="20" t="s">
        <v>54</v>
      </c>
      <c r="C50" s="20" t="s">
        <v>113</v>
      </c>
      <c r="D50" s="21" t="s">
        <v>114</v>
      </c>
      <c r="E50" s="19" t="s">
        <v>27</v>
      </c>
      <c r="F50" s="22" t="n">
        <v>251</v>
      </c>
      <c r="G50" s="22" t="n">
        <v>11.687</v>
      </c>
      <c r="H50" s="22" t="n">
        <f aca="false">G50*F50</f>
        <v>2933.437</v>
      </c>
      <c r="I50" s="22" t="n">
        <v>6.293</v>
      </c>
      <c r="J50" s="22" t="n">
        <f aca="false">F50*I50</f>
        <v>1579.543</v>
      </c>
      <c r="K50" s="22" t="n">
        <f aca="false">J50+H50</f>
        <v>4512.98</v>
      </c>
    </row>
    <row r="51" s="26" customFormat="true" ht="14.25" hidden="false" customHeight="false" outlineLevel="0" collapsed="false">
      <c r="A51" s="23"/>
      <c r="B51" s="24"/>
      <c r="C51" s="24"/>
      <c r="D51" s="25" t="s">
        <v>64</v>
      </c>
      <c r="E51" s="23"/>
      <c r="F51" s="10"/>
      <c r="G51" s="10" t="n">
        <v>0</v>
      </c>
      <c r="H51" s="10" t="n">
        <f aca="false">SUM(H42:H50)</f>
        <v>26116.242815</v>
      </c>
      <c r="I51" s="10"/>
      <c r="J51" s="10" t="n">
        <f aca="false">SUM(J42:J50)</f>
        <v>14062.592285</v>
      </c>
      <c r="K51" s="10" t="n">
        <f aca="false">J51+H51</f>
        <v>40178.8351</v>
      </c>
    </row>
    <row r="52" s="5" customFormat="true" ht="14.25" hidden="false" customHeight="false" outlineLevel="0" collapsed="false">
      <c r="A52" s="11" t="n">
        <v>6</v>
      </c>
      <c r="B52" s="12"/>
      <c r="C52" s="12"/>
      <c r="D52" s="13" t="s">
        <v>115</v>
      </c>
      <c r="E52" s="11"/>
      <c r="F52" s="14"/>
      <c r="G52" s="14" t="n">
        <v>0</v>
      </c>
      <c r="H52" s="14" t="n">
        <f aca="false">G52*F52</f>
        <v>0</v>
      </c>
      <c r="I52" s="14" t="n">
        <v>0</v>
      </c>
      <c r="J52" s="14" t="n">
        <f aca="false">F52*I52</f>
        <v>0</v>
      </c>
      <c r="K52" s="14" t="n">
        <f aca="false">J52+H52</f>
        <v>0</v>
      </c>
    </row>
    <row r="53" s="9" customFormat="true" ht="46.25" hidden="false" customHeight="false" outlineLevel="0" collapsed="false">
      <c r="A53" s="15" t="s">
        <v>116</v>
      </c>
      <c r="B53" s="16" t="s">
        <v>20</v>
      </c>
      <c r="C53" s="16" t="s">
        <v>117</v>
      </c>
      <c r="D53" s="17" t="s">
        <v>118</v>
      </c>
      <c r="E53" s="15" t="s">
        <v>23</v>
      </c>
      <c r="F53" s="18" t="n">
        <v>27.5</v>
      </c>
      <c r="G53" s="18" t="n">
        <v>106.0735</v>
      </c>
      <c r="H53" s="18" t="n">
        <f aca="false">G53*F53</f>
        <v>2917.02125</v>
      </c>
      <c r="I53" s="18" t="n">
        <v>57.1165</v>
      </c>
      <c r="J53" s="18" t="n">
        <f aca="false">F53*I53</f>
        <v>1570.70375</v>
      </c>
      <c r="K53" s="18" t="n">
        <f aca="false">J53+H53</f>
        <v>4487.725</v>
      </c>
    </row>
    <row r="54" customFormat="false" ht="46.25" hidden="false" customHeight="false" outlineLevel="0" collapsed="false">
      <c r="A54" s="19" t="s">
        <v>119</v>
      </c>
      <c r="B54" s="20" t="s">
        <v>20</v>
      </c>
      <c r="C54" s="20" t="s">
        <v>120</v>
      </c>
      <c r="D54" s="21" t="s">
        <v>121</v>
      </c>
      <c r="E54" s="19" t="s">
        <v>23</v>
      </c>
      <c r="F54" s="22" t="n">
        <v>62.5</v>
      </c>
      <c r="G54" s="22" t="n">
        <v>45.5455</v>
      </c>
      <c r="H54" s="22" t="n">
        <f aca="false">G54*F54</f>
        <v>2846.59375</v>
      </c>
      <c r="I54" s="22" t="n">
        <v>24.5245</v>
      </c>
      <c r="J54" s="22" t="n">
        <f aca="false">F54*I54</f>
        <v>1532.78125</v>
      </c>
      <c r="K54" s="22" t="n">
        <f aca="false">J54+H54</f>
        <v>4379.375</v>
      </c>
    </row>
    <row r="55" s="9" customFormat="true" ht="46.25" hidden="false" customHeight="false" outlineLevel="0" collapsed="false">
      <c r="A55" s="15" t="s">
        <v>122</v>
      </c>
      <c r="B55" s="16" t="s">
        <v>20</v>
      </c>
      <c r="C55" s="16" t="s">
        <v>123</v>
      </c>
      <c r="D55" s="17" t="s">
        <v>124</v>
      </c>
      <c r="E55" s="15" t="s">
        <v>23</v>
      </c>
      <c r="F55" s="18" t="n">
        <v>90.83</v>
      </c>
      <c r="G55" s="18" t="n">
        <v>47.2615</v>
      </c>
      <c r="H55" s="18" t="n">
        <f aca="false">G55*F55</f>
        <v>4292.762045</v>
      </c>
      <c r="I55" s="18" t="n">
        <v>25.4485</v>
      </c>
      <c r="J55" s="18" t="n">
        <f aca="false">F55*I55</f>
        <v>2311.487255</v>
      </c>
      <c r="K55" s="18" t="n">
        <f aca="false">J55+H55</f>
        <v>6604.2493</v>
      </c>
    </row>
    <row r="56" customFormat="false" ht="46.25" hidden="false" customHeight="false" outlineLevel="0" collapsed="false">
      <c r="A56" s="19" t="s">
        <v>125</v>
      </c>
      <c r="B56" s="20" t="s">
        <v>20</v>
      </c>
      <c r="C56" s="20" t="s">
        <v>126</v>
      </c>
      <c r="D56" s="21" t="s">
        <v>127</v>
      </c>
      <c r="E56" s="19" t="s">
        <v>23</v>
      </c>
      <c r="F56" s="22" t="n">
        <v>125</v>
      </c>
      <c r="G56" s="22" t="n">
        <v>3.822</v>
      </c>
      <c r="H56" s="22" t="n">
        <f aca="false">G56*F56</f>
        <v>477.75</v>
      </c>
      <c r="I56" s="22" t="n">
        <v>2.058</v>
      </c>
      <c r="J56" s="22" t="n">
        <f aca="false">F56*I56</f>
        <v>257.25</v>
      </c>
      <c r="K56" s="22" t="n">
        <f aca="false">J56+H56</f>
        <v>735</v>
      </c>
    </row>
    <row r="57" s="9" customFormat="true" ht="35.05" hidden="false" customHeight="false" outlineLevel="0" collapsed="false">
      <c r="A57" s="15" t="s">
        <v>128</v>
      </c>
      <c r="B57" s="16" t="s">
        <v>20</v>
      </c>
      <c r="C57" s="16" t="s">
        <v>129</v>
      </c>
      <c r="D57" s="17" t="s">
        <v>130</v>
      </c>
      <c r="E57" s="15" t="s">
        <v>27</v>
      </c>
      <c r="F57" s="18" t="n">
        <v>22</v>
      </c>
      <c r="G57" s="18" t="n">
        <v>35.503</v>
      </c>
      <c r="H57" s="18" t="n">
        <f aca="false">G57*F57</f>
        <v>781.066</v>
      </c>
      <c r="I57" s="18" t="n">
        <v>19.117</v>
      </c>
      <c r="J57" s="18" t="n">
        <f aca="false">F57*I57</f>
        <v>420.574</v>
      </c>
      <c r="K57" s="18" t="n">
        <f aca="false">J57+H57</f>
        <v>1201.64</v>
      </c>
    </row>
    <row r="58" customFormat="false" ht="46.25" hidden="false" customHeight="false" outlineLevel="0" collapsed="false">
      <c r="A58" s="19" t="s">
        <v>131</v>
      </c>
      <c r="B58" s="20" t="s">
        <v>20</v>
      </c>
      <c r="C58" s="20" t="s">
        <v>132</v>
      </c>
      <c r="D58" s="21" t="s">
        <v>133</v>
      </c>
      <c r="E58" s="19" t="s">
        <v>23</v>
      </c>
      <c r="F58" s="22" t="n">
        <v>125</v>
      </c>
      <c r="G58" s="22" t="n">
        <v>30.0625</v>
      </c>
      <c r="H58" s="22" t="n">
        <f aca="false">G58*F58</f>
        <v>3757.8125</v>
      </c>
      <c r="I58" s="22" t="n">
        <v>16.1875</v>
      </c>
      <c r="J58" s="22" t="n">
        <f aca="false">F58*I58</f>
        <v>2023.4375</v>
      </c>
      <c r="K58" s="22" t="n">
        <f aca="false">J58+H58</f>
        <v>5781.25</v>
      </c>
    </row>
    <row r="59" s="9" customFormat="true" ht="23.85" hidden="false" customHeight="false" outlineLevel="0" collapsed="false">
      <c r="A59" s="15" t="s">
        <v>134</v>
      </c>
      <c r="B59" s="16" t="s">
        <v>20</v>
      </c>
      <c r="C59" s="16" t="s">
        <v>135</v>
      </c>
      <c r="D59" s="17" t="s">
        <v>136</v>
      </c>
      <c r="E59" s="15" t="s">
        <v>23</v>
      </c>
      <c r="F59" s="18" t="n">
        <v>109</v>
      </c>
      <c r="G59" s="18" t="n">
        <v>14.8395</v>
      </c>
      <c r="H59" s="18" t="n">
        <f aca="false">G59*F59</f>
        <v>1617.5055</v>
      </c>
      <c r="I59" s="18" t="n">
        <v>7.9905</v>
      </c>
      <c r="J59" s="18" t="n">
        <f aca="false">F59*I59</f>
        <v>870.9645</v>
      </c>
      <c r="K59" s="18" t="n">
        <f aca="false">J59+H59</f>
        <v>2488.47</v>
      </c>
    </row>
    <row r="60" customFormat="false" ht="46.25" hidden="false" customHeight="false" outlineLevel="0" collapsed="false">
      <c r="A60" s="19" t="s">
        <v>137</v>
      </c>
      <c r="B60" s="20" t="s">
        <v>20</v>
      </c>
      <c r="C60" s="20" t="s">
        <v>138</v>
      </c>
      <c r="D60" s="21" t="s">
        <v>139</v>
      </c>
      <c r="E60" s="19" t="s">
        <v>23</v>
      </c>
      <c r="F60" s="22" t="n">
        <v>35.5</v>
      </c>
      <c r="G60" s="22" t="n">
        <v>56.16</v>
      </c>
      <c r="H60" s="22" t="n">
        <f aca="false">G60*F60</f>
        <v>1993.68</v>
      </c>
      <c r="I60" s="22" t="n">
        <v>30.24</v>
      </c>
      <c r="J60" s="22" t="n">
        <f aca="false">F60*I60</f>
        <v>1073.52</v>
      </c>
      <c r="K60" s="22" t="n">
        <f aca="false">J60+H60</f>
        <v>3067.2</v>
      </c>
    </row>
    <row r="61" s="9" customFormat="true" ht="46.25" hidden="false" customHeight="false" outlineLevel="0" collapsed="false">
      <c r="A61" s="15" t="s">
        <v>140</v>
      </c>
      <c r="B61" s="16" t="s">
        <v>20</v>
      </c>
      <c r="C61" s="16" t="s">
        <v>126</v>
      </c>
      <c r="D61" s="17" t="s">
        <v>127</v>
      </c>
      <c r="E61" s="15" t="s">
        <v>23</v>
      </c>
      <c r="F61" s="18" t="n">
        <v>364.16</v>
      </c>
      <c r="G61" s="18" t="n">
        <v>3.822</v>
      </c>
      <c r="H61" s="18" t="n">
        <f aca="false">G61*F61</f>
        <v>1391.81952</v>
      </c>
      <c r="I61" s="18" t="n">
        <v>2.058</v>
      </c>
      <c r="J61" s="18" t="n">
        <f aca="false">F61*I61</f>
        <v>749.44128</v>
      </c>
      <c r="K61" s="18" t="n">
        <f aca="false">J61+H61</f>
        <v>2141.2608</v>
      </c>
    </row>
    <row r="62" customFormat="false" ht="46.25" hidden="false" customHeight="false" outlineLevel="0" collapsed="false">
      <c r="A62" s="19" t="s">
        <v>141</v>
      </c>
      <c r="B62" s="20" t="s">
        <v>20</v>
      </c>
      <c r="C62" s="20" t="s">
        <v>142</v>
      </c>
      <c r="D62" s="21" t="s">
        <v>143</v>
      </c>
      <c r="E62" s="19" t="s">
        <v>23</v>
      </c>
      <c r="F62" s="22" t="n">
        <v>364.16</v>
      </c>
      <c r="G62" s="22" t="n">
        <v>26.949</v>
      </c>
      <c r="H62" s="22" t="n">
        <f aca="false">G62*F62</f>
        <v>9813.74784</v>
      </c>
      <c r="I62" s="22" t="n">
        <v>14.511</v>
      </c>
      <c r="J62" s="22" t="n">
        <f aca="false">F62*I62</f>
        <v>5284.32576</v>
      </c>
      <c r="K62" s="22" t="n">
        <f aca="false">J62+H62</f>
        <v>15098.0736</v>
      </c>
    </row>
    <row r="63" s="9" customFormat="true" ht="46.25" hidden="false" customHeight="false" outlineLevel="0" collapsed="false">
      <c r="A63" s="15" t="s">
        <v>144</v>
      </c>
      <c r="B63" s="16" t="s">
        <v>20</v>
      </c>
      <c r="C63" s="16" t="s">
        <v>145</v>
      </c>
      <c r="D63" s="17" t="s">
        <v>146</v>
      </c>
      <c r="E63" s="15" t="s">
        <v>23</v>
      </c>
      <c r="F63" s="18" t="n">
        <v>364.16</v>
      </c>
      <c r="G63" s="18" t="n">
        <v>19.0385</v>
      </c>
      <c r="H63" s="18" t="n">
        <f aca="false">G63*F63</f>
        <v>6933.06016</v>
      </c>
      <c r="I63" s="18" t="n">
        <v>10.2515</v>
      </c>
      <c r="J63" s="18" t="n">
        <f aca="false">F63*I63</f>
        <v>3733.18624</v>
      </c>
      <c r="K63" s="18" t="n">
        <f aca="false">J63+H63</f>
        <v>10666.2464</v>
      </c>
    </row>
    <row r="64" s="5" customFormat="true" ht="14.25" hidden="false" customHeight="false" outlineLevel="0" collapsed="false">
      <c r="A64" s="11"/>
      <c r="B64" s="12"/>
      <c r="C64" s="12"/>
      <c r="D64" s="13" t="s">
        <v>64</v>
      </c>
      <c r="E64" s="11"/>
      <c r="F64" s="14"/>
      <c r="G64" s="14" t="n">
        <v>0</v>
      </c>
      <c r="H64" s="14" t="n">
        <f aca="false">SUM(H52:H63)</f>
        <v>36822.818565</v>
      </c>
      <c r="I64" s="14"/>
      <c r="J64" s="14" t="n">
        <f aca="false">SUM(J52:J63)</f>
        <v>19827.671535</v>
      </c>
      <c r="K64" s="14" t="n">
        <f aca="false">J64+H64</f>
        <v>56650.4901</v>
      </c>
    </row>
    <row r="65" s="26" customFormat="true" ht="14.25" hidden="false" customHeight="false" outlineLevel="0" collapsed="false">
      <c r="A65" s="23" t="n">
        <v>7</v>
      </c>
      <c r="B65" s="24"/>
      <c r="C65" s="24"/>
      <c r="D65" s="25" t="s">
        <v>147</v>
      </c>
      <c r="E65" s="23"/>
      <c r="F65" s="10"/>
      <c r="G65" s="10" t="n">
        <v>0</v>
      </c>
      <c r="H65" s="10" t="n">
        <f aca="false">G65*F65</f>
        <v>0</v>
      </c>
      <c r="I65" s="10" t="n">
        <v>0</v>
      </c>
      <c r="J65" s="10" t="n">
        <f aca="false">F65*I65</f>
        <v>0</v>
      </c>
      <c r="K65" s="10" t="n">
        <f aca="false">J65+H65</f>
        <v>0</v>
      </c>
    </row>
    <row r="66" customFormat="false" ht="35.05" hidden="false" customHeight="false" outlineLevel="0" collapsed="false">
      <c r="A66" s="19" t="s">
        <v>148</v>
      </c>
      <c r="B66" s="20" t="s">
        <v>20</v>
      </c>
      <c r="C66" s="20" t="s">
        <v>149</v>
      </c>
      <c r="D66" s="21" t="s">
        <v>150</v>
      </c>
      <c r="E66" s="19" t="s">
        <v>23</v>
      </c>
      <c r="F66" s="22" t="n">
        <v>4</v>
      </c>
      <c r="G66" s="22" t="n">
        <v>676.6695</v>
      </c>
      <c r="H66" s="22" t="n">
        <f aca="false">G66*F66</f>
        <v>2706.678</v>
      </c>
      <c r="I66" s="22" t="n">
        <v>364.3605</v>
      </c>
      <c r="J66" s="22" t="n">
        <f aca="false">F66*I66</f>
        <v>1457.442</v>
      </c>
      <c r="K66" s="22" t="n">
        <f aca="false">J66+H66</f>
        <v>4164.12</v>
      </c>
    </row>
    <row r="67" s="9" customFormat="true" ht="46.25" hidden="false" customHeight="false" outlineLevel="0" collapsed="false">
      <c r="A67" s="15" t="s">
        <v>151</v>
      </c>
      <c r="B67" s="16" t="s">
        <v>20</v>
      </c>
      <c r="C67" s="16" t="s">
        <v>152</v>
      </c>
      <c r="D67" s="17" t="s">
        <v>153</v>
      </c>
      <c r="E67" s="15" t="s">
        <v>154</v>
      </c>
      <c r="F67" s="18" t="n">
        <v>1</v>
      </c>
      <c r="G67" s="18" t="n">
        <v>879.1055</v>
      </c>
      <c r="H67" s="18" t="n">
        <f aca="false">G67*F67</f>
        <v>879.1055</v>
      </c>
      <c r="I67" s="18" t="n">
        <v>473.3645</v>
      </c>
      <c r="J67" s="18" t="n">
        <f aca="false">F67*I67</f>
        <v>473.3645</v>
      </c>
      <c r="K67" s="18" t="n">
        <f aca="false">J67+H67</f>
        <v>1352.47</v>
      </c>
    </row>
    <row r="68" customFormat="false" ht="35.05" hidden="false" customHeight="false" outlineLevel="0" collapsed="false">
      <c r="A68" s="19" t="s">
        <v>155</v>
      </c>
      <c r="B68" s="20" t="s">
        <v>20</v>
      </c>
      <c r="C68" s="20" t="s">
        <v>156</v>
      </c>
      <c r="D68" s="21" t="s">
        <v>157</v>
      </c>
      <c r="E68" s="19" t="s">
        <v>154</v>
      </c>
      <c r="F68" s="22" t="n">
        <v>11</v>
      </c>
      <c r="G68" s="22" t="n">
        <v>404.1765</v>
      </c>
      <c r="H68" s="22" t="n">
        <f aca="false">G68*F68</f>
        <v>4445.9415</v>
      </c>
      <c r="I68" s="22" t="n">
        <v>217.6335</v>
      </c>
      <c r="J68" s="22" t="n">
        <f aca="false">F68*I68</f>
        <v>2393.9685</v>
      </c>
      <c r="K68" s="22" t="n">
        <f aca="false">J68+H68</f>
        <v>6839.91</v>
      </c>
    </row>
    <row r="69" s="9" customFormat="true" ht="35.05" hidden="false" customHeight="false" outlineLevel="0" collapsed="false">
      <c r="A69" s="15" t="s">
        <v>158</v>
      </c>
      <c r="B69" s="16" t="s">
        <v>20</v>
      </c>
      <c r="C69" s="16" t="s">
        <v>159</v>
      </c>
      <c r="D69" s="17" t="s">
        <v>160</v>
      </c>
      <c r="E69" s="15" t="s">
        <v>154</v>
      </c>
      <c r="F69" s="18" t="n">
        <v>3</v>
      </c>
      <c r="G69" s="18" t="n">
        <v>333.9505</v>
      </c>
      <c r="H69" s="18" t="n">
        <f aca="false">G69*F69</f>
        <v>1001.8515</v>
      </c>
      <c r="I69" s="18" t="n">
        <v>179.8195</v>
      </c>
      <c r="J69" s="18" t="n">
        <f aca="false">F69*I69</f>
        <v>539.4585</v>
      </c>
      <c r="K69" s="18" t="n">
        <f aca="false">J69+H69</f>
        <v>1541.31</v>
      </c>
    </row>
    <row r="70" customFormat="false" ht="46.25" hidden="false" customHeight="false" outlineLevel="0" collapsed="false">
      <c r="A70" s="19" t="s">
        <v>161</v>
      </c>
      <c r="B70" s="20" t="s">
        <v>20</v>
      </c>
      <c r="C70" s="20" t="s">
        <v>162</v>
      </c>
      <c r="D70" s="21" t="s">
        <v>163</v>
      </c>
      <c r="E70" s="19" t="s">
        <v>154</v>
      </c>
      <c r="F70" s="22" t="n">
        <v>14</v>
      </c>
      <c r="G70" s="22" t="n">
        <v>80.275</v>
      </c>
      <c r="H70" s="22" t="n">
        <f aca="false">G70*F70</f>
        <v>1123.85</v>
      </c>
      <c r="I70" s="22" t="n">
        <v>43.225</v>
      </c>
      <c r="J70" s="22" t="n">
        <f aca="false">F70*I70</f>
        <v>605.15</v>
      </c>
      <c r="K70" s="22" t="n">
        <f aca="false">J70+H70</f>
        <v>1729</v>
      </c>
    </row>
    <row r="71" s="9" customFormat="true" ht="35.05" hidden="false" customHeight="false" outlineLevel="0" collapsed="false">
      <c r="A71" s="15" t="s">
        <v>164</v>
      </c>
      <c r="B71" s="16" t="s">
        <v>93</v>
      </c>
      <c r="C71" s="16" t="s">
        <v>165</v>
      </c>
      <c r="D71" s="17" t="s">
        <v>166</v>
      </c>
      <c r="E71" s="15" t="s">
        <v>154</v>
      </c>
      <c r="F71" s="18" t="n">
        <v>1</v>
      </c>
      <c r="G71" s="18" t="n">
        <v>269.074</v>
      </c>
      <c r="H71" s="18" t="n">
        <f aca="false">G71*F71</f>
        <v>269.074</v>
      </c>
      <c r="I71" s="18" t="n">
        <v>144.886</v>
      </c>
      <c r="J71" s="18" t="n">
        <f aca="false">F71*I71</f>
        <v>144.886</v>
      </c>
      <c r="K71" s="18" t="n">
        <f aca="false">J71+H71</f>
        <v>413.96</v>
      </c>
    </row>
    <row r="72" customFormat="false" ht="79.85" hidden="false" customHeight="false" outlineLevel="0" collapsed="false">
      <c r="A72" s="19" t="s">
        <v>167</v>
      </c>
      <c r="B72" s="20" t="s">
        <v>20</v>
      </c>
      <c r="C72" s="20" t="s">
        <v>168</v>
      </c>
      <c r="D72" s="21" t="s">
        <v>169</v>
      </c>
      <c r="E72" s="19" t="s">
        <v>23</v>
      </c>
      <c r="F72" s="22" t="n">
        <v>9.6</v>
      </c>
      <c r="G72" s="22" t="n">
        <v>469.9435</v>
      </c>
      <c r="H72" s="22" t="n">
        <f aca="false">G72*F72</f>
        <v>4511.4576</v>
      </c>
      <c r="I72" s="22" t="n">
        <v>253.0465</v>
      </c>
      <c r="J72" s="22" t="n">
        <f aca="false">F72*I72</f>
        <v>2429.2464</v>
      </c>
      <c r="K72" s="22" t="n">
        <f aca="false">J72+H72</f>
        <v>6940.704</v>
      </c>
    </row>
    <row r="73" s="9" customFormat="true" ht="46.25" hidden="false" customHeight="false" outlineLevel="0" collapsed="false">
      <c r="A73" s="15" t="s">
        <v>170</v>
      </c>
      <c r="B73" s="16" t="s">
        <v>54</v>
      </c>
      <c r="C73" s="16" t="s">
        <v>171</v>
      </c>
      <c r="D73" s="17" t="s">
        <v>172</v>
      </c>
      <c r="E73" s="15" t="s">
        <v>27</v>
      </c>
      <c r="F73" s="18" t="n">
        <v>75</v>
      </c>
      <c r="G73" s="18" t="n">
        <v>375.96</v>
      </c>
      <c r="H73" s="18" t="n">
        <f aca="false">G73*F73</f>
        <v>28197</v>
      </c>
      <c r="I73" s="18" t="n">
        <v>202.44</v>
      </c>
      <c r="J73" s="18" t="n">
        <f aca="false">F73*I73</f>
        <v>15183</v>
      </c>
      <c r="K73" s="18" t="n">
        <f aca="false">J73+H73</f>
        <v>43380</v>
      </c>
    </row>
    <row r="74" customFormat="false" ht="14.25" hidden="false" customHeight="false" outlineLevel="0" collapsed="false">
      <c r="A74" s="19" t="s">
        <v>173</v>
      </c>
      <c r="B74" s="20" t="s">
        <v>174</v>
      </c>
      <c r="C74" s="20" t="s">
        <v>175</v>
      </c>
      <c r="D74" s="21" t="s">
        <v>176</v>
      </c>
      <c r="E74" s="19" t="s">
        <v>57</v>
      </c>
      <c r="F74" s="22" t="n">
        <v>10.56</v>
      </c>
      <c r="G74" s="22" t="n">
        <v>218.9135</v>
      </c>
      <c r="H74" s="22" t="n">
        <f aca="false">G74*F74</f>
        <v>2311.72656</v>
      </c>
      <c r="I74" s="22" t="n">
        <v>117.8765</v>
      </c>
      <c r="J74" s="22" t="n">
        <f aca="false">F74*I74</f>
        <v>1244.77584</v>
      </c>
      <c r="K74" s="22" t="n">
        <f aca="false">J74+H74</f>
        <v>3556.5024</v>
      </c>
    </row>
    <row r="75" s="9" customFormat="true" ht="35.05" hidden="false" customHeight="false" outlineLevel="0" collapsed="false">
      <c r="A75" s="15" t="s">
        <v>177</v>
      </c>
      <c r="B75" s="16" t="s">
        <v>54</v>
      </c>
      <c r="C75" s="16" t="s">
        <v>178</v>
      </c>
      <c r="D75" s="17" t="s">
        <v>179</v>
      </c>
      <c r="E75" s="15" t="s">
        <v>27</v>
      </c>
      <c r="F75" s="18" t="n">
        <v>12.8</v>
      </c>
      <c r="G75" s="18" t="n">
        <v>168.012</v>
      </c>
      <c r="H75" s="18" t="n">
        <f aca="false">G75*F75</f>
        <v>2150.5536</v>
      </c>
      <c r="I75" s="18" t="n">
        <v>90.468</v>
      </c>
      <c r="J75" s="18" t="n">
        <f aca="false">F75*I75</f>
        <v>1157.9904</v>
      </c>
      <c r="K75" s="18" t="n">
        <f aca="false">J75+H75</f>
        <v>3308.544</v>
      </c>
    </row>
    <row r="76" s="5" customFormat="true" ht="14.25" hidden="false" customHeight="false" outlineLevel="0" collapsed="false">
      <c r="A76" s="11"/>
      <c r="B76" s="12"/>
      <c r="C76" s="12"/>
      <c r="D76" s="13" t="s">
        <v>64</v>
      </c>
      <c r="E76" s="11"/>
      <c r="F76" s="14"/>
      <c r="G76" s="14" t="n">
        <v>0</v>
      </c>
      <c r="H76" s="14" t="n">
        <f aca="false">SUM(H65:H75)</f>
        <v>47597.23826</v>
      </c>
      <c r="I76" s="14"/>
      <c r="J76" s="14" t="n">
        <f aca="false">SUM(J65:J75)</f>
        <v>25629.28214</v>
      </c>
      <c r="K76" s="14" t="n">
        <f aca="false">J76+H76</f>
        <v>73226.5204</v>
      </c>
    </row>
    <row r="77" s="26" customFormat="true" ht="14.25" hidden="false" customHeight="false" outlineLevel="0" collapsed="false">
      <c r="A77" s="23" t="n">
        <v>8</v>
      </c>
      <c r="B77" s="24"/>
      <c r="C77" s="24"/>
      <c r="D77" s="25" t="s">
        <v>180</v>
      </c>
      <c r="E77" s="23"/>
      <c r="F77" s="10"/>
      <c r="G77" s="10" t="n">
        <v>0</v>
      </c>
      <c r="H77" s="10" t="n">
        <f aca="false">G77*F77</f>
        <v>0</v>
      </c>
      <c r="I77" s="10" t="n">
        <v>0</v>
      </c>
      <c r="J77" s="10" t="n">
        <f aca="false">F77*I77</f>
        <v>0</v>
      </c>
      <c r="K77" s="10" t="n">
        <f aca="false">J77+H77</f>
        <v>0</v>
      </c>
    </row>
    <row r="78" customFormat="false" ht="46.25" hidden="false" customHeight="false" outlineLevel="0" collapsed="false">
      <c r="A78" s="19" t="s">
        <v>181</v>
      </c>
      <c r="B78" s="20" t="s">
        <v>20</v>
      </c>
      <c r="C78" s="20" t="s">
        <v>182</v>
      </c>
      <c r="D78" s="21" t="s">
        <v>183</v>
      </c>
      <c r="E78" s="19" t="s">
        <v>154</v>
      </c>
      <c r="F78" s="22" t="n">
        <v>9</v>
      </c>
      <c r="G78" s="22" t="n">
        <v>1304.784</v>
      </c>
      <c r="H78" s="22" t="n">
        <f aca="false">G78*F78</f>
        <v>11743.056</v>
      </c>
      <c r="I78" s="22" t="n">
        <v>702.576</v>
      </c>
      <c r="J78" s="22" t="n">
        <f aca="false">F78*I78</f>
        <v>6323.184</v>
      </c>
      <c r="K78" s="22" t="n">
        <f aca="false">J78+H78</f>
        <v>18066.24</v>
      </c>
    </row>
    <row r="79" s="9" customFormat="true" ht="46.25" hidden="false" customHeight="false" outlineLevel="0" collapsed="false">
      <c r="A79" s="15" t="s">
        <v>184</v>
      </c>
      <c r="B79" s="16" t="s">
        <v>20</v>
      </c>
      <c r="C79" s="16" t="s">
        <v>185</v>
      </c>
      <c r="D79" s="17" t="s">
        <v>186</v>
      </c>
      <c r="E79" s="15" t="s">
        <v>23</v>
      </c>
      <c r="F79" s="18" t="n">
        <v>340.99</v>
      </c>
      <c r="G79" s="18" t="n">
        <v>38.792</v>
      </c>
      <c r="H79" s="18" t="n">
        <f aca="false">G79*F79</f>
        <v>13227.68408</v>
      </c>
      <c r="I79" s="18" t="n">
        <v>20.888</v>
      </c>
      <c r="J79" s="18" t="n">
        <f aca="false">F79*I79</f>
        <v>7122.59912</v>
      </c>
      <c r="K79" s="18" t="n">
        <f aca="false">J79+H79</f>
        <v>20350.2832</v>
      </c>
    </row>
    <row r="80" customFormat="false" ht="23.85" hidden="false" customHeight="false" outlineLevel="0" collapsed="false">
      <c r="A80" s="19" t="s">
        <v>187</v>
      </c>
      <c r="B80" s="20" t="s">
        <v>20</v>
      </c>
      <c r="C80" s="20" t="s">
        <v>188</v>
      </c>
      <c r="D80" s="21" t="s">
        <v>189</v>
      </c>
      <c r="E80" s="19" t="s">
        <v>23</v>
      </c>
      <c r="F80" s="22" t="n">
        <v>340.99</v>
      </c>
      <c r="G80" s="22" t="n">
        <v>51.584</v>
      </c>
      <c r="H80" s="22" t="n">
        <f aca="false">G80*F80</f>
        <v>17589.62816</v>
      </c>
      <c r="I80" s="22" t="n">
        <v>27.776</v>
      </c>
      <c r="J80" s="22" t="n">
        <f aca="false">F80*I80</f>
        <v>9471.33824</v>
      </c>
      <c r="K80" s="22" t="n">
        <f aca="false">J80+H80</f>
        <v>27060.9664</v>
      </c>
    </row>
    <row r="81" s="9" customFormat="true" ht="35.05" hidden="false" customHeight="false" outlineLevel="0" collapsed="false">
      <c r="A81" s="15" t="s">
        <v>190</v>
      </c>
      <c r="B81" s="16" t="s">
        <v>20</v>
      </c>
      <c r="C81" s="16" t="s">
        <v>191</v>
      </c>
      <c r="D81" s="17" t="s">
        <v>192</v>
      </c>
      <c r="E81" s="15" t="s">
        <v>27</v>
      </c>
      <c r="F81" s="18" t="n">
        <v>41</v>
      </c>
      <c r="G81" s="18" t="n">
        <v>77.493</v>
      </c>
      <c r="H81" s="18" t="n">
        <f aca="false">G81*F81</f>
        <v>3177.213</v>
      </c>
      <c r="I81" s="18" t="n">
        <v>41.727</v>
      </c>
      <c r="J81" s="18" t="n">
        <f aca="false">F81*I81</f>
        <v>1710.807</v>
      </c>
      <c r="K81" s="18" t="n">
        <f aca="false">J81+H81</f>
        <v>4888.02</v>
      </c>
    </row>
    <row r="82" customFormat="false" ht="23.85" hidden="false" customHeight="false" outlineLevel="0" collapsed="false">
      <c r="A82" s="19" t="s">
        <v>193</v>
      </c>
      <c r="B82" s="20" t="s">
        <v>20</v>
      </c>
      <c r="C82" s="20" t="s">
        <v>194</v>
      </c>
      <c r="D82" s="21" t="s">
        <v>195</v>
      </c>
      <c r="E82" s="19" t="s">
        <v>27</v>
      </c>
      <c r="F82" s="22" t="n">
        <v>45.5</v>
      </c>
      <c r="G82" s="22" t="n">
        <v>37.063</v>
      </c>
      <c r="H82" s="22" t="n">
        <f aca="false">G82*F82</f>
        <v>1686.3665</v>
      </c>
      <c r="I82" s="22" t="n">
        <v>19.957</v>
      </c>
      <c r="J82" s="22" t="n">
        <f aca="false">F82*I82</f>
        <v>908.0435</v>
      </c>
      <c r="K82" s="22" t="n">
        <f aca="false">J82+H82</f>
        <v>2594.41</v>
      </c>
    </row>
    <row r="83" s="9" customFormat="true" ht="23.85" hidden="false" customHeight="false" outlineLevel="0" collapsed="false">
      <c r="A83" s="15" t="s">
        <v>196</v>
      </c>
      <c r="B83" s="16" t="s">
        <v>20</v>
      </c>
      <c r="C83" s="16" t="s">
        <v>194</v>
      </c>
      <c r="D83" s="17" t="s">
        <v>195</v>
      </c>
      <c r="E83" s="15" t="s">
        <v>27</v>
      </c>
      <c r="F83" s="18" t="n">
        <v>103.87</v>
      </c>
      <c r="G83" s="18" t="n">
        <v>37.063</v>
      </c>
      <c r="H83" s="18" t="n">
        <f aca="false">G83*F83</f>
        <v>3849.73381</v>
      </c>
      <c r="I83" s="18" t="n">
        <v>19.957</v>
      </c>
      <c r="J83" s="18" t="n">
        <f aca="false">F83*I83</f>
        <v>2072.93359</v>
      </c>
      <c r="K83" s="18" t="n">
        <f aca="false">J83+H83</f>
        <v>5922.6674</v>
      </c>
    </row>
    <row r="84" customFormat="false" ht="35.05" hidden="false" customHeight="false" outlineLevel="0" collapsed="false">
      <c r="A84" s="19" t="s">
        <v>197</v>
      </c>
      <c r="B84" s="20" t="s">
        <v>20</v>
      </c>
      <c r="C84" s="20" t="s">
        <v>198</v>
      </c>
      <c r="D84" s="21" t="s">
        <v>199</v>
      </c>
      <c r="E84" s="19" t="s">
        <v>23</v>
      </c>
      <c r="F84" s="22" t="n">
        <v>107.12</v>
      </c>
      <c r="G84" s="22" t="n">
        <v>71.9875</v>
      </c>
      <c r="H84" s="22" t="n">
        <f aca="false">G84*F84</f>
        <v>7711.301</v>
      </c>
      <c r="I84" s="22" t="n">
        <v>38.7625</v>
      </c>
      <c r="J84" s="22" t="n">
        <f aca="false">F84*I84</f>
        <v>4152.239</v>
      </c>
      <c r="K84" s="22" t="n">
        <f aca="false">J84+H84</f>
        <v>11863.54</v>
      </c>
    </row>
    <row r="85" s="26" customFormat="true" ht="14.25" hidden="false" customHeight="false" outlineLevel="0" collapsed="false">
      <c r="A85" s="23"/>
      <c r="B85" s="24"/>
      <c r="C85" s="24"/>
      <c r="D85" s="25" t="s">
        <v>64</v>
      </c>
      <c r="E85" s="23"/>
      <c r="F85" s="10"/>
      <c r="G85" s="10" t="n">
        <v>0</v>
      </c>
      <c r="H85" s="10" t="n">
        <f aca="false">SUM(H77:H84)</f>
        <v>58984.98255</v>
      </c>
      <c r="I85" s="10"/>
      <c r="J85" s="10" t="n">
        <f aca="false">SUM(J77:J84)</f>
        <v>31761.14445</v>
      </c>
      <c r="K85" s="10" t="n">
        <f aca="false">J85+H85</f>
        <v>90746.127</v>
      </c>
    </row>
    <row r="86" s="5" customFormat="true" ht="14.25" hidden="false" customHeight="false" outlineLevel="0" collapsed="false">
      <c r="A86" s="11" t="n">
        <v>9</v>
      </c>
      <c r="B86" s="12"/>
      <c r="C86" s="12"/>
      <c r="D86" s="13" t="s">
        <v>200</v>
      </c>
      <c r="E86" s="11"/>
      <c r="F86" s="14"/>
      <c r="G86" s="14" t="n">
        <v>0</v>
      </c>
      <c r="H86" s="14" t="n">
        <f aca="false">G86*F86</f>
        <v>0</v>
      </c>
      <c r="I86" s="14" t="n">
        <v>0</v>
      </c>
      <c r="J86" s="14" t="n">
        <f aca="false">F86*I86</f>
        <v>0</v>
      </c>
      <c r="K86" s="14" t="n">
        <f aca="false">J86+H86</f>
        <v>0</v>
      </c>
    </row>
    <row r="87" s="9" customFormat="true" ht="23.85" hidden="false" customHeight="false" outlineLevel="0" collapsed="false">
      <c r="A87" s="15" t="s">
        <v>201</v>
      </c>
      <c r="B87" s="16" t="s">
        <v>20</v>
      </c>
      <c r="C87" s="16" t="s">
        <v>202</v>
      </c>
      <c r="D87" s="17" t="s">
        <v>203</v>
      </c>
      <c r="E87" s="15" t="s">
        <v>23</v>
      </c>
      <c r="F87" s="18" t="n">
        <v>473.16</v>
      </c>
      <c r="G87" s="18" t="n">
        <v>3.5815</v>
      </c>
      <c r="H87" s="18" t="n">
        <f aca="false">G87*F87</f>
        <v>1694.62254</v>
      </c>
      <c r="I87" s="18" t="n">
        <v>1.9285</v>
      </c>
      <c r="J87" s="18" t="n">
        <f aca="false">F87*I87</f>
        <v>912.48906</v>
      </c>
      <c r="K87" s="18" t="n">
        <f aca="false">J87+H87</f>
        <v>2607.1116</v>
      </c>
    </row>
    <row r="88" customFormat="false" ht="23.85" hidden="false" customHeight="false" outlineLevel="0" collapsed="false">
      <c r="A88" s="19" t="s">
        <v>204</v>
      </c>
      <c r="B88" s="20" t="s">
        <v>20</v>
      </c>
      <c r="C88" s="20" t="s">
        <v>205</v>
      </c>
      <c r="D88" s="21" t="s">
        <v>206</v>
      </c>
      <c r="E88" s="19" t="s">
        <v>23</v>
      </c>
      <c r="F88" s="22" t="n">
        <v>473.16</v>
      </c>
      <c r="G88" s="22" t="n">
        <v>11.2515</v>
      </c>
      <c r="H88" s="22" t="n">
        <f aca="false">G88*F88</f>
        <v>5323.75974</v>
      </c>
      <c r="I88" s="22" t="n">
        <v>6.0585</v>
      </c>
      <c r="J88" s="22" t="n">
        <f aca="false">F88*I88</f>
        <v>2866.63986</v>
      </c>
      <c r="K88" s="22" t="n">
        <f aca="false">J88+H88</f>
        <v>8190.3996</v>
      </c>
    </row>
    <row r="89" s="9" customFormat="true" ht="23.85" hidden="false" customHeight="false" outlineLevel="0" collapsed="false">
      <c r="A89" s="15" t="s">
        <v>207</v>
      </c>
      <c r="B89" s="16" t="s">
        <v>20</v>
      </c>
      <c r="C89" s="16" t="s">
        <v>208</v>
      </c>
      <c r="D89" s="17" t="s">
        <v>209</v>
      </c>
      <c r="E89" s="15" t="s">
        <v>23</v>
      </c>
      <c r="F89" s="18" t="n">
        <v>200.5</v>
      </c>
      <c r="G89" s="18" t="n">
        <v>13.156</v>
      </c>
      <c r="H89" s="18" t="n">
        <f aca="false">G89*F89</f>
        <v>2637.778</v>
      </c>
      <c r="I89" s="18" t="n">
        <v>7.084</v>
      </c>
      <c r="J89" s="18" t="n">
        <f aca="false">F89*I89</f>
        <v>1420.342</v>
      </c>
      <c r="K89" s="18" t="n">
        <f aca="false">J89+H89</f>
        <v>4058.12</v>
      </c>
    </row>
    <row r="90" customFormat="false" ht="35.05" hidden="false" customHeight="false" outlineLevel="0" collapsed="false">
      <c r="A90" s="19" t="s">
        <v>210</v>
      </c>
      <c r="B90" s="20" t="s">
        <v>20</v>
      </c>
      <c r="C90" s="20" t="s">
        <v>211</v>
      </c>
      <c r="D90" s="21" t="s">
        <v>212</v>
      </c>
      <c r="E90" s="19" t="s">
        <v>23</v>
      </c>
      <c r="F90" s="22" t="n">
        <v>59.5</v>
      </c>
      <c r="G90" s="22" t="n">
        <v>14.014</v>
      </c>
      <c r="H90" s="22" t="n">
        <f aca="false">G90*F90</f>
        <v>833.833</v>
      </c>
      <c r="I90" s="22" t="n">
        <v>7.546</v>
      </c>
      <c r="J90" s="22" t="n">
        <f aca="false">F90*I90</f>
        <v>448.987</v>
      </c>
      <c r="K90" s="22" t="n">
        <f aca="false">J90+H90</f>
        <v>1282.82</v>
      </c>
    </row>
    <row r="91" s="26" customFormat="true" ht="14.25" hidden="false" customHeight="false" outlineLevel="0" collapsed="false">
      <c r="A91" s="23"/>
      <c r="B91" s="24"/>
      <c r="C91" s="24"/>
      <c r="D91" s="25" t="s">
        <v>64</v>
      </c>
      <c r="E91" s="23"/>
      <c r="F91" s="10"/>
      <c r="G91" s="10" t="n">
        <v>0</v>
      </c>
      <c r="H91" s="10" t="n">
        <f aca="false">SUM(H86:H90)</f>
        <v>10489.99328</v>
      </c>
      <c r="I91" s="10"/>
      <c r="J91" s="10" t="n">
        <f aca="false">SUM(J86:J90)</f>
        <v>5648.45792</v>
      </c>
      <c r="K91" s="10" t="n">
        <f aca="false">J91+H91</f>
        <v>16138.4512</v>
      </c>
    </row>
    <row r="92" s="5" customFormat="true" ht="14.25" hidden="false" customHeight="false" outlineLevel="0" collapsed="false">
      <c r="A92" s="11" t="n">
        <v>10</v>
      </c>
      <c r="B92" s="12"/>
      <c r="C92" s="12"/>
      <c r="D92" s="13" t="s">
        <v>213</v>
      </c>
      <c r="E92" s="11"/>
      <c r="F92" s="14"/>
      <c r="G92" s="14" t="n">
        <v>0</v>
      </c>
      <c r="H92" s="14" t="n">
        <f aca="false">G92*F92</f>
        <v>0</v>
      </c>
      <c r="I92" s="14" t="n">
        <v>0</v>
      </c>
      <c r="J92" s="14" t="n">
        <f aca="false">F92*I92</f>
        <v>0</v>
      </c>
      <c r="K92" s="14" t="n">
        <f aca="false">J92+H92</f>
        <v>0</v>
      </c>
    </row>
    <row r="93" s="9" customFormat="true" ht="23.85" hidden="false" customHeight="false" outlineLevel="0" collapsed="false">
      <c r="A93" s="15" t="s">
        <v>214</v>
      </c>
      <c r="B93" s="16" t="s">
        <v>20</v>
      </c>
      <c r="C93" s="16" t="s">
        <v>215</v>
      </c>
      <c r="D93" s="17" t="s">
        <v>216</v>
      </c>
      <c r="E93" s="15" t="s">
        <v>154</v>
      </c>
      <c r="F93" s="18" t="n">
        <v>10</v>
      </c>
      <c r="G93" s="18" t="n">
        <v>10.933</v>
      </c>
      <c r="H93" s="18" t="n">
        <f aca="false">G93*F93</f>
        <v>109.33</v>
      </c>
      <c r="I93" s="18" t="n">
        <v>5.887</v>
      </c>
      <c r="J93" s="18" t="n">
        <f aca="false">F93*I93</f>
        <v>58.87</v>
      </c>
      <c r="K93" s="18" t="n">
        <f aca="false">J93+H93</f>
        <v>168.2</v>
      </c>
    </row>
    <row r="94" customFormat="false" ht="46.25" hidden="false" customHeight="false" outlineLevel="0" collapsed="false">
      <c r="A94" s="19" t="s">
        <v>217</v>
      </c>
      <c r="B94" s="20" t="s">
        <v>20</v>
      </c>
      <c r="C94" s="20" t="s">
        <v>218</v>
      </c>
      <c r="D94" s="21" t="s">
        <v>219</v>
      </c>
      <c r="E94" s="19" t="s">
        <v>154</v>
      </c>
      <c r="F94" s="22" t="n">
        <v>1</v>
      </c>
      <c r="G94" s="22" t="n">
        <v>504.4715</v>
      </c>
      <c r="H94" s="22" t="n">
        <f aca="false">G94*F94</f>
        <v>504.4715</v>
      </c>
      <c r="I94" s="22" t="n">
        <v>271.6385</v>
      </c>
      <c r="J94" s="22" t="n">
        <f aca="false">F94*I94</f>
        <v>271.6385</v>
      </c>
      <c r="K94" s="22" t="n">
        <f aca="false">J94+H94</f>
        <v>776.11</v>
      </c>
    </row>
    <row r="95" s="9" customFormat="true" ht="46.25" hidden="false" customHeight="false" outlineLevel="0" collapsed="false">
      <c r="A95" s="15" t="s">
        <v>220</v>
      </c>
      <c r="B95" s="16" t="s">
        <v>20</v>
      </c>
      <c r="C95" s="16" t="s">
        <v>221</v>
      </c>
      <c r="D95" s="17" t="s">
        <v>222</v>
      </c>
      <c r="E95" s="15" t="s">
        <v>154</v>
      </c>
      <c r="F95" s="18" t="n">
        <v>3</v>
      </c>
      <c r="G95" s="18" t="n">
        <v>709.995</v>
      </c>
      <c r="H95" s="18" t="n">
        <f aca="false">G95*F95</f>
        <v>2129.985</v>
      </c>
      <c r="I95" s="18" t="n">
        <v>382.305</v>
      </c>
      <c r="J95" s="18" t="n">
        <f aca="false">F95*I95</f>
        <v>1146.915</v>
      </c>
      <c r="K95" s="18" t="n">
        <f aca="false">J95+H95</f>
        <v>3276.9</v>
      </c>
    </row>
    <row r="96" customFormat="false" ht="23.85" hidden="false" customHeight="false" outlineLevel="0" collapsed="false">
      <c r="A96" s="19" t="s">
        <v>223</v>
      </c>
      <c r="B96" s="20" t="s">
        <v>174</v>
      </c>
      <c r="C96" s="20" t="s">
        <v>224</v>
      </c>
      <c r="D96" s="21" t="s">
        <v>225</v>
      </c>
      <c r="E96" s="19" t="s">
        <v>226</v>
      </c>
      <c r="F96" s="22" t="n">
        <v>3</v>
      </c>
      <c r="G96" s="22" t="n">
        <v>182.481</v>
      </c>
      <c r="H96" s="22" t="n">
        <f aca="false">G96*F96</f>
        <v>547.443</v>
      </c>
      <c r="I96" s="22" t="n">
        <v>98.259</v>
      </c>
      <c r="J96" s="22" t="n">
        <f aca="false">F96*I96</f>
        <v>294.777</v>
      </c>
      <c r="K96" s="22" t="n">
        <f aca="false">J96+H96</f>
        <v>842.22</v>
      </c>
    </row>
    <row r="97" s="9" customFormat="true" ht="35.05" hidden="false" customHeight="false" outlineLevel="0" collapsed="false">
      <c r="A97" s="15" t="s">
        <v>227</v>
      </c>
      <c r="B97" s="16" t="s">
        <v>20</v>
      </c>
      <c r="C97" s="16" t="s">
        <v>228</v>
      </c>
      <c r="D97" s="17" t="s">
        <v>229</v>
      </c>
      <c r="E97" s="15" t="s">
        <v>154</v>
      </c>
      <c r="F97" s="18" t="n">
        <v>8</v>
      </c>
      <c r="G97" s="18" t="n">
        <v>132.119</v>
      </c>
      <c r="H97" s="18" t="n">
        <f aca="false">G97*F97</f>
        <v>1056.952</v>
      </c>
      <c r="I97" s="18" t="n">
        <v>71.141</v>
      </c>
      <c r="J97" s="18" t="n">
        <f aca="false">F97*I97</f>
        <v>569.128</v>
      </c>
      <c r="K97" s="18" t="n">
        <f aca="false">J97+H97</f>
        <v>1626.08</v>
      </c>
    </row>
    <row r="98" customFormat="false" ht="35.05" hidden="false" customHeight="false" outlineLevel="0" collapsed="false">
      <c r="A98" s="19" t="s">
        <v>230</v>
      </c>
      <c r="B98" s="20" t="s">
        <v>20</v>
      </c>
      <c r="C98" s="20" t="s">
        <v>231</v>
      </c>
      <c r="D98" s="21" t="s">
        <v>232</v>
      </c>
      <c r="E98" s="19" t="s">
        <v>154</v>
      </c>
      <c r="F98" s="22" t="n">
        <v>1</v>
      </c>
      <c r="G98" s="22" t="n">
        <v>651.469</v>
      </c>
      <c r="H98" s="22" t="n">
        <f aca="false">G98*F98</f>
        <v>651.469</v>
      </c>
      <c r="I98" s="22" t="n">
        <v>350.791</v>
      </c>
      <c r="J98" s="22" t="n">
        <f aca="false">F98*I98</f>
        <v>350.791</v>
      </c>
      <c r="K98" s="22" t="n">
        <f aca="false">J98+H98</f>
        <v>1002.26</v>
      </c>
    </row>
    <row r="99" s="9" customFormat="true" ht="23.85" hidden="false" customHeight="false" outlineLevel="0" collapsed="false">
      <c r="A99" s="15" t="s">
        <v>233</v>
      </c>
      <c r="B99" s="16" t="s">
        <v>20</v>
      </c>
      <c r="C99" s="16" t="s">
        <v>234</v>
      </c>
      <c r="D99" s="17" t="s">
        <v>235</v>
      </c>
      <c r="E99" s="15" t="s">
        <v>154</v>
      </c>
      <c r="F99" s="18" t="n">
        <v>1</v>
      </c>
      <c r="G99" s="18" t="n">
        <v>195.936</v>
      </c>
      <c r="H99" s="18" t="n">
        <f aca="false">G99*F99</f>
        <v>195.936</v>
      </c>
      <c r="I99" s="18" t="n">
        <v>105.504</v>
      </c>
      <c r="J99" s="18" t="n">
        <f aca="false">F99*I99</f>
        <v>105.504</v>
      </c>
      <c r="K99" s="18" t="n">
        <f aca="false">J99+H99</f>
        <v>301.44</v>
      </c>
    </row>
    <row r="100" customFormat="false" ht="35.05" hidden="false" customHeight="false" outlineLevel="0" collapsed="false">
      <c r="A100" s="19" t="s">
        <v>236</v>
      </c>
      <c r="B100" s="20" t="s">
        <v>20</v>
      </c>
      <c r="C100" s="20" t="s">
        <v>237</v>
      </c>
      <c r="D100" s="21" t="s">
        <v>238</v>
      </c>
      <c r="E100" s="19" t="s">
        <v>154</v>
      </c>
      <c r="F100" s="22" t="n">
        <v>2</v>
      </c>
      <c r="G100" s="22" t="n">
        <v>157.014</v>
      </c>
      <c r="H100" s="22" t="n">
        <f aca="false">G100*F100</f>
        <v>314.028</v>
      </c>
      <c r="I100" s="22" t="n">
        <v>84.546</v>
      </c>
      <c r="J100" s="22" t="n">
        <f aca="false">F100*I100</f>
        <v>169.092</v>
      </c>
      <c r="K100" s="22" t="n">
        <f aca="false">J100+H100</f>
        <v>483.12</v>
      </c>
    </row>
    <row r="101" s="9" customFormat="true" ht="23.85" hidden="false" customHeight="false" outlineLevel="0" collapsed="false">
      <c r="A101" s="15" t="s">
        <v>239</v>
      </c>
      <c r="B101" s="16" t="s">
        <v>93</v>
      </c>
      <c r="C101" s="16" t="s">
        <v>240</v>
      </c>
      <c r="D101" s="17" t="s">
        <v>241</v>
      </c>
      <c r="E101" s="15" t="s">
        <v>154</v>
      </c>
      <c r="F101" s="18" t="n">
        <v>6</v>
      </c>
      <c r="G101" s="18" t="n">
        <v>255.619</v>
      </c>
      <c r="H101" s="18" t="n">
        <f aca="false">G101*F101</f>
        <v>1533.714</v>
      </c>
      <c r="I101" s="18" t="n">
        <v>137.641</v>
      </c>
      <c r="J101" s="18" t="n">
        <f aca="false">F101*I101</f>
        <v>825.846</v>
      </c>
      <c r="K101" s="18" t="n">
        <f aca="false">J101+H101</f>
        <v>2359.56</v>
      </c>
    </row>
    <row r="102" customFormat="false" ht="23.85" hidden="false" customHeight="false" outlineLevel="0" collapsed="false">
      <c r="A102" s="19" t="s">
        <v>242</v>
      </c>
      <c r="B102" s="20" t="s">
        <v>174</v>
      </c>
      <c r="C102" s="20" t="s">
        <v>243</v>
      </c>
      <c r="D102" s="21" t="s">
        <v>244</v>
      </c>
      <c r="E102" s="19" t="s">
        <v>226</v>
      </c>
      <c r="F102" s="22" t="n">
        <v>3</v>
      </c>
      <c r="G102" s="22" t="n">
        <v>245.8235</v>
      </c>
      <c r="H102" s="22" t="n">
        <f aca="false">G102*F102</f>
        <v>737.4705</v>
      </c>
      <c r="I102" s="22" t="n">
        <v>132.3665</v>
      </c>
      <c r="J102" s="22" t="n">
        <f aca="false">F102*I102</f>
        <v>397.0995</v>
      </c>
      <c r="K102" s="22" t="n">
        <f aca="false">J102+H102</f>
        <v>1134.57</v>
      </c>
    </row>
    <row r="103" s="9" customFormat="true" ht="23.85" hidden="false" customHeight="false" outlineLevel="0" collapsed="false">
      <c r="A103" s="15" t="s">
        <v>245</v>
      </c>
      <c r="B103" s="16" t="s">
        <v>93</v>
      </c>
      <c r="C103" s="16" t="s">
        <v>246</v>
      </c>
      <c r="D103" s="17" t="s">
        <v>247</v>
      </c>
      <c r="E103" s="15" t="s">
        <v>154</v>
      </c>
      <c r="F103" s="18" t="n">
        <v>3</v>
      </c>
      <c r="G103" s="18" t="n">
        <v>239.7395</v>
      </c>
      <c r="H103" s="18" t="n">
        <f aca="false">G103*F103</f>
        <v>719.2185</v>
      </c>
      <c r="I103" s="18" t="n">
        <v>129.0905</v>
      </c>
      <c r="J103" s="18" t="n">
        <f aca="false">F103*I103</f>
        <v>387.2715</v>
      </c>
      <c r="K103" s="18" t="n">
        <f aca="false">J103+H103</f>
        <v>1106.49</v>
      </c>
    </row>
    <row r="104" customFormat="false" ht="14.25" hidden="false" customHeight="false" outlineLevel="0" collapsed="false">
      <c r="A104" s="19" t="s">
        <v>248</v>
      </c>
      <c r="B104" s="20" t="s">
        <v>174</v>
      </c>
      <c r="C104" s="20" t="s">
        <v>249</v>
      </c>
      <c r="D104" s="21" t="s">
        <v>250</v>
      </c>
      <c r="E104" s="19" t="s">
        <v>226</v>
      </c>
      <c r="F104" s="22" t="n">
        <v>6</v>
      </c>
      <c r="G104" s="22" t="n">
        <v>66.2155</v>
      </c>
      <c r="H104" s="22" t="n">
        <f aca="false">G104*F104</f>
        <v>397.293</v>
      </c>
      <c r="I104" s="22" t="n">
        <v>35.6545</v>
      </c>
      <c r="J104" s="22" t="n">
        <f aca="false">F104*I104</f>
        <v>213.927</v>
      </c>
      <c r="K104" s="22" t="n">
        <f aca="false">J104+H104</f>
        <v>611.22</v>
      </c>
    </row>
    <row r="105" s="9" customFormat="true" ht="46.25" hidden="false" customHeight="false" outlineLevel="0" collapsed="false">
      <c r="A105" s="15" t="s">
        <v>251</v>
      </c>
      <c r="B105" s="16" t="s">
        <v>54</v>
      </c>
      <c r="C105" s="16" t="s">
        <v>252</v>
      </c>
      <c r="D105" s="17" t="s">
        <v>253</v>
      </c>
      <c r="E105" s="15" t="s">
        <v>154</v>
      </c>
      <c r="F105" s="18" t="n">
        <v>9</v>
      </c>
      <c r="G105" s="18" t="n">
        <v>118.612</v>
      </c>
      <c r="H105" s="18" t="n">
        <f aca="false">G105*F105</f>
        <v>1067.508</v>
      </c>
      <c r="I105" s="18" t="n">
        <v>63.868</v>
      </c>
      <c r="J105" s="18" t="n">
        <f aca="false">F105*I105</f>
        <v>574.812</v>
      </c>
      <c r="K105" s="18" t="n">
        <f aca="false">J105+H105</f>
        <v>1642.32</v>
      </c>
    </row>
    <row r="106" customFormat="false" ht="35.05" hidden="false" customHeight="false" outlineLevel="0" collapsed="false">
      <c r="A106" s="19" t="s">
        <v>254</v>
      </c>
      <c r="B106" s="20" t="s">
        <v>20</v>
      </c>
      <c r="C106" s="20" t="s">
        <v>255</v>
      </c>
      <c r="D106" s="21" t="s">
        <v>256</v>
      </c>
      <c r="E106" s="19" t="s">
        <v>27</v>
      </c>
      <c r="F106" s="22" t="n">
        <v>28</v>
      </c>
      <c r="G106" s="22" t="n">
        <v>46.319</v>
      </c>
      <c r="H106" s="22" t="n">
        <f aca="false">G106*F106</f>
        <v>1296.932</v>
      </c>
      <c r="I106" s="22" t="n">
        <v>24.941</v>
      </c>
      <c r="J106" s="22" t="n">
        <f aca="false">F106*I106</f>
        <v>698.348</v>
      </c>
      <c r="K106" s="22" t="n">
        <f aca="false">J106+H106</f>
        <v>1995.28</v>
      </c>
    </row>
    <row r="107" s="9" customFormat="true" ht="35.05" hidden="false" customHeight="false" outlineLevel="0" collapsed="false">
      <c r="A107" s="15" t="s">
        <v>257</v>
      </c>
      <c r="B107" s="16" t="s">
        <v>20</v>
      </c>
      <c r="C107" s="16" t="s">
        <v>258</v>
      </c>
      <c r="D107" s="17" t="s">
        <v>259</v>
      </c>
      <c r="E107" s="15" t="s">
        <v>27</v>
      </c>
      <c r="F107" s="18" t="n">
        <v>48</v>
      </c>
      <c r="G107" s="18" t="n">
        <v>31.5185</v>
      </c>
      <c r="H107" s="18" t="n">
        <f aca="false">G107*F107</f>
        <v>1512.888</v>
      </c>
      <c r="I107" s="18" t="n">
        <v>16.9715</v>
      </c>
      <c r="J107" s="18" t="n">
        <f aca="false">F107*I107</f>
        <v>814.632</v>
      </c>
      <c r="K107" s="18" t="n">
        <f aca="false">J107+H107</f>
        <v>2327.52</v>
      </c>
    </row>
    <row r="108" customFormat="false" ht="46.25" hidden="false" customHeight="false" outlineLevel="0" collapsed="false">
      <c r="A108" s="19" t="s">
        <v>260</v>
      </c>
      <c r="B108" s="20" t="s">
        <v>20</v>
      </c>
      <c r="C108" s="20" t="s">
        <v>261</v>
      </c>
      <c r="D108" s="21" t="s">
        <v>262</v>
      </c>
      <c r="E108" s="19" t="s">
        <v>154</v>
      </c>
      <c r="F108" s="22" t="n">
        <v>5</v>
      </c>
      <c r="G108" s="22" t="n">
        <v>14.976</v>
      </c>
      <c r="H108" s="22" t="n">
        <f aca="false">G108*F108</f>
        <v>74.88</v>
      </c>
      <c r="I108" s="22" t="n">
        <v>8.064</v>
      </c>
      <c r="J108" s="22" t="n">
        <f aca="false">F108*I108</f>
        <v>40.32</v>
      </c>
      <c r="K108" s="22" t="n">
        <f aca="false">J108+H108</f>
        <v>115.2</v>
      </c>
    </row>
    <row r="109" s="9" customFormat="true" ht="46.25" hidden="false" customHeight="false" outlineLevel="0" collapsed="false">
      <c r="A109" s="15" t="s">
        <v>263</v>
      </c>
      <c r="B109" s="16" t="s">
        <v>20</v>
      </c>
      <c r="C109" s="16" t="s">
        <v>264</v>
      </c>
      <c r="D109" s="17" t="s">
        <v>265</v>
      </c>
      <c r="E109" s="15" t="s">
        <v>154</v>
      </c>
      <c r="F109" s="18" t="n">
        <v>5</v>
      </c>
      <c r="G109" s="18" t="n">
        <v>62.7965</v>
      </c>
      <c r="H109" s="18" t="n">
        <f aca="false">G109*F109</f>
        <v>313.9825</v>
      </c>
      <c r="I109" s="18" t="n">
        <v>33.8135</v>
      </c>
      <c r="J109" s="18" t="n">
        <f aca="false">F109*I109</f>
        <v>169.0675</v>
      </c>
      <c r="K109" s="18" t="n">
        <f aca="false">J109+H109</f>
        <v>483.05</v>
      </c>
    </row>
    <row r="110" customFormat="false" ht="46.25" hidden="false" customHeight="false" outlineLevel="0" collapsed="false">
      <c r="A110" s="19" t="s">
        <v>266</v>
      </c>
      <c r="B110" s="20" t="s">
        <v>20</v>
      </c>
      <c r="C110" s="20" t="s">
        <v>267</v>
      </c>
      <c r="D110" s="21" t="s">
        <v>268</v>
      </c>
      <c r="E110" s="19" t="s">
        <v>154</v>
      </c>
      <c r="F110" s="22" t="n">
        <v>5</v>
      </c>
      <c r="G110" s="22" t="n">
        <v>23.1725</v>
      </c>
      <c r="H110" s="22" t="n">
        <f aca="false">G110*F110</f>
        <v>115.8625</v>
      </c>
      <c r="I110" s="22" t="n">
        <v>12.4775</v>
      </c>
      <c r="J110" s="22" t="n">
        <f aca="false">F110*I110</f>
        <v>62.3875</v>
      </c>
      <c r="K110" s="22" t="n">
        <f aca="false">J110+H110</f>
        <v>178.25</v>
      </c>
    </row>
    <row r="111" s="9" customFormat="true" ht="35.05" hidden="false" customHeight="false" outlineLevel="0" collapsed="false">
      <c r="A111" s="15" t="s">
        <v>269</v>
      </c>
      <c r="B111" s="16" t="s">
        <v>20</v>
      </c>
      <c r="C111" s="16" t="s">
        <v>270</v>
      </c>
      <c r="D111" s="17" t="s">
        <v>271</v>
      </c>
      <c r="E111" s="15" t="s">
        <v>154</v>
      </c>
      <c r="F111" s="18" t="n">
        <v>5</v>
      </c>
      <c r="G111" s="18" t="n">
        <v>33.176</v>
      </c>
      <c r="H111" s="18" t="n">
        <f aca="false">G111*F111</f>
        <v>165.88</v>
      </c>
      <c r="I111" s="18" t="n">
        <v>17.864</v>
      </c>
      <c r="J111" s="18" t="n">
        <f aca="false">F111*I111</f>
        <v>89.32</v>
      </c>
      <c r="K111" s="18" t="n">
        <f aca="false">J111+H111</f>
        <v>255.2</v>
      </c>
    </row>
    <row r="112" customFormat="false" ht="35.05" hidden="false" customHeight="false" outlineLevel="0" collapsed="false">
      <c r="A112" s="19" t="s">
        <v>272</v>
      </c>
      <c r="B112" s="20" t="s">
        <v>20</v>
      </c>
      <c r="C112" s="20" t="s">
        <v>273</v>
      </c>
      <c r="D112" s="21" t="s">
        <v>274</v>
      </c>
      <c r="E112" s="19" t="s">
        <v>27</v>
      </c>
      <c r="F112" s="22" t="n">
        <v>48</v>
      </c>
      <c r="G112" s="22" t="n">
        <v>22.6265</v>
      </c>
      <c r="H112" s="22" t="n">
        <f aca="false">G112*F112</f>
        <v>1086.072</v>
      </c>
      <c r="I112" s="22" t="n">
        <v>12.1835</v>
      </c>
      <c r="J112" s="22" t="n">
        <f aca="false">F112*I112</f>
        <v>584.808</v>
      </c>
      <c r="K112" s="22" t="n">
        <f aca="false">J112+H112</f>
        <v>1670.88</v>
      </c>
    </row>
    <row r="113" s="9" customFormat="true" ht="46.25" hidden="false" customHeight="false" outlineLevel="0" collapsed="false">
      <c r="A113" s="15" t="s">
        <v>275</v>
      </c>
      <c r="B113" s="16" t="s">
        <v>20</v>
      </c>
      <c r="C113" s="16" t="s">
        <v>276</v>
      </c>
      <c r="D113" s="17" t="s">
        <v>277</v>
      </c>
      <c r="E113" s="15" t="s">
        <v>154</v>
      </c>
      <c r="F113" s="18" t="n">
        <v>2</v>
      </c>
      <c r="G113" s="18" t="n">
        <v>4.8295</v>
      </c>
      <c r="H113" s="18" t="n">
        <f aca="false">G113*F113</f>
        <v>9.659</v>
      </c>
      <c r="I113" s="18" t="n">
        <v>2.6005</v>
      </c>
      <c r="J113" s="18" t="n">
        <f aca="false">F113*I113</f>
        <v>5.201</v>
      </c>
      <c r="K113" s="18" t="n">
        <f aca="false">J113+H113</f>
        <v>14.86</v>
      </c>
    </row>
    <row r="114" customFormat="false" ht="46.25" hidden="false" customHeight="false" outlineLevel="0" collapsed="false">
      <c r="A114" s="19" t="s">
        <v>278</v>
      </c>
      <c r="B114" s="20" t="s">
        <v>20</v>
      </c>
      <c r="C114" s="20" t="s">
        <v>279</v>
      </c>
      <c r="D114" s="21" t="s">
        <v>280</v>
      </c>
      <c r="E114" s="19" t="s">
        <v>154</v>
      </c>
      <c r="F114" s="22" t="n">
        <v>12</v>
      </c>
      <c r="G114" s="22" t="n">
        <v>7.852</v>
      </c>
      <c r="H114" s="22" t="n">
        <f aca="false">G114*F114</f>
        <v>94.224</v>
      </c>
      <c r="I114" s="22" t="n">
        <v>4.228</v>
      </c>
      <c r="J114" s="22" t="n">
        <f aca="false">F114*I114</f>
        <v>50.736</v>
      </c>
      <c r="K114" s="22" t="n">
        <f aca="false">J114+H114</f>
        <v>144.96</v>
      </c>
    </row>
    <row r="115" s="9" customFormat="true" ht="46.25" hidden="false" customHeight="false" outlineLevel="0" collapsed="false">
      <c r="A115" s="15" t="s">
        <v>281</v>
      </c>
      <c r="B115" s="16" t="s">
        <v>20</v>
      </c>
      <c r="C115" s="16" t="s">
        <v>282</v>
      </c>
      <c r="D115" s="17" t="s">
        <v>283</v>
      </c>
      <c r="E115" s="15" t="s">
        <v>154</v>
      </c>
      <c r="F115" s="18" t="n">
        <v>12</v>
      </c>
      <c r="G115" s="18" t="n">
        <v>12.8245</v>
      </c>
      <c r="H115" s="18" t="n">
        <f aca="false">G115*F115</f>
        <v>153.894</v>
      </c>
      <c r="I115" s="18" t="n">
        <v>6.9055</v>
      </c>
      <c r="J115" s="18" t="n">
        <f aca="false">F115*I115</f>
        <v>82.866</v>
      </c>
      <c r="K115" s="18" t="n">
        <f aca="false">J115+H115</f>
        <v>236.76</v>
      </c>
    </row>
    <row r="116" customFormat="false" ht="35.05" hidden="false" customHeight="false" outlineLevel="0" collapsed="false">
      <c r="A116" s="19" t="s">
        <v>284</v>
      </c>
      <c r="B116" s="20" t="s">
        <v>20</v>
      </c>
      <c r="C116" s="20" t="s">
        <v>285</v>
      </c>
      <c r="D116" s="21" t="s">
        <v>286</v>
      </c>
      <c r="E116" s="19" t="s">
        <v>27</v>
      </c>
      <c r="F116" s="22" t="n">
        <v>16</v>
      </c>
      <c r="G116" s="22" t="n">
        <v>10.933</v>
      </c>
      <c r="H116" s="22" t="n">
        <f aca="false">G116*F116</f>
        <v>174.928</v>
      </c>
      <c r="I116" s="22" t="n">
        <v>5.887</v>
      </c>
      <c r="J116" s="22" t="n">
        <f aca="false">F116*I116</f>
        <v>94.192</v>
      </c>
      <c r="K116" s="22" t="n">
        <f aca="false">J116+H116</f>
        <v>269.12</v>
      </c>
    </row>
    <row r="117" s="9" customFormat="true" ht="46.25" hidden="false" customHeight="false" outlineLevel="0" collapsed="false">
      <c r="A117" s="15" t="s">
        <v>287</v>
      </c>
      <c r="B117" s="16" t="s">
        <v>20</v>
      </c>
      <c r="C117" s="16" t="s">
        <v>288</v>
      </c>
      <c r="D117" s="17" t="s">
        <v>289</v>
      </c>
      <c r="E117" s="15" t="s">
        <v>154</v>
      </c>
      <c r="F117" s="18" t="n">
        <v>5</v>
      </c>
      <c r="G117" s="18" t="n">
        <v>9.048</v>
      </c>
      <c r="H117" s="18" t="n">
        <f aca="false">G117*F117</f>
        <v>45.24</v>
      </c>
      <c r="I117" s="18" t="n">
        <v>4.872</v>
      </c>
      <c r="J117" s="18" t="n">
        <f aca="false">F117*I117</f>
        <v>24.36</v>
      </c>
      <c r="K117" s="18" t="n">
        <f aca="false">J117+H117</f>
        <v>69.6</v>
      </c>
    </row>
    <row r="118" customFormat="false" ht="46.25" hidden="false" customHeight="false" outlineLevel="0" collapsed="false">
      <c r="A118" s="19" t="s">
        <v>290</v>
      </c>
      <c r="B118" s="20" t="s">
        <v>20</v>
      </c>
      <c r="C118" s="20" t="s">
        <v>291</v>
      </c>
      <c r="D118" s="21" t="s">
        <v>292</v>
      </c>
      <c r="E118" s="19" t="s">
        <v>154</v>
      </c>
      <c r="F118" s="22" t="n">
        <v>8</v>
      </c>
      <c r="G118" s="22" t="n">
        <v>229.5865</v>
      </c>
      <c r="H118" s="22" t="n">
        <f aca="false">G118*F118</f>
        <v>1836.692</v>
      </c>
      <c r="I118" s="22" t="n">
        <v>123.6235</v>
      </c>
      <c r="J118" s="22" t="n">
        <f aca="false">F118*I118</f>
        <v>988.988</v>
      </c>
      <c r="K118" s="22" t="n">
        <f aca="false">J118+H118</f>
        <v>2825.68</v>
      </c>
    </row>
    <row r="119" s="9" customFormat="true" ht="46.25" hidden="false" customHeight="false" outlineLevel="0" collapsed="false">
      <c r="A119" s="15" t="s">
        <v>293</v>
      </c>
      <c r="B119" s="16" t="s">
        <v>20</v>
      </c>
      <c r="C119" s="16" t="s">
        <v>294</v>
      </c>
      <c r="D119" s="17" t="s">
        <v>295</v>
      </c>
      <c r="E119" s="15" t="s">
        <v>154</v>
      </c>
      <c r="F119" s="18" t="n">
        <v>6</v>
      </c>
      <c r="G119" s="18" t="n">
        <v>39.91</v>
      </c>
      <c r="H119" s="18" t="n">
        <f aca="false">G119*F119</f>
        <v>239.46</v>
      </c>
      <c r="I119" s="18" t="n">
        <v>21.49</v>
      </c>
      <c r="J119" s="18" t="n">
        <f aca="false">F119*I119</f>
        <v>128.94</v>
      </c>
      <c r="K119" s="18" t="n">
        <f aca="false">J119+H119</f>
        <v>368.4</v>
      </c>
    </row>
    <row r="120" customFormat="false" ht="46.25" hidden="false" customHeight="false" outlineLevel="0" collapsed="false">
      <c r="A120" s="19" t="s">
        <v>296</v>
      </c>
      <c r="B120" s="20" t="s">
        <v>20</v>
      </c>
      <c r="C120" s="20" t="s">
        <v>297</v>
      </c>
      <c r="D120" s="21" t="s">
        <v>298</v>
      </c>
      <c r="E120" s="19" t="s">
        <v>154</v>
      </c>
      <c r="F120" s="22" t="n">
        <v>4</v>
      </c>
      <c r="G120" s="22" t="n">
        <v>235.8395</v>
      </c>
      <c r="H120" s="22" t="n">
        <f aca="false">G120*F120</f>
        <v>943.358</v>
      </c>
      <c r="I120" s="22" t="n">
        <v>126.9905</v>
      </c>
      <c r="J120" s="22" t="n">
        <f aca="false">F120*I120</f>
        <v>507.962</v>
      </c>
      <c r="K120" s="22" t="n">
        <f aca="false">J120+H120</f>
        <v>1451.32</v>
      </c>
    </row>
    <row r="121" s="9" customFormat="true" ht="35.05" hidden="false" customHeight="false" outlineLevel="0" collapsed="false">
      <c r="A121" s="15" t="s">
        <v>299</v>
      </c>
      <c r="B121" s="16" t="s">
        <v>93</v>
      </c>
      <c r="C121" s="16" t="s">
        <v>300</v>
      </c>
      <c r="D121" s="17" t="s">
        <v>301</v>
      </c>
      <c r="E121" s="15" t="s">
        <v>154</v>
      </c>
      <c r="F121" s="18" t="n">
        <v>1</v>
      </c>
      <c r="G121" s="18" t="n">
        <v>134.7775</v>
      </c>
      <c r="H121" s="18" t="n">
        <f aca="false">G121*F121</f>
        <v>134.7775</v>
      </c>
      <c r="I121" s="18" t="n">
        <v>72.5725</v>
      </c>
      <c r="J121" s="18" t="n">
        <f aca="false">F121*I121</f>
        <v>72.5725</v>
      </c>
      <c r="K121" s="18" t="n">
        <f aca="false">J121+H121</f>
        <v>207.35</v>
      </c>
    </row>
    <row r="122" customFormat="false" ht="35.05" hidden="false" customHeight="false" outlineLevel="0" collapsed="false">
      <c r="A122" s="19" t="s">
        <v>302</v>
      </c>
      <c r="B122" s="20" t="s">
        <v>20</v>
      </c>
      <c r="C122" s="20" t="s">
        <v>258</v>
      </c>
      <c r="D122" s="21" t="s">
        <v>259</v>
      </c>
      <c r="E122" s="19" t="s">
        <v>27</v>
      </c>
      <c r="F122" s="22" t="n">
        <v>70</v>
      </c>
      <c r="G122" s="22" t="n">
        <v>31.5185</v>
      </c>
      <c r="H122" s="22" t="n">
        <f aca="false">G122*F122</f>
        <v>2206.295</v>
      </c>
      <c r="I122" s="22" t="n">
        <v>16.9715</v>
      </c>
      <c r="J122" s="22" t="n">
        <f aca="false">F122*I122</f>
        <v>1188.005</v>
      </c>
      <c r="K122" s="22" t="n">
        <f aca="false">J122+H122</f>
        <v>3394.3</v>
      </c>
    </row>
    <row r="123" s="9" customFormat="true" ht="14.25" hidden="false" customHeight="false" outlineLevel="0" collapsed="false">
      <c r="A123" s="15" t="s">
        <v>303</v>
      </c>
      <c r="B123" s="16" t="s">
        <v>174</v>
      </c>
      <c r="C123" s="16" t="s">
        <v>304</v>
      </c>
      <c r="D123" s="17" t="s">
        <v>305</v>
      </c>
      <c r="E123" s="15" t="s">
        <v>226</v>
      </c>
      <c r="F123" s="18" t="n">
        <v>8</v>
      </c>
      <c r="G123" s="18" t="n">
        <v>161.9345</v>
      </c>
      <c r="H123" s="18" t="n">
        <f aca="false">G123*F123</f>
        <v>1295.476</v>
      </c>
      <c r="I123" s="18" t="n">
        <v>87.1955</v>
      </c>
      <c r="J123" s="18" t="n">
        <f aca="false">F123*I123</f>
        <v>697.564</v>
      </c>
      <c r="K123" s="18" t="n">
        <f aca="false">J123+H123</f>
        <v>1993.04</v>
      </c>
    </row>
    <row r="124" customFormat="false" ht="14.25" hidden="false" customHeight="false" outlineLevel="0" collapsed="false">
      <c r="A124" s="19" t="s">
        <v>306</v>
      </c>
      <c r="B124" s="20" t="s">
        <v>307</v>
      </c>
      <c r="C124" s="20" t="s">
        <v>308</v>
      </c>
      <c r="D124" s="21" t="s">
        <v>309</v>
      </c>
      <c r="E124" s="19" t="s">
        <v>154</v>
      </c>
      <c r="F124" s="22" t="n">
        <v>4</v>
      </c>
      <c r="G124" s="22" t="n">
        <v>360.672</v>
      </c>
      <c r="H124" s="22" t="n">
        <f aca="false">G124*F124</f>
        <v>1442.688</v>
      </c>
      <c r="I124" s="22" t="n">
        <v>194.208</v>
      </c>
      <c r="J124" s="22" t="n">
        <f aca="false">F124*I124</f>
        <v>776.832</v>
      </c>
      <c r="K124" s="22" t="n">
        <f aca="false">J124+H124</f>
        <v>2219.52</v>
      </c>
    </row>
    <row r="125" s="9" customFormat="true" ht="23.85" hidden="false" customHeight="false" outlineLevel="0" collapsed="false">
      <c r="A125" s="15" t="s">
        <v>310</v>
      </c>
      <c r="B125" s="16" t="s">
        <v>93</v>
      </c>
      <c r="C125" s="16" t="s">
        <v>311</v>
      </c>
      <c r="D125" s="17" t="s">
        <v>312</v>
      </c>
      <c r="E125" s="15" t="s">
        <v>154</v>
      </c>
      <c r="F125" s="18" t="n">
        <v>4</v>
      </c>
      <c r="G125" s="18" t="n">
        <v>20.3645</v>
      </c>
      <c r="H125" s="18" t="n">
        <f aca="false">G125*F125</f>
        <v>81.458</v>
      </c>
      <c r="I125" s="18" t="n">
        <v>10.9655</v>
      </c>
      <c r="J125" s="18" t="n">
        <f aca="false">F125*I125</f>
        <v>43.862</v>
      </c>
      <c r="K125" s="18" t="n">
        <f aca="false">J125+H125</f>
        <v>125.32</v>
      </c>
    </row>
    <row r="126" customFormat="false" ht="14.25" hidden="false" customHeight="false" outlineLevel="0" collapsed="false">
      <c r="A126" s="19" t="s">
        <v>313</v>
      </c>
      <c r="B126" s="20" t="s">
        <v>174</v>
      </c>
      <c r="C126" s="20" t="s">
        <v>314</v>
      </c>
      <c r="D126" s="21" t="s">
        <v>315</v>
      </c>
      <c r="E126" s="19" t="s">
        <v>226</v>
      </c>
      <c r="F126" s="22" t="n">
        <v>4</v>
      </c>
      <c r="G126" s="22" t="n">
        <v>200.8695</v>
      </c>
      <c r="H126" s="22" t="n">
        <f aca="false">G126*F126</f>
        <v>803.478</v>
      </c>
      <c r="I126" s="22" t="n">
        <v>108.1605</v>
      </c>
      <c r="J126" s="22" t="n">
        <f aca="false">F126*I126</f>
        <v>432.642</v>
      </c>
      <c r="K126" s="22" t="n">
        <f aca="false">J126+H126</f>
        <v>1236.12</v>
      </c>
    </row>
    <row r="127" s="26" customFormat="true" ht="14.25" hidden="false" customHeight="false" outlineLevel="0" collapsed="false">
      <c r="A127" s="23"/>
      <c r="B127" s="24"/>
      <c r="C127" s="24"/>
      <c r="D127" s="25" t="s">
        <v>64</v>
      </c>
      <c r="E127" s="23"/>
      <c r="F127" s="10"/>
      <c r="G127" s="10" t="n">
        <v>0</v>
      </c>
      <c r="H127" s="10" t="n">
        <f aca="false">SUM(H92:H126)</f>
        <v>23992.943</v>
      </c>
      <c r="I127" s="10"/>
      <c r="J127" s="10" t="n">
        <f aca="false">SUM(J92:J126)</f>
        <v>12919.277</v>
      </c>
      <c r="K127" s="10" t="n">
        <f aca="false">J127+H127</f>
        <v>36912.22</v>
      </c>
    </row>
    <row r="128" s="5" customFormat="true" ht="14.25" hidden="false" customHeight="false" outlineLevel="0" collapsed="false">
      <c r="A128" s="11" t="n">
        <v>11</v>
      </c>
      <c r="B128" s="12"/>
      <c r="C128" s="12"/>
      <c r="D128" s="13" t="s">
        <v>316</v>
      </c>
      <c r="E128" s="11"/>
      <c r="F128" s="14"/>
      <c r="G128" s="14" t="n">
        <v>0</v>
      </c>
      <c r="H128" s="14" t="n">
        <f aca="false">G128*F128</f>
        <v>0</v>
      </c>
      <c r="I128" s="14" t="n">
        <v>0</v>
      </c>
      <c r="J128" s="14" t="n">
        <f aca="false">F128*I128</f>
        <v>0</v>
      </c>
      <c r="K128" s="14" t="n">
        <f aca="false">J128+H128</f>
        <v>0</v>
      </c>
    </row>
    <row r="129" s="9" customFormat="true" ht="23.85" hidden="false" customHeight="false" outlineLevel="0" collapsed="false">
      <c r="A129" s="15" t="s">
        <v>317</v>
      </c>
      <c r="B129" s="16" t="s">
        <v>20</v>
      </c>
      <c r="C129" s="16" t="s">
        <v>318</v>
      </c>
      <c r="D129" s="17" t="s">
        <v>319</v>
      </c>
      <c r="E129" s="15" t="s">
        <v>154</v>
      </c>
      <c r="F129" s="18" t="n">
        <v>32</v>
      </c>
      <c r="G129" s="18" t="n">
        <v>1.547</v>
      </c>
      <c r="H129" s="18" t="n">
        <f aca="false">G129*F129</f>
        <v>49.504</v>
      </c>
      <c r="I129" s="18" t="n">
        <v>0.833</v>
      </c>
      <c r="J129" s="18" t="n">
        <f aca="false">F129*I129</f>
        <v>26.656</v>
      </c>
      <c r="K129" s="18" t="n">
        <f aca="false">J129+H129</f>
        <v>76.16</v>
      </c>
    </row>
    <row r="130" customFormat="false" ht="23.85" hidden="false" customHeight="false" outlineLevel="0" collapsed="false">
      <c r="A130" s="19" t="s">
        <v>320</v>
      </c>
      <c r="B130" s="20" t="s">
        <v>20</v>
      </c>
      <c r="C130" s="20" t="s">
        <v>321</v>
      </c>
      <c r="D130" s="21" t="s">
        <v>322</v>
      </c>
      <c r="E130" s="19" t="s">
        <v>154</v>
      </c>
      <c r="F130" s="22" t="n">
        <v>26</v>
      </c>
      <c r="G130" s="22" t="n">
        <v>0.572</v>
      </c>
      <c r="H130" s="22" t="n">
        <f aca="false">G130*F130</f>
        <v>14.872</v>
      </c>
      <c r="I130" s="22" t="n">
        <v>0.308</v>
      </c>
      <c r="J130" s="22" t="n">
        <f aca="false">F130*I130</f>
        <v>8.008</v>
      </c>
      <c r="K130" s="22" t="n">
        <f aca="false">J130+H130</f>
        <v>22.88</v>
      </c>
    </row>
    <row r="131" s="9" customFormat="true" ht="35.05" hidden="false" customHeight="false" outlineLevel="0" collapsed="false">
      <c r="A131" s="15" t="s">
        <v>323</v>
      </c>
      <c r="B131" s="16" t="s">
        <v>20</v>
      </c>
      <c r="C131" s="16" t="s">
        <v>324</v>
      </c>
      <c r="D131" s="17" t="s">
        <v>325</v>
      </c>
      <c r="E131" s="15" t="s">
        <v>154</v>
      </c>
      <c r="F131" s="18" t="n">
        <v>32</v>
      </c>
      <c r="G131" s="18" t="n">
        <v>22.8995</v>
      </c>
      <c r="H131" s="18" t="n">
        <f aca="false">G131*F131</f>
        <v>732.784</v>
      </c>
      <c r="I131" s="18" t="n">
        <v>12.3305</v>
      </c>
      <c r="J131" s="18" t="n">
        <f aca="false">F131*I131</f>
        <v>394.576</v>
      </c>
      <c r="K131" s="18" t="n">
        <f aca="false">J131+H131</f>
        <v>1127.36</v>
      </c>
    </row>
    <row r="132" customFormat="false" ht="23.85" hidden="false" customHeight="false" outlineLevel="0" collapsed="false">
      <c r="A132" s="19" t="s">
        <v>326</v>
      </c>
      <c r="B132" s="20" t="s">
        <v>93</v>
      </c>
      <c r="C132" s="20" t="s">
        <v>327</v>
      </c>
      <c r="D132" s="21" t="s">
        <v>328</v>
      </c>
      <c r="E132" s="19" t="s">
        <v>154</v>
      </c>
      <c r="F132" s="22" t="n">
        <v>12</v>
      </c>
      <c r="G132" s="22" t="n">
        <v>13.338</v>
      </c>
      <c r="H132" s="22" t="n">
        <f aca="false">G132*F132</f>
        <v>160.056</v>
      </c>
      <c r="I132" s="22" t="n">
        <v>7.182</v>
      </c>
      <c r="J132" s="22" t="n">
        <f aca="false">F132*I132</f>
        <v>86.184</v>
      </c>
      <c r="K132" s="22" t="n">
        <f aca="false">J132+H132</f>
        <v>246.24</v>
      </c>
    </row>
    <row r="133" s="9" customFormat="true" ht="23.85" hidden="false" customHeight="false" outlineLevel="0" collapsed="false">
      <c r="A133" s="15" t="s">
        <v>329</v>
      </c>
      <c r="B133" s="16" t="s">
        <v>93</v>
      </c>
      <c r="C133" s="16" t="s">
        <v>330</v>
      </c>
      <c r="D133" s="17" t="s">
        <v>331</v>
      </c>
      <c r="E133" s="15" t="s">
        <v>154</v>
      </c>
      <c r="F133" s="18" t="n">
        <v>8</v>
      </c>
      <c r="G133" s="18" t="n">
        <v>11.8625</v>
      </c>
      <c r="H133" s="18" t="n">
        <f aca="false">G133*F133</f>
        <v>94.9</v>
      </c>
      <c r="I133" s="18" t="n">
        <v>6.3875</v>
      </c>
      <c r="J133" s="18" t="n">
        <f aca="false">F133*I133</f>
        <v>51.1</v>
      </c>
      <c r="K133" s="18" t="n">
        <f aca="false">J133+H133</f>
        <v>146</v>
      </c>
    </row>
    <row r="134" customFormat="false" ht="35.05" hidden="false" customHeight="false" outlineLevel="0" collapsed="false">
      <c r="A134" s="19" t="s">
        <v>332</v>
      </c>
      <c r="B134" s="20" t="s">
        <v>20</v>
      </c>
      <c r="C134" s="20" t="s">
        <v>333</v>
      </c>
      <c r="D134" s="21" t="s">
        <v>334</v>
      </c>
      <c r="E134" s="19" t="s">
        <v>27</v>
      </c>
      <c r="F134" s="22" t="n">
        <v>450</v>
      </c>
      <c r="G134" s="22" t="n">
        <v>3.9455</v>
      </c>
      <c r="H134" s="22" t="n">
        <f aca="false">G134*F134</f>
        <v>1775.475</v>
      </c>
      <c r="I134" s="22" t="n">
        <v>2.1245</v>
      </c>
      <c r="J134" s="22" t="n">
        <f aca="false">F134*I134</f>
        <v>956.025</v>
      </c>
      <c r="K134" s="22" t="n">
        <f aca="false">J134+H134</f>
        <v>2731.5</v>
      </c>
    </row>
    <row r="135" s="9" customFormat="true" ht="35.05" hidden="false" customHeight="false" outlineLevel="0" collapsed="false">
      <c r="A135" s="15" t="s">
        <v>335</v>
      </c>
      <c r="B135" s="16" t="s">
        <v>93</v>
      </c>
      <c r="C135" s="16" t="s">
        <v>336</v>
      </c>
      <c r="D135" s="17" t="s">
        <v>337</v>
      </c>
      <c r="E135" s="15" t="s">
        <v>154</v>
      </c>
      <c r="F135" s="18" t="n">
        <v>2</v>
      </c>
      <c r="G135" s="18" t="n">
        <v>15.9185</v>
      </c>
      <c r="H135" s="18" t="n">
        <f aca="false">G135*F135</f>
        <v>31.837</v>
      </c>
      <c r="I135" s="18" t="n">
        <v>8.5715</v>
      </c>
      <c r="J135" s="18" t="n">
        <f aca="false">F135*I135</f>
        <v>17.143</v>
      </c>
      <c r="K135" s="18" t="n">
        <f aca="false">J135+H135</f>
        <v>48.98</v>
      </c>
    </row>
    <row r="136" customFormat="false" ht="35.05" hidden="false" customHeight="false" outlineLevel="0" collapsed="false">
      <c r="A136" s="19" t="s">
        <v>338</v>
      </c>
      <c r="B136" s="20" t="s">
        <v>93</v>
      </c>
      <c r="C136" s="20" t="s">
        <v>339</v>
      </c>
      <c r="D136" s="21" t="s">
        <v>340</v>
      </c>
      <c r="E136" s="19" t="s">
        <v>154</v>
      </c>
      <c r="F136" s="22" t="n">
        <v>1</v>
      </c>
      <c r="G136" s="22" t="n">
        <v>24.206</v>
      </c>
      <c r="H136" s="22" t="n">
        <f aca="false">G136*F136</f>
        <v>24.206</v>
      </c>
      <c r="I136" s="22" t="n">
        <v>13.034</v>
      </c>
      <c r="J136" s="22" t="n">
        <f aca="false">F136*I136</f>
        <v>13.034</v>
      </c>
      <c r="K136" s="22" t="n">
        <f aca="false">J136+H136</f>
        <v>37.24</v>
      </c>
    </row>
    <row r="137" s="9" customFormat="true" ht="35.05" hidden="false" customHeight="false" outlineLevel="0" collapsed="false">
      <c r="A137" s="15" t="s">
        <v>341</v>
      </c>
      <c r="B137" s="16" t="s">
        <v>20</v>
      </c>
      <c r="C137" s="16" t="s">
        <v>342</v>
      </c>
      <c r="D137" s="17" t="s">
        <v>343</v>
      </c>
      <c r="E137" s="15" t="s">
        <v>27</v>
      </c>
      <c r="F137" s="18" t="n">
        <v>150</v>
      </c>
      <c r="G137" s="18" t="n">
        <v>2.431</v>
      </c>
      <c r="H137" s="18" t="n">
        <f aca="false">G137*F137</f>
        <v>364.65</v>
      </c>
      <c r="I137" s="18" t="n">
        <v>1.309</v>
      </c>
      <c r="J137" s="18" t="n">
        <f aca="false">F137*I137</f>
        <v>196.35</v>
      </c>
      <c r="K137" s="18" t="n">
        <f aca="false">J137+H137</f>
        <v>561</v>
      </c>
    </row>
    <row r="138" customFormat="false" ht="35.05" hidden="false" customHeight="false" outlineLevel="0" collapsed="false">
      <c r="A138" s="19" t="s">
        <v>344</v>
      </c>
      <c r="B138" s="20" t="s">
        <v>20</v>
      </c>
      <c r="C138" s="20" t="s">
        <v>345</v>
      </c>
      <c r="D138" s="21" t="s">
        <v>346</v>
      </c>
      <c r="E138" s="19" t="s">
        <v>27</v>
      </c>
      <c r="F138" s="22" t="n">
        <v>150</v>
      </c>
      <c r="G138" s="22" t="n">
        <v>16.419</v>
      </c>
      <c r="H138" s="22" t="n">
        <f aca="false">G138*F138</f>
        <v>2462.85</v>
      </c>
      <c r="I138" s="22" t="n">
        <v>8.841</v>
      </c>
      <c r="J138" s="22" t="n">
        <f aca="false">F138*I138</f>
        <v>1326.15</v>
      </c>
      <c r="K138" s="22" t="n">
        <f aca="false">J138+H138</f>
        <v>3789</v>
      </c>
    </row>
    <row r="139" s="9" customFormat="true" ht="35.05" hidden="false" customHeight="false" outlineLevel="0" collapsed="false">
      <c r="A139" s="15" t="s">
        <v>347</v>
      </c>
      <c r="B139" s="16" t="s">
        <v>20</v>
      </c>
      <c r="C139" s="16" t="s">
        <v>348</v>
      </c>
      <c r="D139" s="17" t="s">
        <v>349</v>
      </c>
      <c r="E139" s="15" t="s">
        <v>27</v>
      </c>
      <c r="F139" s="18" t="n">
        <v>12.5</v>
      </c>
      <c r="G139" s="18" t="n">
        <v>8.671</v>
      </c>
      <c r="H139" s="18" t="n">
        <f aca="false">G139*F139</f>
        <v>108.3875</v>
      </c>
      <c r="I139" s="18" t="n">
        <v>4.669</v>
      </c>
      <c r="J139" s="18" t="n">
        <f aca="false">F139*I139</f>
        <v>58.3625</v>
      </c>
      <c r="K139" s="18" t="n">
        <f aca="false">J139+H139</f>
        <v>166.75</v>
      </c>
    </row>
    <row r="140" customFormat="false" ht="35.05" hidden="false" customHeight="false" outlineLevel="0" collapsed="false">
      <c r="A140" s="19" t="s">
        <v>350</v>
      </c>
      <c r="B140" s="20" t="s">
        <v>20</v>
      </c>
      <c r="C140" s="20" t="s">
        <v>351</v>
      </c>
      <c r="D140" s="21" t="s">
        <v>352</v>
      </c>
      <c r="E140" s="19" t="s">
        <v>154</v>
      </c>
      <c r="F140" s="22" t="n">
        <v>4</v>
      </c>
      <c r="G140" s="22" t="n">
        <v>12.415</v>
      </c>
      <c r="H140" s="22" t="n">
        <f aca="false">G140*F140</f>
        <v>49.66</v>
      </c>
      <c r="I140" s="22" t="n">
        <v>6.685</v>
      </c>
      <c r="J140" s="22" t="n">
        <f aca="false">F140*I140</f>
        <v>26.74</v>
      </c>
      <c r="K140" s="22" t="n">
        <f aca="false">J140+H140</f>
        <v>76.4</v>
      </c>
    </row>
    <row r="141" s="9" customFormat="true" ht="14.25" hidden="false" customHeight="false" outlineLevel="0" collapsed="false">
      <c r="A141" s="15" t="s">
        <v>353</v>
      </c>
      <c r="B141" s="16" t="s">
        <v>307</v>
      </c>
      <c r="C141" s="16" t="s">
        <v>354</v>
      </c>
      <c r="D141" s="17" t="s">
        <v>355</v>
      </c>
      <c r="E141" s="15" t="n">
        <v>0</v>
      </c>
      <c r="F141" s="18" t="n">
        <v>3</v>
      </c>
      <c r="G141" s="18" t="n">
        <v>158.743</v>
      </c>
      <c r="H141" s="18" t="n">
        <f aca="false">G141*F141</f>
        <v>476.229</v>
      </c>
      <c r="I141" s="18" t="n">
        <v>85.477</v>
      </c>
      <c r="J141" s="18" t="n">
        <f aca="false">F141*I141</f>
        <v>256.431</v>
      </c>
      <c r="K141" s="18" t="n">
        <f aca="false">J141+H141</f>
        <v>732.66</v>
      </c>
    </row>
    <row r="142" s="5" customFormat="true" ht="14.25" hidden="false" customHeight="false" outlineLevel="0" collapsed="false">
      <c r="A142" s="11"/>
      <c r="B142" s="12"/>
      <c r="C142" s="12"/>
      <c r="D142" s="13" t="s">
        <v>64</v>
      </c>
      <c r="E142" s="11"/>
      <c r="F142" s="14"/>
      <c r="G142" s="14" t="n">
        <v>0</v>
      </c>
      <c r="H142" s="14" t="n">
        <f aca="false">SUM(H128:H141)</f>
        <v>6345.4105</v>
      </c>
      <c r="I142" s="14"/>
      <c r="J142" s="14" t="n">
        <f aca="false">SUM(J128:J141)</f>
        <v>3416.7595</v>
      </c>
      <c r="K142" s="14" t="n">
        <f aca="false">J142+H142</f>
        <v>9762.17</v>
      </c>
    </row>
    <row r="143" s="26" customFormat="true" ht="14.25" hidden="false" customHeight="false" outlineLevel="0" collapsed="false">
      <c r="A143" s="23" t="n">
        <v>12</v>
      </c>
      <c r="B143" s="24"/>
      <c r="C143" s="24"/>
      <c r="D143" s="25" t="s">
        <v>356</v>
      </c>
      <c r="E143" s="23"/>
      <c r="F143" s="10"/>
      <c r="G143" s="10" t="n">
        <v>0</v>
      </c>
      <c r="H143" s="10" t="n">
        <f aca="false">G143*F143</f>
        <v>0</v>
      </c>
      <c r="I143" s="10" t="n">
        <v>0</v>
      </c>
      <c r="J143" s="10" t="n">
        <f aca="false">F143*I143</f>
        <v>0</v>
      </c>
      <c r="K143" s="10" t="n">
        <f aca="false">J143+H143</f>
        <v>0</v>
      </c>
    </row>
    <row r="144" customFormat="false" ht="23.85" hidden="false" customHeight="false" outlineLevel="0" collapsed="false">
      <c r="A144" s="19" t="s">
        <v>357</v>
      </c>
      <c r="B144" s="20" t="s">
        <v>20</v>
      </c>
      <c r="C144" s="20" t="s">
        <v>358</v>
      </c>
      <c r="D144" s="21" t="s">
        <v>359</v>
      </c>
      <c r="E144" s="19" t="s">
        <v>23</v>
      </c>
      <c r="F144" s="22" t="n">
        <v>340.99</v>
      </c>
      <c r="G144" s="22" t="n">
        <v>1.7875</v>
      </c>
      <c r="H144" s="22" t="n">
        <f aca="false">G144*F144</f>
        <v>609.519625</v>
      </c>
      <c r="I144" s="22" t="n">
        <v>0.9625</v>
      </c>
      <c r="J144" s="22" t="n">
        <f aca="false">F144*I144</f>
        <v>328.202875</v>
      </c>
      <c r="K144" s="22" t="n">
        <f aca="false">J144+H144</f>
        <v>937.7225</v>
      </c>
    </row>
    <row r="145" s="26" customFormat="true" ht="14.25" hidden="false" customHeight="false" outlineLevel="0" collapsed="false">
      <c r="A145" s="23"/>
      <c r="B145" s="24"/>
      <c r="C145" s="24"/>
      <c r="D145" s="25" t="s">
        <v>64</v>
      </c>
      <c r="E145" s="23"/>
      <c r="F145" s="10"/>
      <c r="G145" s="10"/>
      <c r="H145" s="10" t="n">
        <f aca="false">SUM(H143:H144)</f>
        <v>609.519625</v>
      </c>
      <c r="I145" s="10"/>
      <c r="J145" s="10" t="n">
        <f aca="false">SUM(J143:J144)</f>
        <v>328.202875</v>
      </c>
      <c r="K145" s="10" t="n">
        <f aca="false">J145+H145</f>
        <v>937.7225</v>
      </c>
    </row>
    <row r="146" customFormat="false" ht="14.25" hidden="false" customHeight="false" outlineLevel="0" collapsed="false">
      <c r="A146" s="11"/>
      <c r="B146" s="12"/>
      <c r="C146" s="12"/>
      <c r="D146" s="13" t="s">
        <v>360</v>
      </c>
      <c r="E146" s="11"/>
      <c r="F146" s="14"/>
      <c r="G146" s="14"/>
      <c r="H146" s="14" t="n">
        <f aca="false">SUM(H145,H142,H127,H91,H85,H76,H64,H51,H41,H36,H30,H26)</f>
        <v>231080.718725</v>
      </c>
      <c r="I146" s="14"/>
      <c r="J146" s="14" t="n">
        <f aca="false">SUM(J145,J142,J127,J91,J85,J76,J64,J51,J41,J36,J30,J26)</f>
        <v>136803.170375</v>
      </c>
      <c r="K146" s="14" t="n">
        <f aca="false">J146+H146</f>
        <v>367883.8891</v>
      </c>
    </row>
    <row r="149" customFormat="false" ht="14.25" hidden="false" customHeight="false" outlineLevel="0" collapsed="false">
      <c r="B149" s="27" t="s">
        <v>361</v>
      </c>
    </row>
    <row r="150" customFormat="false" ht="14.25" hidden="false" customHeight="false" outlineLevel="0" collapsed="false">
      <c r="B150" s="27" t="s">
        <v>362</v>
      </c>
    </row>
    <row r="152" customFormat="false" ht="14.25" hidden="false" customHeight="false" outlineLevel="0" collapsed="false">
      <c r="D152" s="28" t="s">
        <v>363</v>
      </c>
    </row>
    <row r="155" customFormat="false" ht="14.25" hidden="false" customHeight="false" outlineLevel="0" collapsed="false">
      <c r="C155" s="29" t="s">
        <v>364</v>
      </c>
      <c r="G155" s="30" t="s">
        <v>365</v>
      </c>
    </row>
    <row r="156" customFormat="false" ht="14.25" hidden="false" customHeight="false" outlineLevel="0" collapsed="false">
      <c r="C156" s="29" t="s">
        <v>366</v>
      </c>
      <c r="H156" s="30" t="s">
        <v>367</v>
      </c>
    </row>
    <row r="157" customFormat="false" ht="14.25" hidden="false" customHeight="false" outlineLevel="0" collapsed="false">
      <c r="C157" s="29" t="s">
        <v>368</v>
      </c>
      <c r="H157" s="30" t="s">
        <v>369</v>
      </c>
    </row>
  </sheetData>
  <mergeCells count="10">
    <mergeCell ref="A1:K1"/>
    <mergeCell ref="A10:A11"/>
    <mergeCell ref="B10:B11"/>
    <mergeCell ref="C10:C11"/>
    <mergeCell ref="D10:D11"/>
    <mergeCell ref="E10:E11"/>
    <mergeCell ref="F10:F11"/>
    <mergeCell ref="G10:H10"/>
    <mergeCell ref="I10:J10"/>
    <mergeCell ref="K10:K11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8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0" width="5.56"/>
    <col collapsed="false" customWidth="true" hidden="false" outlineLevel="0" max="2" min="2" style="2" width="31.44"/>
    <col collapsed="false" customWidth="true" hidden="false" outlineLevel="0" max="3" min="3" style="3" width="13.56"/>
    <col collapsed="false" customWidth="true" hidden="false" outlineLevel="0" max="4" min="4" style="3" width="10.56"/>
    <col collapsed="false" customWidth="true" hidden="false" outlineLevel="0" max="5" min="5" style="31" width="5.56"/>
    <col collapsed="false" customWidth="true" hidden="false" outlineLevel="0" max="6" min="6" style="3" width="10.56"/>
    <col collapsed="false" customWidth="true" hidden="false" outlineLevel="0" max="7" min="7" style="31" width="4.56"/>
    <col collapsed="false" customWidth="true" hidden="false" outlineLevel="0" max="8" min="8" style="3" width="11.56"/>
    <col collapsed="false" customWidth="true" hidden="false" outlineLevel="0" max="9" min="9" style="31" width="4.56"/>
    <col collapsed="false" customWidth="true" hidden="false" outlineLevel="0" max="10" min="10" style="3" width="11.56"/>
    <col collapsed="false" customWidth="true" hidden="false" outlineLevel="0" max="11" min="11" style="31" width="4.56"/>
    <col collapsed="false" customWidth="true" hidden="false" outlineLevel="0" max="12" min="12" style="3" width="11.56"/>
    <col collapsed="false" customWidth="true" hidden="false" outlineLevel="0" max="13" min="13" style="31" width="4.56"/>
    <col collapsed="false" customWidth="true" hidden="false" outlineLevel="0" max="14" min="14" style="3" width="11.56"/>
    <col collapsed="false" customWidth="true" hidden="false" outlineLevel="0" max="15" min="15" style="31" width="4.56"/>
    <col collapsed="false" customWidth="true" hidden="false" outlineLevel="0" max="16" min="16" style="3" width="11.56"/>
    <col collapsed="false" customWidth="true" hidden="false" outlineLevel="0" max="17" min="17" style="31" width="5.56"/>
    <col collapsed="false" customWidth="true" hidden="false" outlineLevel="0" max="18" min="18" style="3" width="11.56"/>
    <col collapsed="false" customWidth="true" hidden="false" outlineLevel="0" max="19" min="19" style="31" width="5.56"/>
  </cols>
  <sheetData>
    <row r="1" customFormat="false" ht="37.5" hidden="false" customHeight="true" outlineLevel="0" collapsed="false">
      <c r="A1" s="32" t="s">
        <v>370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3" customFormat="false" ht="14.25" hidden="false" customHeight="false" outlineLevel="0" collapsed="false">
      <c r="A3" s="5" t="s">
        <v>1</v>
      </c>
    </row>
    <row r="4" customFormat="false" ht="14.25" hidden="false" customHeight="false" outlineLevel="0" collapsed="false">
      <c r="A4" s="5" t="s">
        <v>2</v>
      </c>
    </row>
    <row r="5" customFormat="false" ht="14.25" hidden="false" customHeight="false" outlineLevel="0" collapsed="false">
      <c r="A5" s="5" t="s">
        <v>3</v>
      </c>
    </row>
    <row r="6" customFormat="false" ht="14.25" hidden="false" customHeight="false" outlineLevel="0" collapsed="false">
      <c r="A6" s="5" t="s">
        <v>4</v>
      </c>
    </row>
    <row r="7" customFormat="false" ht="14.25" hidden="false" customHeight="false" outlineLevel="0" collapsed="false">
      <c r="A7" s="5" t="s">
        <v>5</v>
      </c>
    </row>
    <row r="10" customFormat="false" ht="14.25" hidden="false" customHeight="false" outlineLevel="0" collapsed="false">
      <c r="A10" s="33" t="s">
        <v>6</v>
      </c>
      <c r="B10" s="34" t="s">
        <v>9</v>
      </c>
      <c r="C10" s="35" t="s">
        <v>14</v>
      </c>
      <c r="D10" s="36" t="s">
        <v>371</v>
      </c>
      <c r="E10" s="36"/>
      <c r="F10" s="36" t="s">
        <v>372</v>
      </c>
      <c r="G10" s="36"/>
      <c r="H10" s="36" t="s">
        <v>373</v>
      </c>
      <c r="I10" s="36"/>
      <c r="J10" s="36" t="s">
        <v>374</v>
      </c>
      <c r="K10" s="36"/>
      <c r="L10" s="36" t="s">
        <v>375</v>
      </c>
      <c r="M10" s="36"/>
      <c r="N10" s="36" t="s">
        <v>376</v>
      </c>
      <c r="O10" s="36"/>
      <c r="P10" s="36" t="s">
        <v>377</v>
      </c>
      <c r="Q10" s="36"/>
      <c r="R10" s="37" t="s">
        <v>14</v>
      </c>
      <c r="S10" s="37"/>
    </row>
    <row r="11" customFormat="false" ht="14.25" hidden="false" customHeight="false" outlineLevel="0" collapsed="false">
      <c r="A11" s="33"/>
      <c r="B11" s="34"/>
      <c r="C11" s="35"/>
      <c r="D11" s="38" t="s">
        <v>378</v>
      </c>
      <c r="E11" s="39" t="s">
        <v>379</v>
      </c>
      <c r="F11" s="38" t="s">
        <v>378</v>
      </c>
      <c r="G11" s="39" t="s">
        <v>379</v>
      </c>
      <c r="H11" s="38" t="s">
        <v>378</v>
      </c>
      <c r="I11" s="39" t="s">
        <v>379</v>
      </c>
      <c r="J11" s="38" t="s">
        <v>378</v>
      </c>
      <c r="K11" s="39" t="s">
        <v>379</v>
      </c>
      <c r="L11" s="38" t="s">
        <v>378</v>
      </c>
      <c r="M11" s="39" t="s">
        <v>379</v>
      </c>
      <c r="N11" s="38" t="s">
        <v>378</v>
      </c>
      <c r="O11" s="39" t="s">
        <v>379</v>
      </c>
      <c r="P11" s="38" t="s">
        <v>378</v>
      </c>
      <c r="Q11" s="39" t="s">
        <v>379</v>
      </c>
      <c r="R11" s="40" t="s">
        <v>378</v>
      </c>
      <c r="S11" s="39" t="s">
        <v>379</v>
      </c>
    </row>
    <row r="12" s="49" customFormat="true" ht="20.25" hidden="false" customHeight="true" outlineLevel="0" collapsed="false">
      <c r="A12" s="41"/>
      <c r="B12" s="42"/>
      <c r="C12" s="43"/>
      <c r="D12" s="44"/>
      <c r="E12" s="45"/>
      <c r="F12" s="44"/>
      <c r="G12" s="45"/>
      <c r="H12" s="46" t="n">
        <f aca="false">I12*C12</f>
        <v>0</v>
      </c>
      <c r="I12" s="45"/>
      <c r="J12" s="44" t="n">
        <f aca="false">K12*C12</f>
        <v>0</v>
      </c>
      <c r="K12" s="45"/>
      <c r="L12" s="44" t="n">
        <f aca="false">M12*C12</f>
        <v>0</v>
      </c>
      <c r="M12" s="45"/>
      <c r="N12" s="44" t="n">
        <f aca="false">O12*C12</f>
        <v>0</v>
      </c>
      <c r="O12" s="45"/>
      <c r="P12" s="44" t="n">
        <f aca="false">Q12*C12</f>
        <v>0</v>
      </c>
      <c r="Q12" s="45"/>
      <c r="R12" s="47" t="n">
        <f aca="false">D12+F12+H12+J12+L12+N12+P12</f>
        <v>0</v>
      </c>
      <c r="S12" s="48"/>
    </row>
    <row r="13" s="58" customFormat="true" ht="20.25" hidden="false" customHeight="true" outlineLevel="0" collapsed="false">
      <c r="A13" s="50" t="n">
        <v>1</v>
      </c>
      <c r="B13" s="51" t="s">
        <v>18</v>
      </c>
      <c r="C13" s="52" t="n">
        <v>17664.0526</v>
      </c>
      <c r="D13" s="53" t="n">
        <f aca="false">E13*C13</f>
        <v>17664.0526</v>
      </c>
      <c r="E13" s="54" t="n">
        <v>1</v>
      </c>
      <c r="F13" s="55" t="n">
        <f aca="false">G13*C13</f>
        <v>0</v>
      </c>
      <c r="G13" s="54"/>
      <c r="H13" s="55" t="n">
        <f aca="false">I13*C13</f>
        <v>0</v>
      </c>
      <c r="I13" s="54"/>
      <c r="J13" s="53" t="n">
        <f aca="false">K13*C13</f>
        <v>0</v>
      </c>
      <c r="K13" s="54"/>
      <c r="L13" s="53" t="n">
        <f aca="false">M13*C13</f>
        <v>0</v>
      </c>
      <c r="M13" s="54"/>
      <c r="N13" s="53" t="n">
        <f aca="false">O13*C13</f>
        <v>0</v>
      </c>
      <c r="O13" s="54"/>
      <c r="P13" s="53" t="n">
        <f aca="false">Q13*C13</f>
        <v>0</v>
      </c>
      <c r="Q13" s="54"/>
      <c r="R13" s="56" t="n">
        <f aca="false">D13+F13+H13+J13+L13+N13+P13</f>
        <v>17664.0526</v>
      </c>
      <c r="S13" s="57" t="n">
        <f aca="false">R13/C13</f>
        <v>1</v>
      </c>
    </row>
    <row r="14" s="49" customFormat="true" ht="20.25" hidden="false" customHeight="true" outlineLevel="0" collapsed="false">
      <c r="A14" s="59" t="n">
        <v>2</v>
      </c>
      <c r="B14" s="42" t="s">
        <v>65</v>
      </c>
      <c r="C14" s="60" t="n">
        <v>2002.845</v>
      </c>
      <c r="D14" s="44" t="n">
        <f aca="false">E14*C14</f>
        <v>2002.845</v>
      </c>
      <c r="E14" s="45" t="n">
        <v>1</v>
      </c>
      <c r="F14" s="46" t="n">
        <f aca="false">G14*C14</f>
        <v>0</v>
      </c>
      <c r="G14" s="45"/>
      <c r="H14" s="46" t="n">
        <f aca="false">I14*C14</f>
        <v>0</v>
      </c>
      <c r="I14" s="45"/>
      <c r="J14" s="44" t="n">
        <f aca="false">K14*C14</f>
        <v>0</v>
      </c>
      <c r="K14" s="45"/>
      <c r="L14" s="44" t="n">
        <f aca="false">M14*C14</f>
        <v>0</v>
      </c>
      <c r="M14" s="45"/>
      <c r="N14" s="44" t="n">
        <f aca="false">O14*C14</f>
        <v>0</v>
      </c>
      <c r="O14" s="45"/>
      <c r="P14" s="44" t="n">
        <f aca="false">Q14*C14</f>
        <v>0</v>
      </c>
      <c r="Q14" s="45"/>
      <c r="R14" s="47" t="n">
        <f aca="false">D14+F14+H14+J14+L14+N14+P14</f>
        <v>2002.845</v>
      </c>
      <c r="S14" s="48" t="n">
        <f aca="false">R14/C14</f>
        <v>1</v>
      </c>
    </row>
    <row r="15" s="58" customFormat="true" ht="20.25" hidden="false" customHeight="true" outlineLevel="0" collapsed="false">
      <c r="A15" s="50" t="n">
        <v>3</v>
      </c>
      <c r="B15" s="51" t="s">
        <v>72</v>
      </c>
      <c r="C15" s="52" t="n">
        <v>8959.8991</v>
      </c>
      <c r="D15" s="53" t="n">
        <f aca="false">E15*C15</f>
        <v>8959.8991</v>
      </c>
      <c r="E15" s="54" t="n">
        <v>1</v>
      </c>
      <c r="F15" s="55" t="n">
        <f aca="false">G15*C15</f>
        <v>0</v>
      </c>
      <c r="G15" s="54"/>
      <c r="H15" s="55" t="n">
        <f aca="false">I15*C15</f>
        <v>0</v>
      </c>
      <c r="I15" s="54"/>
      <c r="J15" s="53" t="n">
        <f aca="false">K15*C15</f>
        <v>0</v>
      </c>
      <c r="K15" s="54"/>
      <c r="L15" s="53" t="n">
        <f aca="false">M15*C15</f>
        <v>0</v>
      </c>
      <c r="M15" s="54"/>
      <c r="N15" s="53" t="n">
        <f aca="false">O15*C15</f>
        <v>0</v>
      </c>
      <c r="O15" s="54"/>
      <c r="P15" s="53" t="n">
        <f aca="false">Q15*C15</f>
        <v>0</v>
      </c>
      <c r="Q15" s="54"/>
      <c r="R15" s="56" t="n">
        <f aca="false">D15+F15+H15+J15+L15+N15+P15</f>
        <v>8959.8991</v>
      </c>
      <c r="S15" s="57" t="n">
        <f aca="false">R15/C15</f>
        <v>1</v>
      </c>
    </row>
    <row r="16" s="61" customFormat="true" ht="20.25" hidden="false" customHeight="true" outlineLevel="0" collapsed="false">
      <c r="A16" s="59" t="n">
        <v>4</v>
      </c>
      <c r="B16" s="42" t="s">
        <v>85</v>
      </c>
      <c r="C16" s="60" t="n">
        <v>14704.5561</v>
      </c>
      <c r="D16" s="44" t="n">
        <f aca="false">E16*C16</f>
        <v>0</v>
      </c>
      <c r="E16" s="48"/>
      <c r="F16" s="46" t="n">
        <f aca="false">G16*C16</f>
        <v>7352.27805</v>
      </c>
      <c r="G16" s="48" t="n">
        <v>0.5</v>
      </c>
      <c r="H16" s="46" t="n">
        <f aca="false">I16*C16</f>
        <v>7352.27805</v>
      </c>
      <c r="I16" s="48" t="n">
        <v>0.5</v>
      </c>
      <c r="J16" s="44" t="n">
        <f aca="false">K16*C16</f>
        <v>0</v>
      </c>
      <c r="K16" s="48"/>
      <c r="L16" s="44" t="n">
        <f aca="false">M16*C16</f>
        <v>0</v>
      </c>
      <c r="M16" s="48"/>
      <c r="N16" s="44" t="n">
        <f aca="false">O16*C16</f>
        <v>0</v>
      </c>
      <c r="O16" s="48"/>
      <c r="P16" s="44" t="n">
        <f aca="false">Q16*C16</f>
        <v>0</v>
      </c>
      <c r="Q16" s="48"/>
      <c r="R16" s="47" t="n">
        <f aca="false">D16+F16+H16+J16+L16+N16+P16</f>
        <v>14704.5561</v>
      </c>
      <c r="S16" s="48" t="n">
        <f aca="false">R16/C16</f>
        <v>1</v>
      </c>
    </row>
    <row r="17" s="58" customFormat="true" ht="20.25" hidden="false" customHeight="true" outlineLevel="0" collapsed="false">
      <c r="A17" s="50" t="n">
        <v>5</v>
      </c>
      <c r="B17" s="51" t="s">
        <v>91</v>
      </c>
      <c r="C17" s="52" t="n">
        <v>40178.8351</v>
      </c>
      <c r="D17" s="53" t="n">
        <f aca="false">E17*C17</f>
        <v>0</v>
      </c>
      <c r="E17" s="54"/>
      <c r="F17" s="55" t="n">
        <f aca="false">G17*C17</f>
        <v>0</v>
      </c>
      <c r="G17" s="54"/>
      <c r="H17" s="55" t="n">
        <f aca="false">I17*C17</f>
        <v>20089.41755</v>
      </c>
      <c r="I17" s="54" t="n">
        <v>0.5</v>
      </c>
      <c r="J17" s="53" t="n">
        <f aca="false">K17*C17</f>
        <v>20089.41755</v>
      </c>
      <c r="K17" s="54" t="n">
        <v>0.5</v>
      </c>
      <c r="L17" s="53" t="n">
        <f aca="false">M17*C17</f>
        <v>0</v>
      </c>
      <c r="M17" s="54"/>
      <c r="N17" s="53" t="n">
        <f aca="false">O17*C17</f>
        <v>0</v>
      </c>
      <c r="O17" s="54"/>
      <c r="P17" s="53" t="n">
        <f aca="false">Q17*C17</f>
        <v>0</v>
      </c>
      <c r="Q17" s="54"/>
      <c r="R17" s="56" t="n">
        <f aca="false">D17+F17+H17+J17+L17+N17+P17</f>
        <v>40178.8351</v>
      </c>
      <c r="S17" s="57" t="n">
        <f aca="false">R17/C17</f>
        <v>1</v>
      </c>
    </row>
    <row r="18" s="49" customFormat="true" ht="20.25" hidden="false" customHeight="true" outlineLevel="0" collapsed="false">
      <c r="A18" s="59" t="n">
        <v>6</v>
      </c>
      <c r="B18" s="42" t="s">
        <v>115</v>
      </c>
      <c r="C18" s="60" t="n">
        <v>56650.4901</v>
      </c>
      <c r="D18" s="44" t="n">
        <f aca="false">E18*C18</f>
        <v>0</v>
      </c>
      <c r="E18" s="45"/>
      <c r="F18" s="46" t="n">
        <f aca="false">G18*C18</f>
        <v>14162.622525</v>
      </c>
      <c r="G18" s="45" t="n">
        <v>0.25</v>
      </c>
      <c r="H18" s="46" t="n">
        <f aca="false">I18*C18</f>
        <v>14162.622525</v>
      </c>
      <c r="I18" s="45" t="n">
        <v>0.25</v>
      </c>
      <c r="J18" s="44" t="n">
        <f aca="false">K18*C18</f>
        <v>14162.622525</v>
      </c>
      <c r="K18" s="45" t="n">
        <v>0.25</v>
      </c>
      <c r="L18" s="44" t="n">
        <f aca="false">M18*C18</f>
        <v>14162.622525</v>
      </c>
      <c r="M18" s="45" t="n">
        <v>0.25</v>
      </c>
      <c r="N18" s="44" t="n">
        <f aca="false">O18*C18</f>
        <v>0</v>
      </c>
      <c r="O18" s="45"/>
      <c r="P18" s="44" t="n">
        <f aca="false">Q18*C18</f>
        <v>0</v>
      </c>
      <c r="Q18" s="45"/>
      <c r="R18" s="47" t="n">
        <f aca="false">D18+F18+H18+J18+L18+N18+P18</f>
        <v>56650.4901</v>
      </c>
      <c r="S18" s="48" t="n">
        <f aca="false">R18/C18</f>
        <v>1</v>
      </c>
    </row>
    <row r="19" s="58" customFormat="true" ht="20.25" hidden="false" customHeight="true" outlineLevel="0" collapsed="false">
      <c r="A19" s="50" t="n">
        <v>7</v>
      </c>
      <c r="B19" s="51" t="s">
        <v>147</v>
      </c>
      <c r="C19" s="52" t="n">
        <v>73226.5204</v>
      </c>
      <c r="D19" s="53" t="n">
        <f aca="false">E19*C19</f>
        <v>0</v>
      </c>
      <c r="E19" s="54"/>
      <c r="F19" s="55" t="n">
        <f aca="false">G19*C19</f>
        <v>0</v>
      </c>
      <c r="G19" s="54"/>
      <c r="H19" s="55" t="n">
        <f aca="false">I19*C19</f>
        <v>0</v>
      </c>
      <c r="I19" s="54"/>
      <c r="J19" s="53" t="n">
        <f aca="false">K19*C19</f>
        <v>18306.6301</v>
      </c>
      <c r="K19" s="54" t="n">
        <v>0.25</v>
      </c>
      <c r="L19" s="53" t="n">
        <f aca="false">M19*C19</f>
        <v>18306.6301</v>
      </c>
      <c r="M19" s="54" t="n">
        <v>0.25</v>
      </c>
      <c r="N19" s="53" t="n">
        <f aca="false">O19*C19</f>
        <v>36613.2602</v>
      </c>
      <c r="O19" s="54" t="n">
        <v>0.5</v>
      </c>
      <c r="P19" s="53" t="n">
        <f aca="false">Q19*C19</f>
        <v>0</v>
      </c>
      <c r="Q19" s="54"/>
      <c r="R19" s="56" t="n">
        <f aca="false">D19+F19+H19+J19+L19+N19+P19</f>
        <v>73226.5204</v>
      </c>
      <c r="S19" s="57" t="n">
        <f aca="false">R19/C19</f>
        <v>1</v>
      </c>
    </row>
    <row r="20" s="49" customFormat="true" ht="20.25" hidden="false" customHeight="true" outlineLevel="0" collapsed="false">
      <c r="A20" s="59" t="n">
        <v>8</v>
      </c>
      <c r="B20" s="42" t="s">
        <v>180</v>
      </c>
      <c r="C20" s="60" t="n">
        <v>90746.127</v>
      </c>
      <c r="D20" s="44" t="n">
        <f aca="false">E20*C20</f>
        <v>0</v>
      </c>
      <c r="E20" s="45"/>
      <c r="F20" s="46" t="n">
        <f aca="false">G20*C20</f>
        <v>0</v>
      </c>
      <c r="G20" s="45"/>
      <c r="H20" s="46" t="n">
        <f aca="false">I20*C20</f>
        <v>22686.53175</v>
      </c>
      <c r="I20" s="45" t="n">
        <v>0.25</v>
      </c>
      <c r="J20" s="44" t="n">
        <f aca="false">K20*C20</f>
        <v>22686.53175</v>
      </c>
      <c r="K20" s="45" t="n">
        <v>0.25</v>
      </c>
      <c r="L20" s="44" t="n">
        <f aca="false">M20*C20</f>
        <v>22686.53175</v>
      </c>
      <c r="M20" s="45" t="n">
        <v>0.25</v>
      </c>
      <c r="N20" s="44" t="n">
        <f aca="false">O20*C20</f>
        <v>22686.53175</v>
      </c>
      <c r="O20" s="45" t="n">
        <v>0.25</v>
      </c>
      <c r="P20" s="44" t="n">
        <f aca="false">Q20*C20</f>
        <v>0</v>
      </c>
      <c r="Q20" s="45"/>
      <c r="R20" s="47" t="n">
        <f aca="false">D20+F20+H20+J20+L20+N20+P20</f>
        <v>90746.127</v>
      </c>
      <c r="S20" s="48" t="n">
        <f aca="false">R20/C20</f>
        <v>1</v>
      </c>
    </row>
    <row r="21" s="58" customFormat="true" ht="20.25" hidden="false" customHeight="true" outlineLevel="0" collapsed="false">
      <c r="A21" s="50" t="n">
        <v>9</v>
      </c>
      <c r="B21" s="51" t="s">
        <v>200</v>
      </c>
      <c r="C21" s="52" t="n">
        <v>16138.4512</v>
      </c>
      <c r="D21" s="53" t="n">
        <f aca="false">E21*C21</f>
        <v>0</v>
      </c>
      <c r="E21" s="54"/>
      <c r="F21" s="55" t="n">
        <f aca="false">G21*C21</f>
        <v>0</v>
      </c>
      <c r="G21" s="54"/>
      <c r="H21" s="55" t="n">
        <f aca="false">I21*C21</f>
        <v>0</v>
      </c>
      <c r="I21" s="54"/>
      <c r="J21" s="53" t="n">
        <f aca="false">K21*C21</f>
        <v>0</v>
      </c>
      <c r="K21" s="54"/>
      <c r="L21" s="53" t="n">
        <f aca="false">M21*C21</f>
        <v>0</v>
      </c>
      <c r="M21" s="54"/>
      <c r="N21" s="53" t="n">
        <f aca="false">O21*C21</f>
        <v>8069.2256</v>
      </c>
      <c r="O21" s="54" t="n">
        <v>0.5</v>
      </c>
      <c r="P21" s="53" t="n">
        <f aca="false">Q21*C21</f>
        <v>8069.2256</v>
      </c>
      <c r="Q21" s="54" t="n">
        <v>0.5</v>
      </c>
      <c r="R21" s="56" t="n">
        <f aca="false">D21+F21+H21+J21+L21+N21+P21</f>
        <v>16138.4512</v>
      </c>
      <c r="S21" s="57" t="n">
        <f aca="false">R21/C21</f>
        <v>1</v>
      </c>
    </row>
    <row r="22" s="49" customFormat="true" ht="20.25" hidden="false" customHeight="true" outlineLevel="0" collapsed="false">
      <c r="A22" s="59" t="n">
        <v>10</v>
      </c>
      <c r="B22" s="42" t="s">
        <v>213</v>
      </c>
      <c r="C22" s="60" t="n">
        <v>36912.22</v>
      </c>
      <c r="D22" s="44" t="n">
        <f aca="false">E22*C22</f>
        <v>0</v>
      </c>
      <c r="E22" s="45"/>
      <c r="F22" s="46" t="n">
        <f aca="false">G22*C22</f>
        <v>7382.444</v>
      </c>
      <c r="G22" s="45" t="n">
        <v>0.2</v>
      </c>
      <c r="H22" s="46" t="n">
        <f aca="false">I22*C22</f>
        <v>7382.444</v>
      </c>
      <c r="I22" s="45" t="n">
        <v>0.2</v>
      </c>
      <c r="J22" s="44" t="n">
        <f aca="false">K22*C22</f>
        <v>7382.444</v>
      </c>
      <c r="K22" s="45" t="n">
        <v>0.2</v>
      </c>
      <c r="L22" s="44" t="n">
        <f aca="false">M22*C22</f>
        <v>7382.444</v>
      </c>
      <c r="M22" s="45" t="n">
        <v>0.2</v>
      </c>
      <c r="N22" s="44" t="n">
        <f aca="false">O22*C22</f>
        <v>7382.444</v>
      </c>
      <c r="O22" s="45" t="n">
        <v>0.2</v>
      </c>
      <c r="P22" s="44" t="n">
        <f aca="false">Q22*C22</f>
        <v>0</v>
      </c>
      <c r="Q22" s="45"/>
      <c r="R22" s="47" t="n">
        <f aca="false">D22+F22+H22+J22+L22+N22+P22</f>
        <v>36912.22</v>
      </c>
      <c r="S22" s="48" t="n">
        <f aca="false">R22/C22</f>
        <v>1</v>
      </c>
    </row>
    <row r="23" s="58" customFormat="true" ht="20.25" hidden="false" customHeight="true" outlineLevel="0" collapsed="false">
      <c r="A23" s="50" t="n">
        <v>11</v>
      </c>
      <c r="B23" s="51" t="s">
        <v>316</v>
      </c>
      <c r="C23" s="52" t="n">
        <v>9762.17</v>
      </c>
      <c r="D23" s="53" t="n">
        <f aca="false">E23*C23</f>
        <v>0</v>
      </c>
      <c r="E23" s="54"/>
      <c r="F23" s="55" t="n">
        <f aca="false">G23*C23</f>
        <v>0</v>
      </c>
      <c r="G23" s="54"/>
      <c r="H23" s="55" t="n">
        <f aca="false">I23*C23</f>
        <v>0</v>
      </c>
      <c r="I23" s="54"/>
      <c r="J23" s="53" t="n">
        <f aca="false">K23*C23</f>
        <v>0</v>
      </c>
      <c r="K23" s="54"/>
      <c r="L23" s="53" t="n">
        <f aca="false">M23*C23</f>
        <v>0</v>
      </c>
      <c r="M23" s="54"/>
      <c r="N23" s="53" t="n">
        <f aca="false">O23*C23</f>
        <v>4881.085</v>
      </c>
      <c r="O23" s="54" t="n">
        <v>0.5</v>
      </c>
      <c r="P23" s="53" t="n">
        <f aca="false">Q23*C23</f>
        <v>4881.085</v>
      </c>
      <c r="Q23" s="54" t="n">
        <v>0.5</v>
      </c>
      <c r="R23" s="56" t="n">
        <f aca="false">D23+F23+H23+J23+L23+N23+P23</f>
        <v>9762.17</v>
      </c>
      <c r="S23" s="57" t="n">
        <f aca="false">R23/C23</f>
        <v>1</v>
      </c>
    </row>
    <row r="24" s="49" customFormat="true" ht="20.25" hidden="false" customHeight="true" outlineLevel="0" collapsed="false">
      <c r="A24" s="59" t="n">
        <v>12</v>
      </c>
      <c r="B24" s="42" t="s">
        <v>356</v>
      </c>
      <c r="C24" s="60" t="n">
        <v>937.7225</v>
      </c>
      <c r="D24" s="44" t="n">
        <f aca="false">E24*C24</f>
        <v>0</v>
      </c>
      <c r="E24" s="45"/>
      <c r="F24" s="46" t="n">
        <f aca="false">G24*C24</f>
        <v>0</v>
      </c>
      <c r="G24" s="45"/>
      <c r="H24" s="46" t="n">
        <f aca="false">I24*C24</f>
        <v>0</v>
      </c>
      <c r="I24" s="45"/>
      <c r="J24" s="44" t="n">
        <f aca="false">K24*C24</f>
        <v>0</v>
      </c>
      <c r="K24" s="45"/>
      <c r="L24" s="44" t="n">
        <f aca="false">M24*C24</f>
        <v>0</v>
      </c>
      <c r="M24" s="45"/>
      <c r="N24" s="44" t="n">
        <f aca="false">O24*C24</f>
        <v>0</v>
      </c>
      <c r="O24" s="45"/>
      <c r="P24" s="44" t="n">
        <f aca="false">Q24*C24</f>
        <v>937.7225</v>
      </c>
      <c r="Q24" s="45" t="n">
        <v>1</v>
      </c>
      <c r="R24" s="47" t="n">
        <f aca="false">D24+F24+H24+J24+L24+N24+P24</f>
        <v>937.7225</v>
      </c>
      <c r="S24" s="48" t="n">
        <f aca="false">R24/C24</f>
        <v>1</v>
      </c>
    </row>
    <row r="25" s="58" customFormat="true" ht="20.25" hidden="false" customHeight="true" outlineLevel="0" collapsed="false">
      <c r="A25" s="50"/>
      <c r="B25" s="62" t="s">
        <v>360</v>
      </c>
      <c r="C25" s="52" t="n">
        <f aca="false">SUM(C12:C24)</f>
        <v>367883.8891</v>
      </c>
      <c r="D25" s="55" t="n">
        <f aca="false">SUM(D12:D24)</f>
        <v>28626.7967</v>
      </c>
      <c r="E25" s="57" t="n">
        <f aca="false">D25/$C$25</f>
        <v>0.0778147604398586</v>
      </c>
      <c r="F25" s="55" t="n">
        <f aca="false">SUM(F12:F24)</f>
        <v>28897.344575</v>
      </c>
      <c r="G25" s="57" t="n">
        <f aca="false">F25/$C$25</f>
        <v>0.0785501769204821</v>
      </c>
      <c r="H25" s="55" t="n">
        <f aca="false">SUM(H12:H24)</f>
        <v>71673.293875</v>
      </c>
      <c r="I25" s="57" t="n">
        <f aca="false">H25/$C$25</f>
        <v>0.194825856740678</v>
      </c>
      <c r="J25" s="55" t="n">
        <f aca="false">SUM(J12:J24)</f>
        <v>82627.645925</v>
      </c>
      <c r="K25" s="57" t="n">
        <f aca="false">J25/$C$25</f>
        <v>0.224602512839424</v>
      </c>
      <c r="L25" s="55" t="n">
        <f aca="false">SUM(L12:L24)</f>
        <v>62538.228375</v>
      </c>
      <c r="M25" s="57" t="n">
        <f aca="false">L25/$C$25</f>
        <v>0.169994474419619</v>
      </c>
      <c r="N25" s="55" t="n">
        <f aca="false">SUM(N12:N24)</f>
        <v>79632.54655</v>
      </c>
      <c r="O25" s="57" t="n">
        <f aca="false">N25/$C$25</f>
        <v>0.216461087069659</v>
      </c>
      <c r="P25" s="55" t="n">
        <f aca="false">SUM(P12:P24)</f>
        <v>13888.0331</v>
      </c>
      <c r="Q25" s="57" t="n">
        <f aca="false">P25/$C$25</f>
        <v>0.0377511315702789</v>
      </c>
      <c r="R25" s="63" t="n">
        <f aca="false">SUM(R12:R24)</f>
        <v>367883.8891</v>
      </c>
      <c r="S25" s="64" t="n">
        <f aca="false">R25/C25</f>
        <v>1</v>
      </c>
    </row>
    <row r="26" s="49" customFormat="true" ht="20.25" hidden="false" customHeight="true" outlineLevel="0" collapsed="false">
      <c r="A26" s="65"/>
      <c r="B26" s="66" t="s">
        <v>380</v>
      </c>
      <c r="C26" s="67"/>
      <c r="D26" s="63" t="n">
        <f aca="false">D25</f>
        <v>28626.7967</v>
      </c>
      <c r="E26" s="64" t="n">
        <f aca="false">E25</f>
        <v>0.0778147604398586</v>
      </c>
      <c r="F26" s="63" t="n">
        <f aca="false">F25+D26</f>
        <v>57524.141275</v>
      </c>
      <c r="G26" s="64" t="n">
        <f aca="false">G25+E26</f>
        <v>0.156364937360341</v>
      </c>
      <c r="H26" s="63" t="n">
        <f aca="false">H25+F26</f>
        <v>129197.43515</v>
      </c>
      <c r="I26" s="64" t="n">
        <f aca="false">I25+G26</f>
        <v>0.351190794101019</v>
      </c>
      <c r="J26" s="63" t="n">
        <f aca="false">J25+H26</f>
        <v>211825.081075</v>
      </c>
      <c r="K26" s="64" t="n">
        <f aca="false">K25+I26</f>
        <v>0.575793306940443</v>
      </c>
      <c r="L26" s="63" t="n">
        <f aca="false">L25+J26</f>
        <v>274363.30945</v>
      </c>
      <c r="M26" s="64" t="n">
        <f aca="false">M25+K26</f>
        <v>0.745787781360062</v>
      </c>
      <c r="N26" s="63" t="n">
        <f aca="false">N25+L26</f>
        <v>353995.856</v>
      </c>
      <c r="O26" s="64" t="n">
        <f aca="false">O25+M26</f>
        <v>0.962248868429721</v>
      </c>
      <c r="P26" s="63" t="n">
        <f aca="false">P25+N26</f>
        <v>367883.8891</v>
      </c>
      <c r="Q26" s="64" t="n">
        <f aca="false">Q25+O26</f>
        <v>1</v>
      </c>
      <c r="R26" s="63"/>
      <c r="S26" s="64"/>
    </row>
    <row r="29" customFormat="false" ht="14.25" hidden="false" customHeight="false" outlineLevel="0" collapsed="false">
      <c r="B29" s="28" t="s">
        <v>363</v>
      </c>
    </row>
    <row r="31" customFormat="false" ht="14.25" hidden="false" customHeight="false" outlineLevel="0" collapsed="false">
      <c r="C31" s="68" t="s">
        <v>364</v>
      </c>
      <c r="D31" s="2"/>
      <c r="K31" s="30" t="s">
        <v>365</v>
      </c>
    </row>
    <row r="32" customFormat="false" ht="14.25" hidden="false" customHeight="false" outlineLevel="0" collapsed="false">
      <c r="C32" s="68" t="s">
        <v>366</v>
      </c>
      <c r="D32" s="2"/>
      <c r="K32" s="3"/>
      <c r="L32" s="30" t="s">
        <v>367</v>
      </c>
    </row>
    <row r="33" customFormat="false" ht="14.25" hidden="false" customHeight="false" outlineLevel="0" collapsed="false">
      <c r="C33" s="68" t="s">
        <v>368</v>
      </c>
      <c r="D33" s="2"/>
      <c r="K33" s="3"/>
      <c r="L33" s="30" t="s">
        <v>369</v>
      </c>
    </row>
  </sheetData>
  <mergeCells count="14">
    <mergeCell ref="A1:R1"/>
    <mergeCell ref="A10:A11"/>
    <mergeCell ref="B10:B11"/>
    <mergeCell ref="C10:C11"/>
    <mergeCell ref="D10:E10"/>
    <mergeCell ref="F10:G10"/>
    <mergeCell ref="H10:I10"/>
    <mergeCell ref="J10:K10"/>
    <mergeCell ref="L10:M10"/>
    <mergeCell ref="N10:O10"/>
    <mergeCell ref="P10:Q10"/>
    <mergeCell ref="R10:S10"/>
    <mergeCell ref="R25:R26"/>
    <mergeCell ref="S25:S26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7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5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0" width="5.56"/>
    <col collapsed="false" customWidth="true" hidden="false" outlineLevel="0" max="2" min="2" style="0" width="13.44"/>
    <col collapsed="false" customWidth="true" hidden="false" outlineLevel="0" max="3" min="3" style="0" width="15.88"/>
    <col collapsed="false" customWidth="true" hidden="false" outlineLevel="0" max="4" min="4" style="2" width="43.44"/>
    <col collapsed="false" customWidth="true" hidden="false" outlineLevel="0" max="6" min="6" style="3" width="9.33"/>
    <col collapsed="false" customWidth="true" hidden="false" outlineLevel="0" max="7" min="7" style="3" width="10.33"/>
    <col collapsed="false" customWidth="true" hidden="false" outlineLevel="0" max="8" min="8" style="3" width="11.56"/>
    <col collapsed="false" customWidth="true" hidden="false" outlineLevel="0" max="9" min="9" style="3" width="13.88"/>
    <col collapsed="false" customWidth="true" hidden="false" outlineLevel="0" max="11" min="10" style="3" width="11.56"/>
  </cols>
  <sheetData>
    <row r="1" customFormat="false" ht="17.35" hidden="false" customHeight="false" outlineLevel="0" collapsed="false">
      <c r="A1" s="4" t="s">
        <v>381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3" customFormat="false" ht="14.25" hidden="false" customHeight="false" outlineLevel="0" collapsed="false">
      <c r="A3" s="5" t="s">
        <v>1</v>
      </c>
    </row>
    <row r="4" customFormat="false" ht="14.25" hidden="false" customHeight="false" outlineLevel="0" collapsed="false">
      <c r="A4" s="5" t="s">
        <v>2</v>
      </c>
    </row>
    <row r="5" customFormat="false" ht="14.25" hidden="false" customHeight="false" outlineLevel="0" collapsed="false">
      <c r="A5" s="5" t="s">
        <v>3</v>
      </c>
    </row>
    <row r="6" customFormat="false" ht="14.25" hidden="false" customHeight="false" outlineLevel="0" collapsed="false">
      <c r="A6" s="5" t="s">
        <v>4</v>
      </c>
    </row>
    <row r="7" customFormat="false" ht="14.25" hidden="false" customHeight="false" outlineLevel="0" collapsed="false">
      <c r="A7" s="5" t="s">
        <v>5</v>
      </c>
    </row>
    <row r="10" customFormat="false" ht="14.25" hidden="false" customHeight="false" outlineLevel="0" collapsed="false">
      <c r="A10" s="69" t="s">
        <v>6</v>
      </c>
      <c r="B10" s="69" t="s">
        <v>7</v>
      </c>
      <c r="C10" s="69" t="s">
        <v>8</v>
      </c>
      <c r="D10" s="69" t="s">
        <v>9</v>
      </c>
      <c r="E10" s="69" t="s">
        <v>10</v>
      </c>
      <c r="F10" s="69" t="s">
        <v>11</v>
      </c>
      <c r="G10" s="70" t="s">
        <v>12</v>
      </c>
      <c r="H10" s="70"/>
      <c r="I10" s="70" t="s">
        <v>13</v>
      </c>
      <c r="J10" s="70"/>
      <c r="K10" s="69" t="s">
        <v>14</v>
      </c>
    </row>
    <row r="11" customFormat="false" ht="14.25" hidden="false" customHeight="false" outlineLevel="0" collapsed="false">
      <c r="A11" s="69"/>
      <c r="B11" s="69"/>
      <c r="C11" s="69"/>
      <c r="D11" s="69"/>
      <c r="E11" s="69"/>
      <c r="F11" s="69"/>
      <c r="G11" s="14" t="s">
        <v>15</v>
      </c>
      <c r="H11" s="14" t="s">
        <v>16</v>
      </c>
      <c r="I11" s="14" t="s">
        <v>15</v>
      </c>
      <c r="J11" s="14" t="s">
        <v>17</v>
      </c>
      <c r="K11" s="69"/>
    </row>
    <row r="12" customFormat="false" ht="14.25" hidden="false" customHeight="false" outlineLevel="0" collapsed="false">
      <c r="A12" s="19"/>
      <c r="B12" s="19"/>
      <c r="C12" s="19"/>
      <c r="D12" s="21"/>
      <c r="E12" s="19"/>
      <c r="F12" s="22" t="n">
        <v>0</v>
      </c>
      <c r="G12" s="22"/>
      <c r="H12" s="22"/>
      <c r="I12" s="22"/>
      <c r="J12" s="22"/>
      <c r="K12" s="22"/>
    </row>
    <row r="13" customFormat="false" ht="14.25" hidden="false" customHeight="false" outlineLevel="0" collapsed="false">
      <c r="A13" s="11" t="n">
        <v>1</v>
      </c>
      <c r="B13" s="11"/>
      <c r="C13" s="11"/>
      <c r="D13" s="13" t="s">
        <v>18</v>
      </c>
      <c r="E13" s="11"/>
      <c r="F13" s="14"/>
      <c r="G13" s="14"/>
      <c r="H13" s="14"/>
      <c r="I13" s="14"/>
      <c r="J13" s="14"/>
      <c r="K13" s="14"/>
    </row>
    <row r="14" customFormat="false" ht="35.05" hidden="false" customHeight="false" outlineLevel="0" collapsed="false">
      <c r="A14" s="19" t="s">
        <v>19</v>
      </c>
      <c r="B14" s="19" t="s">
        <v>20</v>
      </c>
      <c r="C14" s="19" t="s">
        <v>21</v>
      </c>
      <c r="D14" s="21" t="s">
        <v>22</v>
      </c>
      <c r="E14" s="19" t="s">
        <v>23</v>
      </c>
      <c r="F14" s="22" t="n">
        <v>6</v>
      </c>
      <c r="G14" s="22"/>
      <c r="H14" s="22" t="n">
        <f aca="false">G14*F14</f>
        <v>0</v>
      </c>
      <c r="I14" s="22"/>
      <c r="J14" s="22" t="n">
        <f aca="false">F14*I14</f>
        <v>0</v>
      </c>
      <c r="K14" s="22" t="n">
        <f aca="false">J14+H14</f>
        <v>0</v>
      </c>
    </row>
    <row r="15" customFormat="false" ht="35.05" hidden="false" customHeight="false" outlineLevel="0" collapsed="false">
      <c r="A15" s="19" t="s">
        <v>24</v>
      </c>
      <c r="B15" s="19" t="s">
        <v>20</v>
      </c>
      <c r="C15" s="19" t="s">
        <v>25</v>
      </c>
      <c r="D15" s="21" t="s">
        <v>26</v>
      </c>
      <c r="E15" s="19" t="s">
        <v>27</v>
      </c>
      <c r="F15" s="22" t="n">
        <v>34.37</v>
      </c>
      <c r="G15" s="22"/>
      <c r="H15" s="22" t="n">
        <f aca="false">G15*F15</f>
        <v>0</v>
      </c>
      <c r="I15" s="22"/>
      <c r="J15" s="22" t="n">
        <f aca="false">F15*I15</f>
        <v>0</v>
      </c>
      <c r="K15" s="22" t="n">
        <f aca="false">J15+H15</f>
        <v>0</v>
      </c>
    </row>
    <row r="16" customFormat="false" ht="35.05" hidden="false" customHeight="false" outlineLevel="0" collapsed="false">
      <c r="A16" s="19" t="s">
        <v>28</v>
      </c>
      <c r="B16" s="19" t="s">
        <v>20</v>
      </c>
      <c r="C16" s="19" t="s">
        <v>29</v>
      </c>
      <c r="D16" s="21" t="s">
        <v>30</v>
      </c>
      <c r="E16" s="19" t="s">
        <v>23</v>
      </c>
      <c r="F16" s="22" t="n">
        <v>340.99</v>
      </c>
      <c r="G16" s="22"/>
      <c r="H16" s="22" t="n">
        <f aca="false">G16*F16</f>
        <v>0</v>
      </c>
      <c r="I16" s="22"/>
      <c r="J16" s="22" t="n">
        <f aca="false">F16*I16</f>
        <v>0</v>
      </c>
      <c r="K16" s="22" t="n">
        <f aca="false">J16+H16</f>
        <v>0</v>
      </c>
    </row>
    <row r="17" customFormat="false" ht="35.05" hidden="false" customHeight="false" outlineLevel="0" collapsed="false">
      <c r="A17" s="19" t="s">
        <v>31</v>
      </c>
      <c r="B17" s="19" t="s">
        <v>20</v>
      </c>
      <c r="C17" s="19" t="s">
        <v>32</v>
      </c>
      <c r="D17" s="21" t="s">
        <v>33</v>
      </c>
      <c r="E17" s="19" t="s">
        <v>23</v>
      </c>
      <c r="F17" s="22" t="n">
        <v>340.99</v>
      </c>
      <c r="G17" s="22"/>
      <c r="H17" s="22" t="n">
        <f aca="false">G17*F17</f>
        <v>0</v>
      </c>
      <c r="I17" s="22"/>
      <c r="J17" s="22" t="n">
        <f aca="false">F17*I17</f>
        <v>0</v>
      </c>
      <c r="K17" s="22" t="n">
        <f aca="false">J17+H17</f>
        <v>0</v>
      </c>
    </row>
    <row r="18" customFormat="false" ht="35.05" hidden="false" customHeight="false" outlineLevel="0" collapsed="false">
      <c r="A18" s="19" t="s">
        <v>34</v>
      </c>
      <c r="B18" s="19" t="s">
        <v>20</v>
      </c>
      <c r="C18" s="19" t="s">
        <v>35</v>
      </c>
      <c r="D18" s="21" t="s">
        <v>36</v>
      </c>
      <c r="E18" s="19" t="s">
        <v>23</v>
      </c>
      <c r="F18" s="22" t="n">
        <v>62</v>
      </c>
      <c r="G18" s="22"/>
      <c r="H18" s="22" t="n">
        <f aca="false">G18*F18</f>
        <v>0</v>
      </c>
      <c r="I18" s="22"/>
      <c r="J18" s="22" t="n">
        <f aca="false">F18*I18</f>
        <v>0</v>
      </c>
      <c r="K18" s="22" t="n">
        <f aca="false">J18+H18</f>
        <v>0</v>
      </c>
    </row>
    <row r="19" customFormat="false" ht="35.05" hidden="false" customHeight="false" outlineLevel="0" collapsed="false">
      <c r="A19" s="19" t="s">
        <v>37</v>
      </c>
      <c r="B19" s="19" t="s">
        <v>20</v>
      </c>
      <c r="C19" s="19" t="s">
        <v>38</v>
      </c>
      <c r="D19" s="21" t="s">
        <v>39</v>
      </c>
      <c r="E19" s="19" t="s">
        <v>23</v>
      </c>
      <c r="F19" s="22" t="n">
        <v>160</v>
      </c>
      <c r="G19" s="22"/>
      <c r="H19" s="22" t="n">
        <f aca="false">G19*F19</f>
        <v>0</v>
      </c>
      <c r="I19" s="22"/>
      <c r="J19" s="22" t="n">
        <f aca="false">F19*I19</f>
        <v>0</v>
      </c>
      <c r="K19" s="22" t="n">
        <f aca="false">J19+H19</f>
        <v>0</v>
      </c>
    </row>
    <row r="20" customFormat="false" ht="23.85" hidden="false" customHeight="false" outlineLevel="0" collapsed="false">
      <c r="A20" s="19" t="s">
        <v>40</v>
      </c>
      <c r="B20" s="19" t="s">
        <v>20</v>
      </c>
      <c r="C20" s="19" t="s">
        <v>41</v>
      </c>
      <c r="D20" s="21" t="s">
        <v>42</v>
      </c>
      <c r="E20" s="19" t="s">
        <v>23</v>
      </c>
      <c r="F20" s="22" t="n">
        <v>53.6</v>
      </c>
      <c r="G20" s="22"/>
      <c r="H20" s="22" t="n">
        <f aca="false">G20*F20</f>
        <v>0</v>
      </c>
      <c r="I20" s="22"/>
      <c r="J20" s="22" t="n">
        <f aca="false">F20*I20</f>
        <v>0</v>
      </c>
      <c r="K20" s="22" t="n">
        <f aca="false">J20+H20</f>
        <v>0</v>
      </c>
    </row>
    <row r="21" customFormat="false" ht="23.85" hidden="false" customHeight="false" outlineLevel="0" collapsed="false">
      <c r="A21" s="19" t="s">
        <v>43</v>
      </c>
      <c r="B21" s="19" t="s">
        <v>20</v>
      </c>
      <c r="C21" s="19" t="s">
        <v>44</v>
      </c>
      <c r="D21" s="21" t="s">
        <v>45</v>
      </c>
      <c r="E21" s="19" t="s">
        <v>23</v>
      </c>
      <c r="F21" s="22" t="n">
        <v>9.91</v>
      </c>
      <c r="G21" s="22"/>
      <c r="H21" s="22" t="n">
        <f aca="false">G21*F21</f>
        <v>0</v>
      </c>
      <c r="I21" s="22"/>
      <c r="J21" s="22" t="n">
        <f aca="false">F21*I21</f>
        <v>0</v>
      </c>
      <c r="K21" s="22" t="n">
        <f aca="false">J21+H21</f>
        <v>0</v>
      </c>
    </row>
    <row r="22" customFormat="false" ht="35.05" hidden="false" customHeight="false" outlineLevel="0" collapsed="false">
      <c r="A22" s="19" t="s">
        <v>46</v>
      </c>
      <c r="B22" s="19" t="s">
        <v>20</v>
      </c>
      <c r="C22" s="19" t="s">
        <v>47</v>
      </c>
      <c r="D22" s="21" t="s">
        <v>48</v>
      </c>
      <c r="E22" s="19" t="s">
        <v>23</v>
      </c>
      <c r="F22" s="22" t="n">
        <v>35</v>
      </c>
      <c r="G22" s="22"/>
      <c r="H22" s="22" t="n">
        <f aca="false">G22*F22</f>
        <v>0</v>
      </c>
      <c r="I22" s="22"/>
      <c r="J22" s="22" t="n">
        <f aca="false">F22*I22</f>
        <v>0</v>
      </c>
      <c r="K22" s="22" t="n">
        <f aca="false">J22+H22</f>
        <v>0</v>
      </c>
    </row>
    <row r="23" customFormat="false" ht="35.05" hidden="false" customHeight="false" outlineLevel="0" collapsed="false">
      <c r="A23" s="19" t="s">
        <v>49</v>
      </c>
      <c r="B23" s="19" t="s">
        <v>20</v>
      </c>
      <c r="C23" s="19" t="s">
        <v>50</v>
      </c>
      <c r="D23" s="21" t="s">
        <v>51</v>
      </c>
      <c r="E23" s="19" t="s">
        <v>52</v>
      </c>
      <c r="F23" s="22" t="n">
        <v>26.5</v>
      </c>
      <c r="G23" s="22"/>
      <c r="H23" s="22" t="n">
        <f aca="false">G23*F23</f>
        <v>0</v>
      </c>
      <c r="I23" s="22"/>
      <c r="J23" s="22" t="n">
        <f aca="false">F23*I23</f>
        <v>0</v>
      </c>
      <c r="K23" s="22" t="n">
        <f aca="false">J23+H23</f>
        <v>0</v>
      </c>
    </row>
    <row r="24" customFormat="false" ht="23.85" hidden="false" customHeight="false" outlineLevel="0" collapsed="false">
      <c r="A24" s="19" t="s">
        <v>53</v>
      </c>
      <c r="B24" s="19" t="s">
        <v>54</v>
      </c>
      <c r="C24" s="19" t="s">
        <v>55</v>
      </c>
      <c r="D24" s="21" t="s">
        <v>56</v>
      </c>
      <c r="E24" s="19" t="s">
        <v>57</v>
      </c>
      <c r="F24" s="22" t="n">
        <v>35</v>
      </c>
      <c r="G24" s="22"/>
      <c r="H24" s="22" t="n">
        <f aca="false">G24*F24</f>
        <v>0</v>
      </c>
      <c r="I24" s="22"/>
      <c r="J24" s="22" t="n">
        <f aca="false">F24*I24</f>
        <v>0</v>
      </c>
      <c r="K24" s="22" t="n">
        <f aca="false">J24+H24</f>
        <v>0</v>
      </c>
    </row>
    <row r="25" customFormat="false" ht="35.05" hidden="false" customHeight="false" outlineLevel="0" collapsed="false">
      <c r="A25" s="19" t="s">
        <v>58</v>
      </c>
      <c r="B25" s="19" t="s">
        <v>20</v>
      </c>
      <c r="C25" s="19" t="s">
        <v>59</v>
      </c>
      <c r="D25" s="21" t="s">
        <v>60</v>
      </c>
      <c r="E25" s="19" t="s">
        <v>23</v>
      </c>
      <c r="F25" s="22" t="n">
        <v>6.5</v>
      </c>
      <c r="G25" s="22"/>
      <c r="H25" s="22" t="n">
        <f aca="false">G25*F25</f>
        <v>0</v>
      </c>
      <c r="I25" s="22"/>
      <c r="J25" s="22" t="n">
        <f aca="false">F25*I25</f>
        <v>0</v>
      </c>
      <c r="K25" s="22" t="n">
        <f aca="false">J25+H25</f>
        <v>0</v>
      </c>
    </row>
    <row r="26" customFormat="false" ht="35.05" hidden="false" customHeight="false" outlineLevel="0" collapsed="false">
      <c r="A26" s="19" t="s">
        <v>61</v>
      </c>
      <c r="B26" s="19" t="s">
        <v>20</v>
      </c>
      <c r="C26" s="19" t="s">
        <v>62</v>
      </c>
      <c r="D26" s="21" t="s">
        <v>63</v>
      </c>
      <c r="E26" s="19" t="s">
        <v>23</v>
      </c>
      <c r="F26" s="22" t="n">
        <v>75</v>
      </c>
      <c r="G26" s="22"/>
      <c r="H26" s="22" t="n">
        <f aca="false">G26*F26</f>
        <v>0</v>
      </c>
      <c r="I26" s="22"/>
      <c r="J26" s="22" t="n">
        <f aca="false">F26*I26</f>
        <v>0</v>
      </c>
      <c r="K26" s="22" t="n">
        <f aca="false">J26+H26</f>
        <v>0</v>
      </c>
    </row>
    <row r="27" customFormat="false" ht="14.25" hidden="false" customHeight="false" outlineLevel="0" collapsed="false">
      <c r="A27" s="11"/>
      <c r="B27" s="11"/>
      <c r="C27" s="11"/>
      <c r="D27" s="13" t="s">
        <v>64</v>
      </c>
      <c r="E27" s="11"/>
      <c r="F27" s="14"/>
      <c r="G27" s="14"/>
      <c r="H27" s="14" t="n">
        <f aca="false">SUM(H14:H26)</f>
        <v>0</v>
      </c>
      <c r="I27" s="14"/>
      <c r="J27" s="14" t="n">
        <f aca="false">SUM(J14:J26)</f>
        <v>0</v>
      </c>
      <c r="K27" s="14" t="n">
        <f aca="false">J27+H27</f>
        <v>0</v>
      </c>
    </row>
    <row r="28" customFormat="false" ht="14.25" hidden="false" customHeight="false" outlineLevel="0" collapsed="false">
      <c r="A28" s="11" t="n">
        <v>2</v>
      </c>
      <c r="B28" s="11"/>
      <c r="C28" s="11"/>
      <c r="D28" s="13" t="s">
        <v>65</v>
      </c>
      <c r="E28" s="11"/>
      <c r="F28" s="14"/>
      <c r="G28" s="14"/>
      <c r="H28" s="14" t="n">
        <f aca="false">G28*F28</f>
        <v>0</v>
      </c>
      <c r="I28" s="14"/>
      <c r="J28" s="14" t="n">
        <f aca="false">F28*I28</f>
        <v>0</v>
      </c>
      <c r="K28" s="14" t="n">
        <f aca="false">J28+H28</f>
        <v>0</v>
      </c>
    </row>
    <row r="29" customFormat="false" ht="46.25" hidden="false" customHeight="false" outlineLevel="0" collapsed="false">
      <c r="A29" s="19" t="s">
        <v>66</v>
      </c>
      <c r="B29" s="19" t="s">
        <v>20</v>
      </c>
      <c r="C29" s="19" t="s">
        <v>67</v>
      </c>
      <c r="D29" s="21" t="s">
        <v>68</v>
      </c>
      <c r="E29" s="19" t="s">
        <v>52</v>
      </c>
      <c r="F29" s="22" t="n">
        <v>4.5</v>
      </c>
      <c r="G29" s="22"/>
      <c r="H29" s="22" t="n">
        <f aca="false">G29*F29</f>
        <v>0</v>
      </c>
      <c r="I29" s="22"/>
      <c r="J29" s="22" t="n">
        <f aca="false">F29*I29</f>
        <v>0</v>
      </c>
      <c r="K29" s="22" t="n">
        <f aca="false">J29+H29</f>
        <v>0</v>
      </c>
    </row>
    <row r="30" customFormat="false" ht="23.85" hidden="false" customHeight="false" outlineLevel="0" collapsed="false">
      <c r="A30" s="19" t="s">
        <v>69</v>
      </c>
      <c r="B30" s="19" t="s">
        <v>20</v>
      </c>
      <c r="C30" s="19" t="s">
        <v>70</v>
      </c>
      <c r="D30" s="21" t="s">
        <v>71</v>
      </c>
      <c r="E30" s="19" t="s">
        <v>52</v>
      </c>
      <c r="F30" s="22" t="n">
        <v>16.5</v>
      </c>
      <c r="G30" s="22"/>
      <c r="H30" s="22" t="n">
        <f aca="false">G30*F30</f>
        <v>0</v>
      </c>
      <c r="I30" s="22"/>
      <c r="J30" s="22" t="n">
        <f aca="false">F30*I30</f>
        <v>0</v>
      </c>
      <c r="K30" s="22" t="n">
        <f aca="false">J30+H30</f>
        <v>0</v>
      </c>
    </row>
    <row r="31" customFormat="false" ht="14.25" hidden="false" customHeight="false" outlineLevel="0" collapsed="false">
      <c r="A31" s="11"/>
      <c r="B31" s="11"/>
      <c r="C31" s="11"/>
      <c r="D31" s="13" t="s">
        <v>64</v>
      </c>
      <c r="E31" s="11"/>
      <c r="F31" s="14"/>
      <c r="G31" s="14"/>
      <c r="H31" s="14" t="n">
        <f aca="false">SUM(H28:H30)</f>
        <v>0</v>
      </c>
      <c r="I31" s="14"/>
      <c r="J31" s="14" t="n">
        <f aca="false">SUM(J28:J30)</f>
        <v>0</v>
      </c>
      <c r="K31" s="14" t="n">
        <f aca="false">J31+H31</f>
        <v>0</v>
      </c>
    </row>
    <row r="32" customFormat="false" ht="14.25" hidden="false" customHeight="false" outlineLevel="0" collapsed="false">
      <c r="A32" s="11" t="n">
        <v>3</v>
      </c>
      <c r="B32" s="11"/>
      <c r="C32" s="11"/>
      <c r="D32" s="13" t="s">
        <v>72</v>
      </c>
      <c r="E32" s="11"/>
      <c r="F32" s="14"/>
      <c r="G32" s="14"/>
      <c r="H32" s="14" t="n">
        <f aca="false">G32*F32</f>
        <v>0</v>
      </c>
      <c r="I32" s="14"/>
      <c r="J32" s="14" t="n">
        <f aca="false">F32*I32</f>
        <v>0</v>
      </c>
      <c r="K32" s="14" t="n">
        <f aca="false">J32+H32</f>
        <v>0</v>
      </c>
    </row>
    <row r="33" customFormat="false" ht="35.05" hidden="false" customHeight="false" outlineLevel="0" collapsed="false">
      <c r="A33" s="19" t="s">
        <v>73</v>
      </c>
      <c r="B33" s="19" t="s">
        <v>54</v>
      </c>
      <c r="C33" s="19" t="s">
        <v>74</v>
      </c>
      <c r="D33" s="21" t="s">
        <v>75</v>
      </c>
      <c r="E33" s="19" t="s">
        <v>27</v>
      </c>
      <c r="F33" s="22" t="n">
        <v>31.5</v>
      </c>
      <c r="G33" s="22"/>
      <c r="H33" s="22" t="n">
        <f aca="false">G33*F33</f>
        <v>0</v>
      </c>
      <c r="I33" s="22"/>
      <c r="J33" s="22" t="n">
        <f aca="false">F33*I33</f>
        <v>0</v>
      </c>
      <c r="K33" s="22" t="n">
        <f aca="false">J33+H33</f>
        <v>0</v>
      </c>
    </row>
    <row r="34" customFormat="false" ht="35.05" hidden="false" customHeight="false" outlineLevel="0" collapsed="false">
      <c r="A34" s="19" t="s">
        <v>76</v>
      </c>
      <c r="B34" s="19" t="s">
        <v>20</v>
      </c>
      <c r="C34" s="19" t="s">
        <v>77</v>
      </c>
      <c r="D34" s="21" t="s">
        <v>78</v>
      </c>
      <c r="E34" s="19" t="s">
        <v>52</v>
      </c>
      <c r="F34" s="22" t="n">
        <v>3.2</v>
      </c>
      <c r="G34" s="22"/>
      <c r="H34" s="22" t="n">
        <f aca="false">G34*F34</f>
        <v>0</v>
      </c>
      <c r="I34" s="22"/>
      <c r="J34" s="22" t="n">
        <f aca="false">F34*I34</f>
        <v>0</v>
      </c>
      <c r="K34" s="22" t="n">
        <f aca="false">J34+H34</f>
        <v>0</v>
      </c>
    </row>
    <row r="35" customFormat="false" ht="46.25" hidden="false" customHeight="false" outlineLevel="0" collapsed="false">
      <c r="A35" s="19" t="s">
        <v>79</v>
      </c>
      <c r="B35" s="19" t="s">
        <v>20</v>
      </c>
      <c r="C35" s="19" t="s">
        <v>80</v>
      </c>
      <c r="D35" s="21" t="s">
        <v>81</v>
      </c>
      <c r="E35" s="19" t="s">
        <v>52</v>
      </c>
      <c r="F35" s="22" t="n">
        <v>0.43</v>
      </c>
      <c r="G35" s="22"/>
      <c r="H35" s="22" t="n">
        <f aca="false">G35*F35</f>
        <v>0</v>
      </c>
      <c r="I35" s="22"/>
      <c r="J35" s="22" t="n">
        <f aca="false">F35*I35</f>
        <v>0</v>
      </c>
      <c r="K35" s="22" t="n">
        <f aca="false">J35+H35</f>
        <v>0</v>
      </c>
    </row>
    <row r="36" customFormat="false" ht="23.85" hidden="false" customHeight="false" outlineLevel="0" collapsed="false">
      <c r="A36" s="19" t="s">
        <v>82</v>
      </c>
      <c r="B36" s="19" t="s">
        <v>20</v>
      </c>
      <c r="C36" s="19" t="s">
        <v>83</v>
      </c>
      <c r="D36" s="21" t="s">
        <v>84</v>
      </c>
      <c r="E36" s="19" t="s">
        <v>23</v>
      </c>
      <c r="F36" s="22" t="n">
        <v>9.32</v>
      </c>
      <c r="G36" s="22"/>
      <c r="H36" s="22" t="n">
        <f aca="false">G36*F36</f>
        <v>0</v>
      </c>
      <c r="I36" s="22"/>
      <c r="J36" s="22" t="n">
        <f aca="false">F36*I36</f>
        <v>0</v>
      </c>
      <c r="K36" s="22" t="n">
        <f aca="false">J36+H36</f>
        <v>0</v>
      </c>
    </row>
    <row r="37" s="5" customFormat="true" ht="14.25" hidden="false" customHeight="false" outlineLevel="0" collapsed="false">
      <c r="A37" s="11"/>
      <c r="B37" s="11"/>
      <c r="C37" s="11"/>
      <c r="D37" s="13" t="s">
        <v>64</v>
      </c>
      <c r="E37" s="11"/>
      <c r="F37" s="14"/>
      <c r="G37" s="14"/>
      <c r="H37" s="14" t="n">
        <f aca="false">SUM(H32:H36)</f>
        <v>0</v>
      </c>
      <c r="I37" s="14"/>
      <c r="J37" s="14" t="n">
        <f aca="false">SUM(J32:J36)</f>
        <v>0</v>
      </c>
      <c r="K37" s="14" t="n">
        <f aca="false">J37+H37</f>
        <v>0</v>
      </c>
    </row>
    <row r="38" s="5" customFormat="true" ht="14.25" hidden="false" customHeight="false" outlineLevel="0" collapsed="false">
      <c r="A38" s="11" t="n">
        <v>4</v>
      </c>
      <c r="B38" s="11"/>
      <c r="C38" s="11"/>
      <c r="D38" s="13" t="s">
        <v>85</v>
      </c>
      <c r="E38" s="11"/>
      <c r="F38" s="14"/>
      <c r="G38" s="14"/>
      <c r="H38" s="14" t="n">
        <f aca="false">G38*F38</f>
        <v>0</v>
      </c>
      <c r="I38" s="14"/>
      <c r="J38" s="14" t="n">
        <f aca="false">F38*I38</f>
        <v>0</v>
      </c>
      <c r="K38" s="14" t="n">
        <f aca="false">J38+H38</f>
        <v>0</v>
      </c>
    </row>
    <row r="39" customFormat="false" ht="46.25" hidden="false" customHeight="false" outlineLevel="0" collapsed="false">
      <c r="A39" s="19" t="s">
        <v>86</v>
      </c>
      <c r="B39" s="19" t="s">
        <v>20</v>
      </c>
      <c r="C39" s="19" t="s">
        <v>80</v>
      </c>
      <c r="D39" s="21" t="s">
        <v>81</v>
      </c>
      <c r="E39" s="19" t="s">
        <v>52</v>
      </c>
      <c r="F39" s="22" t="n">
        <v>1.34</v>
      </c>
      <c r="G39" s="22"/>
      <c r="H39" s="22" t="n">
        <f aca="false">G39*F39</f>
        <v>0</v>
      </c>
      <c r="I39" s="22"/>
      <c r="J39" s="22" t="n">
        <f aca="false">F39*I39</f>
        <v>0</v>
      </c>
      <c r="K39" s="22" t="n">
        <f aca="false">J39+H39</f>
        <v>0</v>
      </c>
    </row>
    <row r="40" customFormat="false" ht="23.85" hidden="false" customHeight="false" outlineLevel="0" collapsed="false">
      <c r="A40" s="19" t="s">
        <v>87</v>
      </c>
      <c r="B40" s="19" t="s">
        <v>20</v>
      </c>
      <c r="C40" s="19" t="s">
        <v>88</v>
      </c>
      <c r="D40" s="21" t="s">
        <v>89</v>
      </c>
      <c r="E40" s="19" t="s">
        <v>27</v>
      </c>
      <c r="F40" s="22" t="n">
        <v>12.5</v>
      </c>
      <c r="G40" s="22"/>
      <c r="H40" s="22" t="n">
        <f aca="false">G40*F40</f>
        <v>0</v>
      </c>
      <c r="I40" s="22"/>
      <c r="J40" s="22" t="n">
        <f aca="false">F40*I40</f>
        <v>0</v>
      </c>
      <c r="K40" s="22" t="n">
        <f aca="false">J40+H40</f>
        <v>0</v>
      </c>
    </row>
    <row r="41" customFormat="false" ht="46.25" hidden="false" customHeight="false" outlineLevel="0" collapsed="false">
      <c r="A41" s="19" t="s">
        <v>90</v>
      </c>
      <c r="B41" s="19" t="s">
        <v>20</v>
      </c>
      <c r="C41" s="19" t="s">
        <v>80</v>
      </c>
      <c r="D41" s="21" t="s">
        <v>81</v>
      </c>
      <c r="E41" s="19" t="s">
        <v>52</v>
      </c>
      <c r="F41" s="22" t="n">
        <v>1.65</v>
      </c>
      <c r="G41" s="22"/>
      <c r="H41" s="22" t="n">
        <f aca="false">G41*F41</f>
        <v>0</v>
      </c>
      <c r="I41" s="22"/>
      <c r="J41" s="22" t="n">
        <f aca="false">F41*I41</f>
        <v>0</v>
      </c>
      <c r="K41" s="22" t="n">
        <f aca="false">J41+H41</f>
        <v>0</v>
      </c>
    </row>
    <row r="42" customFormat="false" ht="14.25" hidden="false" customHeight="false" outlineLevel="0" collapsed="false">
      <c r="A42" s="11"/>
      <c r="B42" s="11"/>
      <c r="C42" s="11"/>
      <c r="D42" s="13" t="s">
        <v>64</v>
      </c>
      <c r="E42" s="11"/>
      <c r="F42" s="14"/>
      <c r="G42" s="14"/>
      <c r="H42" s="14" t="n">
        <f aca="false">SUM(H38:H41)</f>
        <v>0</v>
      </c>
      <c r="I42" s="14"/>
      <c r="J42" s="14" t="n">
        <f aca="false">SUM(J38:J41)</f>
        <v>0</v>
      </c>
      <c r="K42" s="14" t="n">
        <f aca="false">J42+H42</f>
        <v>0</v>
      </c>
    </row>
    <row r="43" customFormat="false" ht="14.25" hidden="false" customHeight="false" outlineLevel="0" collapsed="false">
      <c r="A43" s="11" t="n">
        <v>5</v>
      </c>
      <c r="B43" s="11"/>
      <c r="C43" s="11"/>
      <c r="D43" s="13" t="s">
        <v>91</v>
      </c>
      <c r="E43" s="11"/>
      <c r="F43" s="14"/>
      <c r="G43" s="14"/>
      <c r="H43" s="14" t="n">
        <f aca="false">G43*F43</f>
        <v>0</v>
      </c>
      <c r="I43" s="14"/>
      <c r="J43" s="14" t="n">
        <f aca="false">F43*I43</f>
        <v>0</v>
      </c>
      <c r="K43" s="14" t="n">
        <f aca="false">J43+H43</f>
        <v>0</v>
      </c>
    </row>
    <row r="44" customFormat="false" ht="23.85" hidden="false" customHeight="false" outlineLevel="0" collapsed="false">
      <c r="A44" s="19" t="s">
        <v>92</v>
      </c>
      <c r="B44" s="19" t="s">
        <v>93</v>
      </c>
      <c r="C44" s="19" t="s">
        <v>94</v>
      </c>
      <c r="D44" s="21" t="s">
        <v>95</v>
      </c>
      <c r="E44" s="19" t="s">
        <v>52</v>
      </c>
      <c r="F44" s="22" t="n">
        <v>2.82</v>
      </c>
      <c r="G44" s="22"/>
      <c r="H44" s="22" t="n">
        <f aca="false">G44*F44</f>
        <v>0</v>
      </c>
      <c r="I44" s="22"/>
      <c r="J44" s="22" t="n">
        <f aca="false">F44*I44</f>
        <v>0</v>
      </c>
      <c r="K44" s="22" t="n">
        <f aca="false">J44+H44</f>
        <v>0</v>
      </c>
    </row>
    <row r="45" customFormat="false" ht="46.25" hidden="false" customHeight="false" outlineLevel="0" collapsed="false">
      <c r="A45" s="19" t="s">
        <v>96</v>
      </c>
      <c r="B45" s="19" t="s">
        <v>20</v>
      </c>
      <c r="C45" s="19" t="s">
        <v>97</v>
      </c>
      <c r="D45" s="21" t="s">
        <v>98</v>
      </c>
      <c r="E45" s="19" t="s">
        <v>23</v>
      </c>
      <c r="F45" s="22" t="n">
        <v>28.02</v>
      </c>
      <c r="G45" s="22"/>
      <c r="H45" s="22" t="n">
        <f aca="false">G45*F45</f>
        <v>0</v>
      </c>
      <c r="I45" s="22"/>
      <c r="J45" s="22" t="n">
        <f aca="false">F45*I45</f>
        <v>0</v>
      </c>
      <c r="K45" s="22" t="n">
        <f aca="false">J45+H45</f>
        <v>0</v>
      </c>
    </row>
    <row r="46" customFormat="false" ht="57.45" hidden="false" customHeight="false" outlineLevel="0" collapsed="false">
      <c r="A46" s="19" t="s">
        <v>99</v>
      </c>
      <c r="B46" s="19" t="s">
        <v>20</v>
      </c>
      <c r="C46" s="19" t="s">
        <v>100</v>
      </c>
      <c r="D46" s="21" t="s">
        <v>101</v>
      </c>
      <c r="E46" s="19" t="s">
        <v>23</v>
      </c>
      <c r="F46" s="22" t="n">
        <v>7.56</v>
      </c>
      <c r="G46" s="22"/>
      <c r="H46" s="22" t="n">
        <f aca="false">G46*F46</f>
        <v>0</v>
      </c>
      <c r="I46" s="22"/>
      <c r="J46" s="22" t="n">
        <f aca="false">F46*I46</f>
        <v>0</v>
      </c>
      <c r="K46" s="22" t="n">
        <f aca="false">J46+H46</f>
        <v>0</v>
      </c>
    </row>
    <row r="47" customFormat="false" ht="35.05" hidden="false" customHeight="false" outlineLevel="0" collapsed="false">
      <c r="A47" s="19" t="s">
        <v>102</v>
      </c>
      <c r="B47" s="19" t="s">
        <v>20</v>
      </c>
      <c r="C47" s="19" t="s">
        <v>103</v>
      </c>
      <c r="D47" s="21" t="s">
        <v>104</v>
      </c>
      <c r="E47" s="19" t="s">
        <v>52</v>
      </c>
      <c r="F47" s="22" t="n">
        <v>0.61</v>
      </c>
      <c r="G47" s="22"/>
      <c r="H47" s="22" t="n">
        <f aca="false">G47*F47</f>
        <v>0</v>
      </c>
      <c r="I47" s="22"/>
      <c r="J47" s="22" t="n">
        <f aca="false">F47*I47</f>
        <v>0</v>
      </c>
      <c r="K47" s="22" t="n">
        <f aca="false">J47+H47</f>
        <v>0</v>
      </c>
    </row>
    <row r="48" customFormat="false" ht="46.25" hidden="false" customHeight="false" outlineLevel="0" collapsed="false">
      <c r="A48" s="19" t="s">
        <v>105</v>
      </c>
      <c r="B48" s="19" t="s">
        <v>20</v>
      </c>
      <c r="C48" s="19" t="s">
        <v>106</v>
      </c>
      <c r="D48" s="21" t="s">
        <v>107</v>
      </c>
      <c r="E48" s="19" t="s">
        <v>23</v>
      </c>
      <c r="F48" s="22" t="n">
        <v>20.56</v>
      </c>
      <c r="G48" s="22"/>
      <c r="H48" s="22" t="n">
        <f aca="false">G48*F48</f>
        <v>0</v>
      </c>
      <c r="I48" s="22"/>
      <c r="J48" s="22" t="n">
        <f aca="false">F48*I48</f>
        <v>0</v>
      </c>
      <c r="K48" s="22" t="n">
        <f aca="false">J48+H48</f>
        <v>0</v>
      </c>
    </row>
    <row r="49" customFormat="false" ht="57.45" hidden="false" customHeight="false" outlineLevel="0" collapsed="false">
      <c r="A49" s="19" t="s">
        <v>108</v>
      </c>
      <c r="B49" s="19" t="s">
        <v>20</v>
      </c>
      <c r="C49" s="19" t="s">
        <v>100</v>
      </c>
      <c r="D49" s="21" t="s">
        <v>101</v>
      </c>
      <c r="E49" s="19" t="s">
        <v>23</v>
      </c>
      <c r="F49" s="22" t="n">
        <v>35</v>
      </c>
      <c r="G49" s="22"/>
      <c r="H49" s="22" t="n">
        <f aca="false">G49*F49</f>
        <v>0</v>
      </c>
      <c r="I49" s="22"/>
      <c r="J49" s="22" t="n">
        <f aca="false">F49*I49</f>
        <v>0</v>
      </c>
      <c r="K49" s="22" t="n">
        <f aca="false">J49+H49</f>
        <v>0</v>
      </c>
    </row>
    <row r="50" customFormat="false" ht="46.25" hidden="false" customHeight="false" outlineLevel="0" collapsed="false">
      <c r="A50" s="19" t="s">
        <v>109</v>
      </c>
      <c r="B50" s="19" t="s">
        <v>20</v>
      </c>
      <c r="C50" s="19" t="s">
        <v>110</v>
      </c>
      <c r="D50" s="21" t="s">
        <v>111</v>
      </c>
      <c r="E50" s="19" t="s">
        <v>23</v>
      </c>
      <c r="F50" s="22" t="n">
        <v>308.7</v>
      </c>
      <c r="G50" s="22"/>
      <c r="H50" s="22" t="n">
        <f aca="false">G50*F50</f>
        <v>0</v>
      </c>
      <c r="I50" s="22"/>
      <c r="J50" s="22" t="n">
        <f aca="false">F50*I50</f>
        <v>0</v>
      </c>
      <c r="K50" s="22" t="n">
        <f aca="false">J50+H50</f>
        <v>0</v>
      </c>
    </row>
    <row r="51" customFormat="false" ht="35.05" hidden="false" customHeight="false" outlineLevel="0" collapsed="false">
      <c r="A51" s="19" t="s">
        <v>112</v>
      </c>
      <c r="B51" s="19" t="s">
        <v>54</v>
      </c>
      <c r="C51" s="19" t="s">
        <v>113</v>
      </c>
      <c r="D51" s="21" t="s">
        <v>114</v>
      </c>
      <c r="E51" s="19" t="s">
        <v>27</v>
      </c>
      <c r="F51" s="22" t="n">
        <v>251</v>
      </c>
      <c r="G51" s="22"/>
      <c r="H51" s="22" t="n">
        <f aca="false">G51*F51</f>
        <v>0</v>
      </c>
      <c r="I51" s="22"/>
      <c r="J51" s="22" t="n">
        <f aca="false">F51*I51</f>
        <v>0</v>
      </c>
      <c r="K51" s="22" t="n">
        <f aca="false">J51+H51</f>
        <v>0</v>
      </c>
    </row>
    <row r="52" customFormat="false" ht="14.25" hidden="false" customHeight="false" outlineLevel="0" collapsed="false">
      <c r="A52" s="11"/>
      <c r="B52" s="11"/>
      <c r="C52" s="11"/>
      <c r="D52" s="13" t="s">
        <v>64</v>
      </c>
      <c r="E52" s="11"/>
      <c r="F52" s="14"/>
      <c r="G52" s="14"/>
      <c r="H52" s="14" t="n">
        <f aca="false">SUM(H43:H51)</f>
        <v>0</v>
      </c>
      <c r="I52" s="14"/>
      <c r="J52" s="14" t="n">
        <f aca="false">SUM(J43:J51)</f>
        <v>0</v>
      </c>
      <c r="K52" s="14" t="n">
        <f aca="false">J52+H52</f>
        <v>0</v>
      </c>
    </row>
    <row r="53" customFormat="false" ht="14.25" hidden="false" customHeight="false" outlineLevel="0" collapsed="false">
      <c r="A53" s="11" t="n">
        <v>6</v>
      </c>
      <c r="B53" s="11"/>
      <c r="C53" s="11"/>
      <c r="D53" s="13" t="s">
        <v>115</v>
      </c>
      <c r="E53" s="11"/>
      <c r="F53" s="14"/>
      <c r="G53" s="14"/>
      <c r="H53" s="14" t="n">
        <f aca="false">G53*F53</f>
        <v>0</v>
      </c>
      <c r="I53" s="14"/>
      <c r="J53" s="14" t="n">
        <f aca="false">F53*I53</f>
        <v>0</v>
      </c>
      <c r="K53" s="14" t="n">
        <f aca="false">J53+H53</f>
        <v>0</v>
      </c>
    </row>
    <row r="54" customFormat="false" ht="46.25" hidden="false" customHeight="false" outlineLevel="0" collapsed="false">
      <c r="A54" s="19" t="s">
        <v>116</v>
      </c>
      <c r="B54" s="19" t="s">
        <v>20</v>
      </c>
      <c r="C54" s="19" t="s">
        <v>117</v>
      </c>
      <c r="D54" s="21" t="s">
        <v>118</v>
      </c>
      <c r="E54" s="19" t="s">
        <v>23</v>
      </c>
      <c r="F54" s="22" t="n">
        <v>27.5</v>
      </c>
      <c r="G54" s="22"/>
      <c r="H54" s="22" t="n">
        <f aca="false">G54*F54</f>
        <v>0</v>
      </c>
      <c r="I54" s="22"/>
      <c r="J54" s="22" t="n">
        <f aca="false">F54*I54</f>
        <v>0</v>
      </c>
      <c r="K54" s="22" t="n">
        <f aca="false">J54+H54</f>
        <v>0</v>
      </c>
    </row>
    <row r="55" customFormat="false" ht="57.45" hidden="false" customHeight="false" outlineLevel="0" collapsed="false">
      <c r="A55" s="19" t="s">
        <v>119</v>
      </c>
      <c r="B55" s="19" t="s">
        <v>20</v>
      </c>
      <c r="C55" s="19" t="s">
        <v>120</v>
      </c>
      <c r="D55" s="21" t="s">
        <v>121</v>
      </c>
      <c r="E55" s="19" t="s">
        <v>23</v>
      </c>
      <c r="F55" s="22" t="n">
        <v>62.5</v>
      </c>
      <c r="G55" s="22"/>
      <c r="H55" s="22" t="n">
        <f aca="false">G55*F55</f>
        <v>0</v>
      </c>
      <c r="I55" s="22"/>
      <c r="J55" s="22" t="n">
        <f aca="false">F55*I55</f>
        <v>0</v>
      </c>
      <c r="K55" s="22" t="n">
        <f aca="false">J55+H55</f>
        <v>0</v>
      </c>
    </row>
    <row r="56" customFormat="false" ht="57.45" hidden="false" customHeight="false" outlineLevel="0" collapsed="false">
      <c r="A56" s="19" t="s">
        <v>122</v>
      </c>
      <c r="B56" s="19" t="s">
        <v>20</v>
      </c>
      <c r="C56" s="19" t="s">
        <v>123</v>
      </c>
      <c r="D56" s="21" t="s">
        <v>124</v>
      </c>
      <c r="E56" s="19" t="s">
        <v>23</v>
      </c>
      <c r="F56" s="22" t="n">
        <v>90.83</v>
      </c>
      <c r="G56" s="22"/>
      <c r="H56" s="22" t="n">
        <f aca="false">G56*F56</f>
        <v>0</v>
      </c>
      <c r="I56" s="22"/>
      <c r="J56" s="22" t="n">
        <f aca="false">F56*I56</f>
        <v>0</v>
      </c>
      <c r="K56" s="22" t="n">
        <f aca="false">J56+H56</f>
        <v>0</v>
      </c>
    </row>
    <row r="57" customFormat="false" ht="46.25" hidden="false" customHeight="false" outlineLevel="0" collapsed="false">
      <c r="A57" s="19" t="s">
        <v>125</v>
      </c>
      <c r="B57" s="19" t="s">
        <v>20</v>
      </c>
      <c r="C57" s="19" t="s">
        <v>126</v>
      </c>
      <c r="D57" s="21" t="s">
        <v>127</v>
      </c>
      <c r="E57" s="19" t="s">
        <v>23</v>
      </c>
      <c r="F57" s="22" t="n">
        <v>125</v>
      </c>
      <c r="G57" s="22"/>
      <c r="H57" s="22" t="n">
        <f aca="false">G57*F57</f>
        <v>0</v>
      </c>
      <c r="I57" s="22"/>
      <c r="J57" s="22" t="n">
        <f aca="false">F57*I57</f>
        <v>0</v>
      </c>
      <c r="K57" s="22" t="n">
        <f aca="false">J57+H57</f>
        <v>0</v>
      </c>
    </row>
    <row r="58" customFormat="false" ht="35.05" hidden="false" customHeight="false" outlineLevel="0" collapsed="false">
      <c r="A58" s="19" t="s">
        <v>128</v>
      </c>
      <c r="B58" s="19" t="s">
        <v>20</v>
      </c>
      <c r="C58" s="19" t="s">
        <v>129</v>
      </c>
      <c r="D58" s="21" t="s">
        <v>130</v>
      </c>
      <c r="E58" s="19" t="s">
        <v>27</v>
      </c>
      <c r="F58" s="22" t="n">
        <v>22</v>
      </c>
      <c r="G58" s="22"/>
      <c r="H58" s="22" t="n">
        <f aca="false">G58*F58</f>
        <v>0</v>
      </c>
      <c r="I58" s="22"/>
      <c r="J58" s="22" t="n">
        <f aca="false">F58*I58</f>
        <v>0</v>
      </c>
      <c r="K58" s="22" t="n">
        <f aca="false">J58+H58</f>
        <v>0</v>
      </c>
    </row>
    <row r="59" customFormat="false" ht="57.45" hidden="false" customHeight="false" outlineLevel="0" collapsed="false">
      <c r="A59" s="19" t="s">
        <v>131</v>
      </c>
      <c r="B59" s="19" t="s">
        <v>20</v>
      </c>
      <c r="C59" s="19" t="s">
        <v>132</v>
      </c>
      <c r="D59" s="21" t="s">
        <v>133</v>
      </c>
      <c r="E59" s="19" t="s">
        <v>23</v>
      </c>
      <c r="F59" s="22" t="n">
        <v>125</v>
      </c>
      <c r="G59" s="22"/>
      <c r="H59" s="22" t="n">
        <f aca="false">G59*F59</f>
        <v>0</v>
      </c>
      <c r="I59" s="22"/>
      <c r="J59" s="22" t="n">
        <f aca="false">F59*I59</f>
        <v>0</v>
      </c>
      <c r="K59" s="22" t="n">
        <f aca="false">J59+H59</f>
        <v>0</v>
      </c>
    </row>
    <row r="60" customFormat="false" ht="35.05" hidden="false" customHeight="false" outlineLevel="0" collapsed="false">
      <c r="A60" s="19" t="s">
        <v>134</v>
      </c>
      <c r="B60" s="19" t="s">
        <v>20</v>
      </c>
      <c r="C60" s="19" t="s">
        <v>135</v>
      </c>
      <c r="D60" s="21" t="s">
        <v>136</v>
      </c>
      <c r="E60" s="19" t="s">
        <v>23</v>
      </c>
      <c r="F60" s="22" t="n">
        <v>109</v>
      </c>
      <c r="G60" s="22"/>
      <c r="H60" s="22" t="n">
        <f aca="false">G60*F60</f>
        <v>0</v>
      </c>
      <c r="I60" s="22"/>
      <c r="J60" s="22" t="n">
        <f aca="false">F60*I60</f>
        <v>0</v>
      </c>
      <c r="K60" s="22" t="n">
        <f aca="false">J60+H60</f>
        <v>0</v>
      </c>
    </row>
    <row r="61" customFormat="false" ht="46.25" hidden="false" customHeight="false" outlineLevel="0" collapsed="false">
      <c r="A61" s="19" t="s">
        <v>137</v>
      </c>
      <c r="B61" s="19" t="s">
        <v>20</v>
      </c>
      <c r="C61" s="19" t="s">
        <v>138</v>
      </c>
      <c r="D61" s="21" t="s">
        <v>139</v>
      </c>
      <c r="E61" s="19" t="s">
        <v>23</v>
      </c>
      <c r="F61" s="22" t="n">
        <v>35.5</v>
      </c>
      <c r="G61" s="22"/>
      <c r="H61" s="22" t="n">
        <f aca="false">G61*F61</f>
        <v>0</v>
      </c>
      <c r="I61" s="22"/>
      <c r="J61" s="22" t="n">
        <f aca="false">F61*I61</f>
        <v>0</v>
      </c>
      <c r="K61" s="22" t="n">
        <f aca="false">J61+H61</f>
        <v>0</v>
      </c>
    </row>
    <row r="62" customFormat="false" ht="46.25" hidden="false" customHeight="false" outlineLevel="0" collapsed="false">
      <c r="A62" s="19" t="s">
        <v>140</v>
      </c>
      <c r="B62" s="19" t="s">
        <v>20</v>
      </c>
      <c r="C62" s="19" t="s">
        <v>126</v>
      </c>
      <c r="D62" s="21" t="s">
        <v>127</v>
      </c>
      <c r="E62" s="19" t="s">
        <v>23</v>
      </c>
      <c r="F62" s="22" t="n">
        <v>364.16</v>
      </c>
      <c r="G62" s="22"/>
      <c r="H62" s="22" t="n">
        <f aca="false">G62*F62</f>
        <v>0</v>
      </c>
      <c r="I62" s="22"/>
      <c r="J62" s="22" t="n">
        <f aca="false">F62*I62</f>
        <v>0</v>
      </c>
      <c r="K62" s="22" t="n">
        <f aca="false">J62+H62</f>
        <v>0</v>
      </c>
    </row>
    <row r="63" customFormat="false" ht="57.45" hidden="false" customHeight="false" outlineLevel="0" collapsed="false">
      <c r="A63" s="19" t="s">
        <v>141</v>
      </c>
      <c r="B63" s="19" t="s">
        <v>20</v>
      </c>
      <c r="C63" s="19" t="s">
        <v>142</v>
      </c>
      <c r="D63" s="21" t="s">
        <v>143</v>
      </c>
      <c r="E63" s="19" t="s">
        <v>23</v>
      </c>
      <c r="F63" s="22" t="n">
        <v>364.16</v>
      </c>
      <c r="G63" s="22"/>
      <c r="H63" s="22" t="n">
        <f aca="false">G63*F63</f>
        <v>0</v>
      </c>
      <c r="I63" s="22"/>
      <c r="J63" s="22" t="n">
        <f aca="false">F63*I63</f>
        <v>0</v>
      </c>
      <c r="K63" s="22" t="n">
        <f aca="false">J63+H63</f>
        <v>0</v>
      </c>
    </row>
    <row r="64" customFormat="false" ht="57.45" hidden="false" customHeight="false" outlineLevel="0" collapsed="false">
      <c r="A64" s="19" t="s">
        <v>144</v>
      </c>
      <c r="B64" s="19" t="s">
        <v>20</v>
      </c>
      <c r="C64" s="19" t="s">
        <v>145</v>
      </c>
      <c r="D64" s="21" t="s">
        <v>146</v>
      </c>
      <c r="E64" s="19" t="s">
        <v>23</v>
      </c>
      <c r="F64" s="22" t="n">
        <v>364.16</v>
      </c>
      <c r="G64" s="22"/>
      <c r="H64" s="22" t="n">
        <f aca="false">G64*F64</f>
        <v>0</v>
      </c>
      <c r="I64" s="22"/>
      <c r="J64" s="22" t="n">
        <f aca="false">F64*I64</f>
        <v>0</v>
      </c>
      <c r="K64" s="22" t="n">
        <f aca="false">J64+H64</f>
        <v>0</v>
      </c>
    </row>
    <row r="65" customFormat="false" ht="14.25" hidden="false" customHeight="false" outlineLevel="0" collapsed="false">
      <c r="A65" s="11"/>
      <c r="B65" s="11"/>
      <c r="C65" s="11"/>
      <c r="D65" s="13" t="s">
        <v>64</v>
      </c>
      <c r="E65" s="11"/>
      <c r="F65" s="14"/>
      <c r="G65" s="14"/>
      <c r="H65" s="14" t="n">
        <f aca="false">SUM(H53:H64)</f>
        <v>0</v>
      </c>
      <c r="I65" s="14"/>
      <c r="J65" s="14" t="n">
        <f aca="false">SUM(J53:J64)</f>
        <v>0</v>
      </c>
      <c r="K65" s="14" t="n">
        <f aca="false">J65+H65</f>
        <v>0</v>
      </c>
    </row>
    <row r="66" customFormat="false" ht="14.25" hidden="false" customHeight="false" outlineLevel="0" collapsed="false">
      <c r="A66" s="11" t="n">
        <v>7</v>
      </c>
      <c r="B66" s="11"/>
      <c r="C66" s="11"/>
      <c r="D66" s="13" t="s">
        <v>147</v>
      </c>
      <c r="E66" s="11"/>
      <c r="F66" s="14"/>
      <c r="G66" s="14"/>
      <c r="H66" s="14" t="n">
        <f aca="false">G66*F66</f>
        <v>0</v>
      </c>
      <c r="I66" s="14"/>
      <c r="J66" s="14" t="n">
        <f aca="false">F66*I66</f>
        <v>0</v>
      </c>
      <c r="K66" s="14" t="n">
        <f aca="false">J66+H66</f>
        <v>0</v>
      </c>
    </row>
    <row r="67" customFormat="false" ht="35.05" hidden="false" customHeight="false" outlineLevel="0" collapsed="false">
      <c r="A67" s="19" t="s">
        <v>148</v>
      </c>
      <c r="B67" s="19" t="s">
        <v>20</v>
      </c>
      <c r="C67" s="19" t="s">
        <v>149</v>
      </c>
      <c r="D67" s="21" t="s">
        <v>150</v>
      </c>
      <c r="E67" s="19" t="s">
        <v>23</v>
      </c>
      <c r="F67" s="22" t="n">
        <v>4</v>
      </c>
      <c r="G67" s="22"/>
      <c r="H67" s="22" t="n">
        <f aca="false">G67*F67</f>
        <v>0</v>
      </c>
      <c r="I67" s="22"/>
      <c r="J67" s="22" t="n">
        <f aca="false">F67*I67</f>
        <v>0</v>
      </c>
      <c r="K67" s="22" t="n">
        <f aca="false">J67+H67</f>
        <v>0</v>
      </c>
    </row>
    <row r="68" customFormat="false" ht="46.25" hidden="false" customHeight="false" outlineLevel="0" collapsed="false">
      <c r="A68" s="19" t="s">
        <v>151</v>
      </c>
      <c r="B68" s="19" t="s">
        <v>20</v>
      </c>
      <c r="C68" s="19" t="s">
        <v>152</v>
      </c>
      <c r="D68" s="21" t="s">
        <v>153</v>
      </c>
      <c r="E68" s="19" t="s">
        <v>154</v>
      </c>
      <c r="F68" s="22" t="n">
        <v>1</v>
      </c>
      <c r="G68" s="22"/>
      <c r="H68" s="22" t="n">
        <f aca="false">G68*F68</f>
        <v>0</v>
      </c>
      <c r="I68" s="22"/>
      <c r="J68" s="22" t="n">
        <f aca="false">F68*I68</f>
        <v>0</v>
      </c>
      <c r="K68" s="22" t="n">
        <f aca="false">J68+H68</f>
        <v>0</v>
      </c>
    </row>
    <row r="69" customFormat="false" ht="46.25" hidden="false" customHeight="false" outlineLevel="0" collapsed="false">
      <c r="A69" s="19" t="s">
        <v>155</v>
      </c>
      <c r="B69" s="19" t="s">
        <v>20</v>
      </c>
      <c r="C69" s="19" t="s">
        <v>156</v>
      </c>
      <c r="D69" s="21" t="s">
        <v>157</v>
      </c>
      <c r="E69" s="19" t="s">
        <v>154</v>
      </c>
      <c r="F69" s="22" t="n">
        <v>11</v>
      </c>
      <c r="G69" s="22"/>
      <c r="H69" s="22" t="n">
        <f aca="false">G69*F69</f>
        <v>0</v>
      </c>
      <c r="I69" s="22"/>
      <c r="J69" s="22" t="n">
        <f aca="false">F69*I69</f>
        <v>0</v>
      </c>
      <c r="K69" s="22" t="n">
        <f aca="false">J69+H69</f>
        <v>0</v>
      </c>
    </row>
    <row r="70" customFormat="false" ht="46.25" hidden="false" customHeight="false" outlineLevel="0" collapsed="false">
      <c r="A70" s="19" t="s">
        <v>158</v>
      </c>
      <c r="B70" s="19" t="s">
        <v>20</v>
      </c>
      <c r="C70" s="19" t="s">
        <v>159</v>
      </c>
      <c r="D70" s="21" t="s">
        <v>160</v>
      </c>
      <c r="E70" s="19" t="s">
        <v>154</v>
      </c>
      <c r="F70" s="22" t="n">
        <v>3</v>
      </c>
      <c r="G70" s="22"/>
      <c r="H70" s="22" t="n">
        <f aca="false">G70*F70</f>
        <v>0</v>
      </c>
      <c r="I70" s="22"/>
      <c r="J70" s="22" t="n">
        <f aca="false">F70*I70</f>
        <v>0</v>
      </c>
      <c r="K70" s="22" t="n">
        <f aca="false">J70+H70</f>
        <v>0</v>
      </c>
    </row>
    <row r="71" customFormat="false" ht="46.25" hidden="false" customHeight="false" outlineLevel="0" collapsed="false">
      <c r="A71" s="19" t="s">
        <v>161</v>
      </c>
      <c r="B71" s="19" t="s">
        <v>20</v>
      </c>
      <c r="C71" s="19" t="s">
        <v>162</v>
      </c>
      <c r="D71" s="21" t="s">
        <v>163</v>
      </c>
      <c r="E71" s="19" t="s">
        <v>154</v>
      </c>
      <c r="F71" s="22" t="n">
        <v>14</v>
      </c>
      <c r="G71" s="22"/>
      <c r="H71" s="22" t="n">
        <f aca="false">G71*F71</f>
        <v>0</v>
      </c>
      <c r="I71" s="22"/>
      <c r="J71" s="22" t="n">
        <f aca="false">F71*I71</f>
        <v>0</v>
      </c>
      <c r="K71" s="22" t="n">
        <f aca="false">J71+H71</f>
        <v>0</v>
      </c>
    </row>
    <row r="72" customFormat="false" ht="46.25" hidden="false" customHeight="false" outlineLevel="0" collapsed="false">
      <c r="A72" s="19" t="s">
        <v>164</v>
      </c>
      <c r="B72" s="19" t="s">
        <v>93</v>
      </c>
      <c r="C72" s="19" t="s">
        <v>165</v>
      </c>
      <c r="D72" s="21" t="s">
        <v>166</v>
      </c>
      <c r="E72" s="19" t="s">
        <v>154</v>
      </c>
      <c r="F72" s="22" t="n">
        <v>1</v>
      </c>
      <c r="G72" s="22"/>
      <c r="H72" s="22" t="n">
        <f aca="false">G72*F72</f>
        <v>0</v>
      </c>
      <c r="I72" s="22"/>
      <c r="J72" s="22" t="n">
        <f aca="false">F72*I72</f>
        <v>0</v>
      </c>
      <c r="K72" s="22" t="n">
        <f aca="false">J72+H72</f>
        <v>0</v>
      </c>
    </row>
    <row r="73" customFormat="false" ht="91" hidden="false" customHeight="false" outlineLevel="0" collapsed="false">
      <c r="A73" s="19" t="s">
        <v>167</v>
      </c>
      <c r="B73" s="19" t="s">
        <v>20</v>
      </c>
      <c r="C73" s="19" t="s">
        <v>168</v>
      </c>
      <c r="D73" s="21" t="s">
        <v>169</v>
      </c>
      <c r="E73" s="19" t="s">
        <v>23</v>
      </c>
      <c r="F73" s="22" t="n">
        <v>9.6</v>
      </c>
      <c r="G73" s="22"/>
      <c r="H73" s="22" t="n">
        <f aca="false">G73*F73</f>
        <v>0</v>
      </c>
      <c r="I73" s="22"/>
      <c r="J73" s="22" t="n">
        <f aca="false">F73*I73</f>
        <v>0</v>
      </c>
      <c r="K73" s="22" t="n">
        <f aca="false">J73+H73</f>
        <v>0</v>
      </c>
    </row>
    <row r="74" customFormat="false" ht="57.45" hidden="false" customHeight="false" outlineLevel="0" collapsed="false">
      <c r="A74" s="19" t="s">
        <v>170</v>
      </c>
      <c r="B74" s="19" t="s">
        <v>54</v>
      </c>
      <c r="C74" s="19" t="s">
        <v>171</v>
      </c>
      <c r="D74" s="21" t="s">
        <v>172</v>
      </c>
      <c r="E74" s="19" t="s">
        <v>27</v>
      </c>
      <c r="F74" s="22" t="n">
        <v>75</v>
      </c>
      <c r="G74" s="22"/>
      <c r="H74" s="22" t="n">
        <f aca="false">G74*F74</f>
        <v>0</v>
      </c>
      <c r="I74" s="22"/>
      <c r="J74" s="22" t="n">
        <f aca="false">F74*I74</f>
        <v>0</v>
      </c>
      <c r="K74" s="22" t="n">
        <f aca="false">J74+H74</f>
        <v>0</v>
      </c>
    </row>
    <row r="75" customFormat="false" ht="14.25" hidden="false" customHeight="false" outlineLevel="0" collapsed="false">
      <c r="A75" s="19" t="s">
        <v>173</v>
      </c>
      <c r="B75" s="19" t="s">
        <v>174</v>
      </c>
      <c r="C75" s="19" t="s">
        <v>175</v>
      </c>
      <c r="D75" s="21" t="s">
        <v>176</v>
      </c>
      <c r="E75" s="19" t="s">
        <v>57</v>
      </c>
      <c r="F75" s="22" t="n">
        <v>10.56</v>
      </c>
      <c r="G75" s="22"/>
      <c r="H75" s="22" t="n">
        <f aca="false">G75*F75</f>
        <v>0</v>
      </c>
      <c r="I75" s="22"/>
      <c r="J75" s="22" t="n">
        <f aca="false">F75*I75</f>
        <v>0</v>
      </c>
      <c r="K75" s="22" t="n">
        <f aca="false">J75+H75</f>
        <v>0</v>
      </c>
    </row>
    <row r="76" customFormat="false" ht="35.05" hidden="false" customHeight="false" outlineLevel="0" collapsed="false">
      <c r="A76" s="19" t="s">
        <v>177</v>
      </c>
      <c r="B76" s="19" t="s">
        <v>54</v>
      </c>
      <c r="C76" s="19" t="s">
        <v>178</v>
      </c>
      <c r="D76" s="21" t="s">
        <v>179</v>
      </c>
      <c r="E76" s="19" t="s">
        <v>27</v>
      </c>
      <c r="F76" s="22" t="n">
        <v>12.8</v>
      </c>
      <c r="G76" s="22"/>
      <c r="H76" s="22" t="n">
        <f aca="false">G76*F76</f>
        <v>0</v>
      </c>
      <c r="I76" s="22"/>
      <c r="J76" s="22" t="n">
        <f aca="false">F76*I76</f>
        <v>0</v>
      </c>
      <c r="K76" s="22" t="n">
        <f aca="false">J76+H76</f>
        <v>0</v>
      </c>
    </row>
    <row r="77" customFormat="false" ht="14.25" hidden="false" customHeight="false" outlineLevel="0" collapsed="false">
      <c r="A77" s="11"/>
      <c r="B77" s="11"/>
      <c r="C77" s="11"/>
      <c r="D77" s="13" t="s">
        <v>64</v>
      </c>
      <c r="E77" s="11"/>
      <c r="F77" s="14"/>
      <c r="G77" s="14"/>
      <c r="H77" s="14" t="n">
        <f aca="false">SUM(H66:H76)</f>
        <v>0</v>
      </c>
      <c r="I77" s="14"/>
      <c r="J77" s="14" t="n">
        <f aca="false">SUM(J66:J76)</f>
        <v>0</v>
      </c>
      <c r="K77" s="14" t="n">
        <f aca="false">J77+H77</f>
        <v>0</v>
      </c>
    </row>
    <row r="78" customFormat="false" ht="14.25" hidden="false" customHeight="false" outlineLevel="0" collapsed="false">
      <c r="A78" s="11" t="n">
        <v>8</v>
      </c>
      <c r="B78" s="11"/>
      <c r="C78" s="11"/>
      <c r="D78" s="13" t="s">
        <v>180</v>
      </c>
      <c r="E78" s="11"/>
      <c r="F78" s="14"/>
      <c r="G78" s="14"/>
      <c r="H78" s="14" t="n">
        <f aca="false">G78*F78</f>
        <v>0</v>
      </c>
      <c r="I78" s="14"/>
      <c r="J78" s="14" t="n">
        <f aca="false">F78*I78</f>
        <v>0</v>
      </c>
      <c r="K78" s="14" t="n">
        <f aca="false">J78+H78</f>
        <v>0</v>
      </c>
    </row>
    <row r="79" customFormat="false" ht="57.45" hidden="false" customHeight="false" outlineLevel="0" collapsed="false">
      <c r="A79" s="19" t="s">
        <v>181</v>
      </c>
      <c r="B79" s="19" t="s">
        <v>20</v>
      </c>
      <c r="C79" s="19" t="s">
        <v>182</v>
      </c>
      <c r="D79" s="21" t="s">
        <v>183</v>
      </c>
      <c r="E79" s="19" t="s">
        <v>154</v>
      </c>
      <c r="F79" s="22" t="n">
        <v>9</v>
      </c>
      <c r="G79" s="22"/>
      <c r="H79" s="22" t="n">
        <f aca="false">G79*F79</f>
        <v>0</v>
      </c>
      <c r="I79" s="22"/>
      <c r="J79" s="22" t="n">
        <f aca="false">F79*I79</f>
        <v>0</v>
      </c>
      <c r="K79" s="22" t="n">
        <f aca="false">J79+H79</f>
        <v>0</v>
      </c>
    </row>
    <row r="80" customFormat="false" ht="57.45" hidden="false" customHeight="false" outlineLevel="0" collapsed="false">
      <c r="A80" s="19" t="s">
        <v>184</v>
      </c>
      <c r="B80" s="19" t="s">
        <v>20</v>
      </c>
      <c r="C80" s="19" t="s">
        <v>185</v>
      </c>
      <c r="D80" s="21" t="s">
        <v>186</v>
      </c>
      <c r="E80" s="19" t="s">
        <v>23</v>
      </c>
      <c r="F80" s="22" t="n">
        <v>340.99</v>
      </c>
      <c r="G80" s="22"/>
      <c r="H80" s="22" t="n">
        <f aca="false">G80*F80</f>
        <v>0</v>
      </c>
      <c r="I80" s="22"/>
      <c r="J80" s="22" t="n">
        <f aca="false">F80*I80</f>
        <v>0</v>
      </c>
      <c r="K80" s="22" t="n">
        <f aca="false">J80+H80</f>
        <v>0</v>
      </c>
    </row>
    <row r="81" customFormat="false" ht="35.05" hidden="false" customHeight="false" outlineLevel="0" collapsed="false">
      <c r="A81" s="19" t="s">
        <v>187</v>
      </c>
      <c r="B81" s="19" t="s">
        <v>20</v>
      </c>
      <c r="C81" s="19" t="s">
        <v>188</v>
      </c>
      <c r="D81" s="21" t="s">
        <v>189</v>
      </c>
      <c r="E81" s="19" t="s">
        <v>23</v>
      </c>
      <c r="F81" s="22" t="n">
        <v>340.99</v>
      </c>
      <c r="G81" s="22"/>
      <c r="H81" s="22" t="n">
        <f aca="false">G81*F81</f>
        <v>0</v>
      </c>
      <c r="I81" s="22"/>
      <c r="J81" s="22" t="n">
        <f aca="false">F81*I81</f>
        <v>0</v>
      </c>
      <c r="K81" s="22" t="n">
        <f aca="false">J81+H81</f>
        <v>0</v>
      </c>
    </row>
    <row r="82" customFormat="false" ht="35.05" hidden="false" customHeight="false" outlineLevel="0" collapsed="false">
      <c r="A82" s="19" t="s">
        <v>190</v>
      </c>
      <c r="B82" s="19" t="s">
        <v>20</v>
      </c>
      <c r="C82" s="19" t="s">
        <v>191</v>
      </c>
      <c r="D82" s="21" t="s">
        <v>192</v>
      </c>
      <c r="E82" s="19" t="s">
        <v>27</v>
      </c>
      <c r="F82" s="22" t="n">
        <v>41</v>
      </c>
      <c r="G82" s="22"/>
      <c r="H82" s="22" t="n">
        <f aca="false">G82*F82</f>
        <v>0</v>
      </c>
      <c r="I82" s="22"/>
      <c r="J82" s="22" t="n">
        <f aca="false">F82*I82</f>
        <v>0</v>
      </c>
      <c r="K82" s="22" t="n">
        <f aca="false">J82+H82</f>
        <v>0</v>
      </c>
    </row>
    <row r="83" customFormat="false" ht="23.85" hidden="false" customHeight="false" outlineLevel="0" collapsed="false">
      <c r="A83" s="19" t="s">
        <v>193</v>
      </c>
      <c r="B83" s="19" t="s">
        <v>20</v>
      </c>
      <c r="C83" s="19" t="s">
        <v>194</v>
      </c>
      <c r="D83" s="21" t="s">
        <v>195</v>
      </c>
      <c r="E83" s="19" t="s">
        <v>27</v>
      </c>
      <c r="F83" s="22" t="n">
        <v>45.5</v>
      </c>
      <c r="G83" s="22"/>
      <c r="H83" s="22" t="n">
        <f aca="false">G83*F83</f>
        <v>0</v>
      </c>
      <c r="I83" s="22"/>
      <c r="J83" s="22" t="n">
        <f aca="false">F83*I83</f>
        <v>0</v>
      </c>
      <c r="K83" s="22" t="n">
        <f aca="false">J83+H83</f>
        <v>0</v>
      </c>
    </row>
    <row r="84" customFormat="false" ht="23.85" hidden="false" customHeight="false" outlineLevel="0" collapsed="false">
      <c r="A84" s="19" t="s">
        <v>196</v>
      </c>
      <c r="B84" s="19" t="s">
        <v>20</v>
      </c>
      <c r="C84" s="19" t="s">
        <v>194</v>
      </c>
      <c r="D84" s="21" t="s">
        <v>195</v>
      </c>
      <c r="E84" s="19" t="s">
        <v>27</v>
      </c>
      <c r="F84" s="22" t="n">
        <v>103.87</v>
      </c>
      <c r="G84" s="22"/>
      <c r="H84" s="22" t="n">
        <f aca="false">G84*F84</f>
        <v>0</v>
      </c>
      <c r="I84" s="22"/>
      <c r="J84" s="22" t="n">
        <f aca="false">F84*I84</f>
        <v>0</v>
      </c>
      <c r="K84" s="22" t="n">
        <f aca="false">J84+H84</f>
        <v>0</v>
      </c>
    </row>
    <row r="85" customFormat="false" ht="35.05" hidden="false" customHeight="false" outlineLevel="0" collapsed="false">
      <c r="A85" s="19" t="s">
        <v>197</v>
      </c>
      <c r="B85" s="19" t="s">
        <v>20</v>
      </c>
      <c r="C85" s="19" t="s">
        <v>198</v>
      </c>
      <c r="D85" s="21" t="s">
        <v>199</v>
      </c>
      <c r="E85" s="19" t="s">
        <v>23</v>
      </c>
      <c r="F85" s="22" t="n">
        <v>107.12</v>
      </c>
      <c r="G85" s="22"/>
      <c r="H85" s="22" t="n">
        <f aca="false">G85*F85</f>
        <v>0</v>
      </c>
      <c r="I85" s="22"/>
      <c r="J85" s="22" t="n">
        <f aca="false">F85*I85</f>
        <v>0</v>
      </c>
      <c r="K85" s="22" t="n">
        <f aca="false">J85+H85</f>
        <v>0</v>
      </c>
    </row>
    <row r="86" customFormat="false" ht="14.25" hidden="false" customHeight="false" outlineLevel="0" collapsed="false">
      <c r="A86" s="11"/>
      <c r="B86" s="11"/>
      <c r="C86" s="11"/>
      <c r="D86" s="13" t="s">
        <v>64</v>
      </c>
      <c r="E86" s="11"/>
      <c r="F86" s="14"/>
      <c r="G86" s="14"/>
      <c r="H86" s="14" t="n">
        <f aca="false">SUM(H78:H85)</f>
        <v>0</v>
      </c>
      <c r="I86" s="14"/>
      <c r="J86" s="14" t="n">
        <f aca="false">SUM(J78:J85)</f>
        <v>0</v>
      </c>
      <c r="K86" s="14" t="n">
        <f aca="false">J86+H86</f>
        <v>0</v>
      </c>
    </row>
    <row r="87" customFormat="false" ht="14.25" hidden="false" customHeight="false" outlineLevel="0" collapsed="false">
      <c r="A87" s="11" t="n">
        <v>9</v>
      </c>
      <c r="B87" s="11"/>
      <c r="C87" s="11"/>
      <c r="D87" s="13" t="s">
        <v>200</v>
      </c>
      <c r="E87" s="11"/>
      <c r="F87" s="14"/>
      <c r="G87" s="14"/>
      <c r="H87" s="14" t="n">
        <f aca="false">G87*F87</f>
        <v>0</v>
      </c>
      <c r="I87" s="14"/>
      <c r="J87" s="14" t="n">
        <f aca="false">F87*I87</f>
        <v>0</v>
      </c>
      <c r="K87" s="14" t="n">
        <f aca="false">J87+H87</f>
        <v>0</v>
      </c>
    </row>
    <row r="88" customFormat="false" ht="35.05" hidden="false" customHeight="false" outlineLevel="0" collapsed="false">
      <c r="A88" s="19" t="s">
        <v>201</v>
      </c>
      <c r="B88" s="19" t="s">
        <v>20</v>
      </c>
      <c r="C88" s="19" t="s">
        <v>202</v>
      </c>
      <c r="D88" s="21" t="s">
        <v>203</v>
      </c>
      <c r="E88" s="19" t="s">
        <v>23</v>
      </c>
      <c r="F88" s="22" t="n">
        <v>473.16</v>
      </c>
      <c r="G88" s="22"/>
      <c r="H88" s="22" t="n">
        <f aca="false">G88*F88</f>
        <v>0</v>
      </c>
      <c r="I88" s="22"/>
      <c r="J88" s="22" t="n">
        <f aca="false">F88*I88</f>
        <v>0</v>
      </c>
      <c r="K88" s="22" t="n">
        <f aca="false">J88+H88</f>
        <v>0</v>
      </c>
    </row>
    <row r="89" customFormat="false" ht="35.05" hidden="false" customHeight="false" outlineLevel="0" collapsed="false">
      <c r="A89" s="19" t="s">
        <v>204</v>
      </c>
      <c r="B89" s="19" t="s">
        <v>20</v>
      </c>
      <c r="C89" s="19" t="s">
        <v>205</v>
      </c>
      <c r="D89" s="21" t="s">
        <v>206</v>
      </c>
      <c r="E89" s="19" t="s">
        <v>23</v>
      </c>
      <c r="F89" s="22" t="n">
        <v>473.16</v>
      </c>
      <c r="G89" s="22"/>
      <c r="H89" s="22" t="n">
        <f aca="false">G89*F89</f>
        <v>0</v>
      </c>
      <c r="I89" s="22"/>
      <c r="J89" s="22" t="n">
        <f aca="false">F89*I89</f>
        <v>0</v>
      </c>
      <c r="K89" s="22" t="n">
        <f aca="false">J89+H89</f>
        <v>0</v>
      </c>
    </row>
    <row r="90" customFormat="false" ht="23.85" hidden="false" customHeight="false" outlineLevel="0" collapsed="false">
      <c r="A90" s="19" t="s">
        <v>207</v>
      </c>
      <c r="B90" s="19" t="s">
        <v>20</v>
      </c>
      <c r="C90" s="19" t="s">
        <v>208</v>
      </c>
      <c r="D90" s="21" t="s">
        <v>209</v>
      </c>
      <c r="E90" s="19" t="s">
        <v>23</v>
      </c>
      <c r="F90" s="22" t="n">
        <v>200.5</v>
      </c>
      <c r="G90" s="22"/>
      <c r="H90" s="22" t="n">
        <f aca="false">G90*F90</f>
        <v>0</v>
      </c>
      <c r="I90" s="22"/>
      <c r="J90" s="22" t="n">
        <f aca="false">F90*I90</f>
        <v>0</v>
      </c>
      <c r="K90" s="22" t="n">
        <f aca="false">J90+H90</f>
        <v>0</v>
      </c>
    </row>
    <row r="91" customFormat="false" ht="35.05" hidden="false" customHeight="false" outlineLevel="0" collapsed="false">
      <c r="A91" s="19" t="s">
        <v>210</v>
      </c>
      <c r="B91" s="19" t="s">
        <v>20</v>
      </c>
      <c r="C91" s="19" t="s">
        <v>211</v>
      </c>
      <c r="D91" s="21" t="s">
        <v>212</v>
      </c>
      <c r="E91" s="19" t="s">
        <v>23</v>
      </c>
      <c r="F91" s="22" t="n">
        <v>59.5</v>
      </c>
      <c r="G91" s="22"/>
      <c r="H91" s="22" t="n">
        <f aca="false">G91*F91</f>
        <v>0</v>
      </c>
      <c r="I91" s="22"/>
      <c r="J91" s="22" t="n">
        <f aca="false">F91*I91</f>
        <v>0</v>
      </c>
      <c r="K91" s="22" t="n">
        <f aca="false">J91+H91</f>
        <v>0</v>
      </c>
    </row>
    <row r="92" customFormat="false" ht="14.25" hidden="false" customHeight="false" outlineLevel="0" collapsed="false">
      <c r="A92" s="11"/>
      <c r="B92" s="11"/>
      <c r="C92" s="11"/>
      <c r="D92" s="13" t="s">
        <v>64</v>
      </c>
      <c r="E92" s="11"/>
      <c r="F92" s="14"/>
      <c r="G92" s="14"/>
      <c r="H92" s="14" t="n">
        <f aca="false">SUM(H87:H91)</f>
        <v>0</v>
      </c>
      <c r="I92" s="14"/>
      <c r="J92" s="14" t="n">
        <f aca="false">SUM(J87:J91)</f>
        <v>0</v>
      </c>
      <c r="K92" s="14" t="n">
        <f aca="false">J92+H92</f>
        <v>0</v>
      </c>
    </row>
    <row r="93" customFormat="false" ht="14.25" hidden="false" customHeight="false" outlineLevel="0" collapsed="false">
      <c r="A93" s="11" t="n">
        <v>10</v>
      </c>
      <c r="B93" s="11"/>
      <c r="C93" s="11"/>
      <c r="D93" s="13" t="s">
        <v>213</v>
      </c>
      <c r="E93" s="11"/>
      <c r="F93" s="14"/>
      <c r="G93" s="14"/>
      <c r="H93" s="14" t="n">
        <f aca="false">G93*F93</f>
        <v>0</v>
      </c>
      <c r="I93" s="14"/>
      <c r="J93" s="14" t="n">
        <f aca="false">F93*I93</f>
        <v>0</v>
      </c>
      <c r="K93" s="14" t="n">
        <f aca="false">J93+H93</f>
        <v>0</v>
      </c>
    </row>
    <row r="94" customFormat="false" ht="23.85" hidden="false" customHeight="false" outlineLevel="0" collapsed="false">
      <c r="A94" s="19" t="s">
        <v>214</v>
      </c>
      <c r="B94" s="19" t="s">
        <v>20</v>
      </c>
      <c r="C94" s="19" t="s">
        <v>215</v>
      </c>
      <c r="D94" s="21" t="s">
        <v>216</v>
      </c>
      <c r="E94" s="19" t="s">
        <v>154</v>
      </c>
      <c r="F94" s="22" t="n">
        <v>10</v>
      </c>
      <c r="G94" s="22"/>
      <c r="H94" s="22" t="n">
        <f aca="false">G94*F94</f>
        <v>0</v>
      </c>
      <c r="I94" s="22"/>
      <c r="J94" s="22" t="n">
        <f aca="false">F94*I94</f>
        <v>0</v>
      </c>
      <c r="K94" s="22" t="n">
        <f aca="false">J94+H94</f>
        <v>0</v>
      </c>
    </row>
    <row r="95" customFormat="false" ht="57.45" hidden="false" customHeight="false" outlineLevel="0" collapsed="false">
      <c r="A95" s="19" t="s">
        <v>217</v>
      </c>
      <c r="B95" s="19" t="s">
        <v>20</v>
      </c>
      <c r="C95" s="19" t="s">
        <v>218</v>
      </c>
      <c r="D95" s="21" t="s">
        <v>219</v>
      </c>
      <c r="E95" s="19" t="s">
        <v>154</v>
      </c>
      <c r="F95" s="22" t="n">
        <v>1</v>
      </c>
      <c r="G95" s="22"/>
      <c r="H95" s="22" t="n">
        <f aca="false">G95*F95</f>
        <v>0</v>
      </c>
      <c r="I95" s="22"/>
      <c r="J95" s="22" t="n">
        <f aca="false">F95*I95</f>
        <v>0</v>
      </c>
      <c r="K95" s="22" t="n">
        <f aca="false">J95+H95</f>
        <v>0</v>
      </c>
    </row>
    <row r="96" customFormat="false" ht="57.45" hidden="false" customHeight="false" outlineLevel="0" collapsed="false">
      <c r="A96" s="19" t="s">
        <v>220</v>
      </c>
      <c r="B96" s="19" t="s">
        <v>20</v>
      </c>
      <c r="C96" s="19" t="s">
        <v>221</v>
      </c>
      <c r="D96" s="21" t="s">
        <v>222</v>
      </c>
      <c r="E96" s="19" t="s">
        <v>154</v>
      </c>
      <c r="F96" s="22" t="n">
        <v>3</v>
      </c>
      <c r="G96" s="22"/>
      <c r="H96" s="22" t="n">
        <f aca="false">G96*F96</f>
        <v>0</v>
      </c>
      <c r="I96" s="22"/>
      <c r="J96" s="22" t="n">
        <f aca="false">F96*I96</f>
        <v>0</v>
      </c>
      <c r="K96" s="22" t="n">
        <f aca="false">J96+H96</f>
        <v>0</v>
      </c>
    </row>
    <row r="97" customFormat="false" ht="23.85" hidden="false" customHeight="false" outlineLevel="0" collapsed="false">
      <c r="A97" s="19" t="s">
        <v>223</v>
      </c>
      <c r="B97" s="19" t="s">
        <v>174</v>
      </c>
      <c r="C97" s="19" t="s">
        <v>224</v>
      </c>
      <c r="D97" s="21" t="s">
        <v>225</v>
      </c>
      <c r="E97" s="19" t="s">
        <v>226</v>
      </c>
      <c r="F97" s="22" t="n">
        <v>3</v>
      </c>
      <c r="G97" s="22"/>
      <c r="H97" s="22" t="n">
        <f aca="false">G97*F97</f>
        <v>0</v>
      </c>
      <c r="I97" s="22"/>
      <c r="J97" s="22" t="n">
        <f aca="false">F97*I97</f>
        <v>0</v>
      </c>
      <c r="K97" s="22" t="n">
        <f aca="false">J97+H97</f>
        <v>0</v>
      </c>
    </row>
    <row r="98" customFormat="false" ht="35.05" hidden="false" customHeight="false" outlineLevel="0" collapsed="false">
      <c r="A98" s="19" t="s">
        <v>227</v>
      </c>
      <c r="B98" s="19" t="s">
        <v>20</v>
      </c>
      <c r="C98" s="19" t="s">
        <v>228</v>
      </c>
      <c r="D98" s="21" t="s">
        <v>229</v>
      </c>
      <c r="E98" s="19" t="s">
        <v>154</v>
      </c>
      <c r="F98" s="22" t="n">
        <v>8</v>
      </c>
      <c r="G98" s="22"/>
      <c r="H98" s="22" t="n">
        <f aca="false">G98*F98</f>
        <v>0</v>
      </c>
      <c r="I98" s="22"/>
      <c r="J98" s="22" t="n">
        <f aca="false">F98*I98</f>
        <v>0</v>
      </c>
      <c r="K98" s="22" t="n">
        <f aca="false">J98+H98</f>
        <v>0</v>
      </c>
    </row>
    <row r="99" customFormat="false" ht="35.05" hidden="false" customHeight="false" outlineLevel="0" collapsed="false">
      <c r="A99" s="19" t="s">
        <v>230</v>
      </c>
      <c r="B99" s="19" t="s">
        <v>20</v>
      </c>
      <c r="C99" s="19" t="s">
        <v>231</v>
      </c>
      <c r="D99" s="21" t="s">
        <v>232</v>
      </c>
      <c r="E99" s="19" t="s">
        <v>154</v>
      </c>
      <c r="F99" s="22" t="n">
        <v>1</v>
      </c>
      <c r="G99" s="22"/>
      <c r="H99" s="22" t="n">
        <f aca="false">G99*F99</f>
        <v>0</v>
      </c>
      <c r="I99" s="22"/>
      <c r="J99" s="22" t="n">
        <f aca="false">F99*I99</f>
        <v>0</v>
      </c>
      <c r="K99" s="22" t="n">
        <f aca="false">J99+H99</f>
        <v>0</v>
      </c>
    </row>
    <row r="100" customFormat="false" ht="35.05" hidden="false" customHeight="false" outlineLevel="0" collapsed="false">
      <c r="A100" s="19" t="s">
        <v>233</v>
      </c>
      <c r="B100" s="19" t="s">
        <v>20</v>
      </c>
      <c r="C100" s="19" t="s">
        <v>234</v>
      </c>
      <c r="D100" s="21" t="s">
        <v>235</v>
      </c>
      <c r="E100" s="19" t="s">
        <v>154</v>
      </c>
      <c r="F100" s="22" t="n">
        <v>1</v>
      </c>
      <c r="G100" s="22"/>
      <c r="H100" s="22" t="n">
        <f aca="false">G100*F100</f>
        <v>0</v>
      </c>
      <c r="I100" s="22"/>
      <c r="J100" s="22" t="n">
        <f aca="false">F100*I100</f>
        <v>0</v>
      </c>
      <c r="K100" s="22" t="n">
        <f aca="false">J100+H100</f>
        <v>0</v>
      </c>
    </row>
    <row r="101" customFormat="false" ht="46.25" hidden="false" customHeight="false" outlineLevel="0" collapsed="false">
      <c r="A101" s="19" t="s">
        <v>236</v>
      </c>
      <c r="B101" s="19" t="s">
        <v>20</v>
      </c>
      <c r="C101" s="19" t="s">
        <v>237</v>
      </c>
      <c r="D101" s="21" t="s">
        <v>238</v>
      </c>
      <c r="E101" s="19" t="s">
        <v>154</v>
      </c>
      <c r="F101" s="22" t="n">
        <v>2</v>
      </c>
      <c r="G101" s="22"/>
      <c r="H101" s="22" t="n">
        <f aca="false">G101*F101</f>
        <v>0</v>
      </c>
      <c r="I101" s="22"/>
      <c r="J101" s="22" t="n">
        <f aca="false">F101*I101</f>
        <v>0</v>
      </c>
      <c r="K101" s="22" t="n">
        <f aca="false">J101+H101</f>
        <v>0</v>
      </c>
    </row>
    <row r="102" customFormat="false" ht="23.85" hidden="false" customHeight="false" outlineLevel="0" collapsed="false">
      <c r="A102" s="19" t="s">
        <v>239</v>
      </c>
      <c r="B102" s="19" t="s">
        <v>93</v>
      </c>
      <c r="C102" s="19" t="s">
        <v>240</v>
      </c>
      <c r="D102" s="21" t="s">
        <v>241</v>
      </c>
      <c r="E102" s="19" t="s">
        <v>154</v>
      </c>
      <c r="F102" s="22" t="n">
        <v>6</v>
      </c>
      <c r="G102" s="22"/>
      <c r="H102" s="22" t="n">
        <f aca="false">G102*F102</f>
        <v>0</v>
      </c>
      <c r="I102" s="22"/>
      <c r="J102" s="22" t="n">
        <f aca="false">F102*I102</f>
        <v>0</v>
      </c>
      <c r="K102" s="22" t="n">
        <f aca="false">J102+H102</f>
        <v>0</v>
      </c>
    </row>
    <row r="103" customFormat="false" ht="23.85" hidden="false" customHeight="false" outlineLevel="0" collapsed="false">
      <c r="A103" s="19" t="s">
        <v>242</v>
      </c>
      <c r="B103" s="19" t="s">
        <v>174</v>
      </c>
      <c r="C103" s="19" t="s">
        <v>243</v>
      </c>
      <c r="D103" s="21" t="s">
        <v>244</v>
      </c>
      <c r="E103" s="19" t="s">
        <v>226</v>
      </c>
      <c r="F103" s="22" t="n">
        <v>3</v>
      </c>
      <c r="G103" s="22"/>
      <c r="H103" s="22" t="n">
        <f aca="false">G103*F103</f>
        <v>0</v>
      </c>
      <c r="I103" s="22"/>
      <c r="J103" s="22" t="n">
        <f aca="false">F103*I103</f>
        <v>0</v>
      </c>
      <c r="K103" s="22" t="n">
        <f aca="false">J103+H103</f>
        <v>0</v>
      </c>
    </row>
    <row r="104" customFormat="false" ht="23.85" hidden="false" customHeight="false" outlineLevel="0" collapsed="false">
      <c r="A104" s="19" t="s">
        <v>245</v>
      </c>
      <c r="B104" s="19" t="s">
        <v>93</v>
      </c>
      <c r="C104" s="19" t="s">
        <v>246</v>
      </c>
      <c r="D104" s="21" t="s">
        <v>247</v>
      </c>
      <c r="E104" s="19" t="s">
        <v>154</v>
      </c>
      <c r="F104" s="22" t="n">
        <v>3</v>
      </c>
      <c r="G104" s="22"/>
      <c r="H104" s="22" t="n">
        <f aca="false">G104*F104</f>
        <v>0</v>
      </c>
      <c r="I104" s="22"/>
      <c r="J104" s="22" t="n">
        <f aca="false">F104*I104</f>
        <v>0</v>
      </c>
      <c r="K104" s="22" t="n">
        <f aca="false">J104+H104</f>
        <v>0</v>
      </c>
    </row>
    <row r="105" customFormat="false" ht="23.85" hidden="false" customHeight="false" outlineLevel="0" collapsed="false">
      <c r="A105" s="19" t="s">
        <v>248</v>
      </c>
      <c r="B105" s="19" t="s">
        <v>174</v>
      </c>
      <c r="C105" s="19" t="s">
        <v>249</v>
      </c>
      <c r="D105" s="21" t="s">
        <v>250</v>
      </c>
      <c r="E105" s="19" t="s">
        <v>226</v>
      </c>
      <c r="F105" s="22" t="n">
        <v>6</v>
      </c>
      <c r="G105" s="22"/>
      <c r="H105" s="22" t="n">
        <f aca="false">G105*F105</f>
        <v>0</v>
      </c>
      <c r="I105" s="22"/>
      <c r="J105" s="22" t="n">
        <f aca="false">F105*I105</f>
        <v>0</v>
      </c>
      <c r="K105" s="22" t="n">
        <f aca="false">J105+H105</f>
        <v>0</v>
      </c>
    </row>
    <row r="106" customFormat="false" ht="46.25" hidden="false" customHeight="false" outlineLevel="0" collapsed="false">
      <c r="A106" s="19" t="s">
        <v>251</v>
      </c>
      <c r="B106" s="19" t="s">
        <v>54</v>
      </c>
      <c r="C106" s="19" t="s">
        <v>252</v>
      </c>
      <c r="D106" s="21" t="s">
        <v>253</v>
      </c>
      <c r="E106" s="19" t="s">
        <v>154</v>
      </c>
      <c r="F106" s="22" t="n">
        <v>9</v>
      </c>
      <c r="G106" s="22"/>
      <c r="H106" s="22" t="n">
        <f aca="false">G106*F106</f>
        <v>0</v>
      </c>
      <c r="I106" s="22"/>
      <c r="J106" s="22" t="n">
        <f aca="false">F106*I106</f>
        <v>0</v>
      </c>
      <c r="K106" s="22" t="n">
        <f aca="false">J106+H106</f>
        <v>0</v>
      </c>
    </row>
    <row r="107" customFormat="false" ht="46.25" hidden="false" customHeight="false" outlineLevel="0" collapsed="false">
      <c r="A107" s="19" t="s">
        <v>254</v>
      </c>
      <c r="B107" s="19" t="s">
        <v>20</v>
      </c>
      <c r="C107" s="19" t="s">
        <v>255</v>
      </c>
      <c r="D107" s="21" t="s">
        <v>256</v>
      </c>
      <c r="E107" s="19" t="s">
        <v>27</v>
      </c>
      <c r="F107" s="22" t="n">
        <v>28</v>
      </c>
      <c r="G107" s="22"/>
      <c r="H107" s="22" t="n">
        <f aca="false">G107*F107</f>
        <v>0</v>
      </c>
      <c r="I107" s="22"/>
      <c r="J107" s="22" t="n">
        <f aca="false">F107*I107</f>
        <v>0</v>
      </c>
      <c r="K107" s="22" t="n">
        <f aca="false">J107+H107</f>
        <v>0</v>
      </c>
    </row>
    <row r="108" customFormat="false" ht="46.25" hidden="false" customHeight="false" outlineLevel="0" collapsed="false">
      <c r="A108" s="19" t="s">
        <v>257</v>
      </c>
      <c r="B108" s="19" t="s">
        <v>20</v>
      </c>
      <c r="C108" s="19" t="s">
        <v>258</v>
      </c>
      <c r="D108" s="21" t="s">
        <v>259</v>
      </c>
      <c r="E108" s="19" t="s">
        <v>27</v>
      </c>
      <c r="F108" s="22" t="n">
        <v>48</v>
      </c>
      <c r="G108" s="22"/>
      <c r="H108" s="22" t="n">
        <f aca="false">G108*F108</f>
        <v>0</v>
      </c>
      <c r="I108" s="22"/>
      <c r="J108" s="22" t="n">
        <f aca="false">F108*I108</f>
        <v>0</v>
      </c>
      <c r="K108" s="22" t="n">
        <f aca="false">J108+H108</f>
        <v>0</v>
      </c>
    </row>
    <row r="109" customFormat="false" ht="57.45" hidden="false" customHeight="false" outlineLevel="0" collapsed="false">
      <c r="A109" s="19" t="s">
        <v>260</v>
      </c>
      <c r="B109" s="19" t="s">
        <v>20</v>
      </c>
      <c r="C109" s="19" t="s">
        <v>261</v>
      </c>
      <c r="D109" s="21" t="s">
        <v>262</v>
      </c>
      <c r="E109" s="19" t="s">
        <v>154</v>
      </c>
      <c r="F109" s="22" t="n">
        <v>5</v>
      </c>
      <c r="G109" s="22"/>
      <c r="H109" s="22" t="n">
        <f aca="false">G109*F109</f>
        <v>0</v>
      </c>
      <c r="I109" s="22"/>
      <c r="J109" s="22" t="n">
        <f aca="false">F109*I109</f>
        <v>0</v>
      </c>
      <c r="K109" s="22" t="n">
        <f aca="false">J109+H109</f>
        <v>0</v>
      </c>
    </row>
    <row r="110" customFormat="false" ht="57.45" hidden="false" customHeight="false" outlineLevel="0" collapsed="false">
      <c r="A110" s="19" t="s">
        <v>263</v>
      </c>
      <c r="B110" s="19" t="s">
        <v>20</v>
      </c>
      <c r="C110" s="19" t="s">
        <v>264</v>
      </c>
      <c r="D110" s="21" t="s">
        <v>265</v>
      </c>
      <c r="E110" s="19" t="s">
        <v>154</v>
      </c>
      <c r="F110" s="22" t="n">
        <v>5</v>
      </c>
      <c r="G110" s="22"/>
      <c r="H110" s="22" t="n">
        <f aca="false">G110*F110</f>
        <v>0</v>
      </c>
      <c r="I110" s="22"/>
      <c r="J110" s="22" t="n">
        <f aca="false">F110*I110</f>
        <v>0</v>
      </c>
      <c r="K110" s="22" t="n">
        <f aca="false">J110+H110</f>
        <v>0</v>
      </c>
    </row>
    <row r="111" customFormat="false" ht="57.45" hidden="false" customHeight="false" outlineLevel="0" collapsed="false">
      <c r="A111" s="19" t="s">
        <v>266</v>
      </c>
      <c r="B111" s="19" t="s">
        <v>20</v>
      </c>
      <c r="C111" s="19" t="s">
        <v>267</v>
      </c>
      <c r="D111" s="21" t="s">
        <v>268</v>
      </c>
      <c r="E111" s="19" t="s">
        <v>154</v>
      </c>
      <c r="F111" s="22" t="n">
        <v>5</v>
      </c>
      <c r="G111" s="22"/>
      <c r="H111" s="22" t="n">
        <f aca="false">G111*F111</f>
        <v>0</v>
      </c>
      <c r="I111" s="22"/>
      <c r="J111" s="22" t="n">
        <f aca="false">F111*I111</f>
        <v>0</v>
      </c>
      <c r="K111" s="22" t="n">
        <f aca="false">J111+H111</f>
        <v>0</v>
      </c>
    </row>
    <row r="112" customFormat="false" ht="46.25" hidden="false" customHeight="false" outlineLevel="0" collapsed="false">
      <c r="A112" s="19" t="s">
        <v>269</v>
      </c>
      <c r="B112" s="19" t="s">
        <v>20</v>
      </c>
      <c r="C112" s="19" t="s">
        <v>270</v>
      </c>
      <c r="D112" s="21" t="s">
        <v>271</v>
      </c>
      <c r="E112" s="19" t="s">
        <v>154</v>
      </c>
      <c r="F112" s="22" t="n">
        <v>5</v>
      </c>
      <c r="G112" s="22"/>
      <c r="H112" s="22" t="n">
        <f aca="false">G112*F112</f>
        <v>0</v>
      </c>
      <c r="I112" s="22"/>
      <c r="J112" s="22" t="n">
        <f aca="false">F112*I112</f>
        <v>0</v>
      </c>
      <c r="K112" s="22" t="n">
        <f aca="false">J112+H112</f>
        <v>0</v>
      </c>
    </row>
    <row r="113" customFormat="false" ht="46.25" hidden="false" customHeight="false" outlineLevel="0" collapsed="false">
      <c r="A113" s="19" t="s">
        <v>272</v>
      </c>
      <c r="B113" s="19" t="s">
        <v>20</v>
      </c>
      <c r="C113" s="19" t="s">
        <v>273</v>
      </c>
      <c r="D113" s="21" t="s">
        <v>274</v>
      </c>
      <c r="E113" s="19" t="s">
        <v>27</v>
      </c>
      <c r="F113" s="22" t="n">
        <v>48</v>
      </c>
      <c r="G113" s="22"/>
      <c r="H113" s="22" t="n">
        <f aca="false">G113*F113</f>
        <v>0</v>
      </c>
      <c r="I113" s="22"/>
      <c r="J113" s="22" t="n">
        <f aca="false">F113*I113</f>
        <v>0</v>
      </c>
      <c r="K113" s="22" t="n">
        <f aca="false">J113+H113</f>
        <v>0</v>
      </c>
    </row>
    <row r="114" customFormat="false" ht="46.25" hidden="false" customHeight="false" outlineLevel="0" collapsed="false">
      <c r="A114" s="19" t="s">
        <v>275</v>
      </c>
      <c r="B114" s="19" t="s">
        <v>20</v>
      </c>
      <c r="C114" s="19" t="s">
        <v>276</v>
      </c>
      <c r="D114" s="21" t="s">
        <v>277</v>
      </c>
      <c r="E114" s="19" t="s">
        <v>154</v>
      </c>
      <c r="F114" s="22" t="n">
        <v>2</v>
      </c>
      <c r="G114" s="22"/>
      <c r="H114" s="22" t="n">
        <f aca="false">G114*F114</f>
        <v>0</v>
      </c>
      <c r="I114" s="22"/>
      <c r="J114" s="22" t="n">
        <f aca="false">F114*I114</f>
        <v>0</v>
      </c>
      <c r="K114" s="22" t="n">
        <f aca="false">J114+H114</f>
        <v>0</v>
      </c>
    </row>
    <row r="115" customFormat="false" ht="46.25" hidden="false" customHeight="false" outlineLevel="0" collapsed="false">
      <c r="A115" s="19" t="s">
        <v>278</v>
      </c>
      <c r="B115" s="19" t="s">
        <v>20</v>
      </c>
      <c r="C115" s="19" t="s">
        <v>279</v>
      </c>
      <c r="D115" s="21" t="s">
        <v>280</v>
      </c>
      <c r="E115" s="19" t="s">
        <v>154</v>
      </c>
      <c r="F115" s="22" t="n">
        <v>12</v>
      </c>
      <c r="G115" s="22"/>
      <c r="H115" s="22" t="n">
        <f aca="false">G115*F115</f>
        <v>0</v>
      </c>
      <c r="I115" s="22"/>
      <c r="J115" s="22" t="n">
        <f aca="false">F115*I115</f>
        <v>0</v>
      </c>
      <c r="K115" s="22" t="n">
        <f aca="false">J115+H115</f>
        <v>0</v>
      </c>
    </row>
    <row r="116" customFormat="false" ht="57.45" hidden="false" customHeight="false" outlineLevel="0" collapsed="false">
      <c r="A116" s="19" t="s">
        <v>281</v>
      </c>
      <c r="B116" s="19" t="s">
        <v>20</v>
      </c>
      <c r="C116" s="19" t="s">
        <v>282</v>
      </c>
      <c r="D116" s="21" t="s">
        <v>283</v>
      </c>
      <c r="E116" s="19" t="s">
        <v>154</v>
      </c>
      <c r="F116" s="22" t="n">
        <v>12</v>
      </c>
      <c r="G116" s="22"/>
      <c r="H116" s="22" t="n">
        <f aca="false">G116*F116</f>
        <v>0</v>
      </c>
      <c r="I116" s="22"/>
      <c r="J116" s="22" t="n">
        <f aca="false">F116*I116</f>
        <v>0</v>
      </c>
      <c r="K116" s="22" t="n">
        <f aca="false">J116+H116</f>
        <v>0</v>
      </c>
    </row>
    <row r="117" customFormat="false" ht="46.25" hidden="false" customHeight="false" outlineLevel="0" collapsed="false">
      <c r="A117" s="19" t="s">
        <v>284</v>
      </c>
      <c r="B117" s="19" t="s">
        <v>20</v>
      </c>
      <c r="C117" s="19" t="s">
        <v>285</v>
      </c>
      <c r="D117" s="21" t="s">
        <v>286</v>
      </c>
      <c r="E117" s="19" t="s">
        <v>27</v>
      </c>
      <c r="F117" s="22" t="n">
        <v>16</v>
      </c>
      <c r="G117" s="22"/>
      <c r="H117" s="22" t="n">
        <f aca="false">G117*F117</f>
        <v>0</v>
      </c>
      <c r="I117" s="22"/>
      <c r="J117" s="22" t="n">
        <f aca="false">F117*I117</f>
        <v>0</v>
      </c>
      <c r="K117" s="22" t="n">
        <f aca="false">J117+H117</f>
        <v>0</v>
      </c>
    </row>
    <row r="118" customFormat="false" ht="46.25" hidden="false" customHeight="false" outlineLevel="0" collapsed="false">
      <c r="A118" s="19" t="s">
        <v>287</v>
      </c>
      <c r="B118" s="19" t="s">
        <v>20</v>
      </c>
      <c r="C118" s="19" t="s">
        <v>288</v>
      </c>
      <c r="D118" s="21" t="s">
        <v>289</v>
      </c>
      <c r="E118" s="19" t="s">
        <v>154</v>
      </c>
      <c r="F118" s="22" t="n">
        <v>5</v>
      </c>
      <c r="G118" s="22"/>
      <c r="H118" s="22" t="n">
        <f aca="false">G118*F118</f>
        <v>0</v>
      </c>
      <c r="I118" s="22"/>
      <c r="J118" s="22" t="n">
        <f aca="false">F118*I118</f>
        <v>0</v>
      </c>
      <c r="K118" s="22" t="n">
        <f aca="false">J118+H118</f>
        <v>0</v>
      </c>
    </row>
    <row r="119" customFormat="false" ht="46.25" hidden="false" customHeight="false" outlineLevel="0" collapsed="false">
      <c r="A119" s="19" t="s">
        <v>290</v>
      </c>
      <c r="B119" s="19" t="s">
        <v>20</v>
      </c>
      <c r="C119" s="19" t="s">
        <v>291</v>
      </c>
      <c r="D119" s="21" t="s">
        <v>292</v>
      </c>
      <c r="E119" s="19" t="s">
        <v>154</v>
      </c>
      <c r="F119" s="22" t="n">
        <v>8</v>
      </c>
      <c r="G119" s="22"/>
      <c r="H119" s="22" t="n">
        <f aca="false">G119*F119</f>
        <v>0</v>
      </c>
      <c r="I119" s="22"/>
      <c r="J119" s="22" t="n">
        <f aca="false">F119*I119</f>
        <v>0</v>
      </c>
      <c r="K119" s="22" t="n">
        <f aca="false">J119+H119</f>
        <v>0</v>
      </c>
    </row>
    <row r="120" customFormat="false" ht="46.25" hidden="false" customHeight="false" outlineLevel="0" collapsed="false">
      <c r="A120" s="19" t="s">
        <v>293</v>
      </c>
      <c r="B120" s="19" t="s">
        <v>20</v>
      </c>
      <c r="C120" s="19" t="s">
        <v>294</v>
      </c>
      <c r="D120" s="21" t="s">
        <v>295</v>
      </c>
      <c r="E120" s="19" t="s">
        <v>154</v>
      </c>
      <c r="F120" s="22" t="n">
        <v>6</v>
      </c>
      <c r="G120" s="22"/>
      <c r="H120" s="22" t="n">
        <f aca="false">G120*F120</f>
        <v>0</v>
      </c>
      <c r="I120" s="22"/>
      <c r="J120" s="22" t="n">
        <f aca="false">F120*I120</f>
        <v>0</v>
      </c>
      <c r="K120" s="22" t="n">
        <f aca="false">J120+H120</f>
        <v>0</v>
      </c>
    </row>
    <row r="121" customFormat="false" ht="46.25" hidden="false" customHeight="false" outlineLevel="0" collapsed="false">
      <c r="A121" s="19" t="s">
        <v>296</v>
      </c>
      <c r="B121" s="19" t="s">
        <v>20</v>
      </c>
      <c r="C121" s="19" t="s">
        <v>297</v>
      </c>
      <c r="D121" s="21" t="s">
        <v>298</v>
      </c>
      <c r="E121" s="19" t="s">
        <v>154</v>
      </c>
      <c r="F121" s="22" t="n">
        <v>4</v>
      </c>
      <c r="G121" s="22"/>
      <c r="H121" s="22" t="n">
        <f aca="false">G121*F121</f>
        <v>0</v>
      </c>
      <c r="I121" s="22"/>
      <c r="J121" s="22" t="n">
        <f aca="false">F121*I121</f>
        <v>0</v>
      </c>
      <c r="K121" s="22" t="n">
        <f aca="false">J121+H121</f>
        <v>0</v>
      </c>
    </row>
    <row r="122" customFormat="false" ht="35.05" hidden="false" customHeight="false" outlineLevel="0" collapsed="false">
      <c r="A122" s="19" t="s">
        <v>299</v>
      </c>
      <c r="B122" s="19" t="s">
        <v>93</v>
      </c>
      <c r="C122" s="19" t="s">
        <v>300</v>
      </c>
      <c r="D122" s="21" t="s">
        <v>301</v>
      </c>
      <c r="E122" s="19" t="s">
        <v>154</v>
      </c>
      <c r="F122" s="22" t="n">
        <v>1</v>
      </c>
      <c r="G122" s="22"/>
      <c r="H122" s="22" t="n">
        <f aca="false">G122*F122</f>
        <v>0</v>
      </c>
      <c r="I122" s="22"/>
      <c r="J122" s="22" t="n">
        <f aca="false">F122*I122</f>
        <v>0</v>
      </c>
      <c r="K122" s="22" t="n">
        <f aca="false">J122+H122</f>
        <v>0</v>
      </c>
    </row>
    <row r="123" customFormat="false" ht="46.25" hidden="false" customHeight="false" outlineLevel="0" collapsed="false">
      <c r="A123" s="19" t="s">
        <v>302</v>
      </c>
      <c r="B123" s="19" t="s">
        <v>20</v>
      </c>
      <c r="C123" s="19" t="s">
        <v>258</v>
      </c>
      <c r="D123" s="21" t="s">
        <v>259</v>
      </c>
      <c r="E123" s="19" t="s">
        <v>27</v>
      </c>
      <c r="F123" s="22" t="n">
        <v>70</v>
      </c>
      <c r="G123" s="22"/>
      <c r="H123" s="22" t="n">
        <f aca="false">G123*F123</f>
        <v>0</v>
      </c>
      <c r="I123" s="22"/>
      <c r="J123" s="22" t="n">
        <f aca="false">F123*I123</f>
        <v>0</v>
      </c>
      <c r="K123" s="22" t="n">
        <f aca="false">J123+H123</f>
        <v>0</v>
      </c>
    </row>
    <row r="124" customFormat="false" ht="14.25" hidden="false" customHeight="false" outlineLevel="0" collapsed="false">
      <c r="A124" s="19" t="s">
        <v>303</v>
      </c>
      <c r="B124" s="19" t="s">
        <v>174</v>
      </c>
      <c r="C124" s="19" t="s">
        <v>304</v>
      </c>
      <c r="D124" s="21" t="s">
        <v>305</v>
      </c>
      <c r="E124" s="19" t="s">
        <v>226</v>
      </c>
      <c r="F124" s="22" t="n">
        <v>8</v>
      </c>
      <c r="G124" s="22"/>
      <c r="H124" s="22" t="n">
        <f aca="false">G124*F124</f>
        <v>0</v>
      </c>
      <c r="I124" s="22"/>
      <c r="J124" s="22" t="n">
        <f aca="false">F124*I124</f>
        <v>0</v>
      </c>
      <c r="K124" s="22" t="n">
        <f aca="false">J124+H124</f>
        <v>0</v>
      </c>
    </row>
    <row r="125" customFormat="false" ht="23.85" hidden="false" customHeight="false" outlineLevel="0" collapsed="false">
      <c r="A125" s="19" t="s">
        <v>306</v>
      </c>
      <c r="B125" s="19" t="s">
        <v>307</v>
      </c>
      <c r="C125" s="19" t="s">
        <v>308</v>
      </c>
      <c r="D125" s="21" t="s">
        <v>309</v>
      </c>
      <c r="E125" s="19" t="s">
        <v>154</v>
      </c>
      <c r="F125" s="22" t="n">
        <v>4</v>
      </c>
      <c r="G125" s="22"/>
      <c r="H125" s="22" t="n">
        <f aca="false">G125*F125</f>
        <v>0</v>
      </c>
      <c r="I125" s="22"/>
      <c r="J125" s="22" t="n">
        <f aca="false">F125*I125</f>
        <v>0</v>
      </c>
      <c r="K125" s="22" t="n">
        <f aca="false">J125+H125</f>
        <v>0</v>
      </c>
    </row>
    <row r="126" customFormat="false" ht="23.85" hidden="false" customHeight="false" outlineLevel="0" collapsed="false">
      <c r="A126" s="19" t="s">
        <v>310</v>
      </c>
      <c r="B126" s="19" t="s">
        <v>93</v>
      </c>
      <c r="C126" s="19" t="s">
        <v>311</v>
      </c>
      <c r="D126" s="21" t="s">
        <v>312</v>
      </c>
      <c r="E126" s="19" t="s">
        <v>154</v>
      </c>
      <c r="F126" s="22" t="n">
        <v>4</v>
      </c>
      <c r="G126" s="22"/>
      <c r="H126" s="22" t="n">
        <f aca="false">G126*F126</f>
        <v>0</v>
      </c>
      <c r="I126" s="22"/>
      <c r="J126" s="22" t="n">
        <f aca="false">F126*I126</f>
        <v>0</v>
      </c>
      <c r="K126" s="22" t="n">
        <f aca="false">J126+H126</f>
        <v>0</v>
      </c>
    </row>
    <row r="127" customFormat="false" ht="23.85" hidden="false" customHeight="false" outlineLevel="0" collapsed="false">
      <c r="A127" s="19" t="s">
        <v>313</v>
      </c>
      <c r="B127" s="19" t="s">
        <v>174</v>
      </c>
      <c r="C127" s="19" t="s">
        <v>314</v>
      </c>
      <c r="D127" s="21" t="s">
        <v>315</v>
      </c>
      <c r="E127" s="19" t="s">
        <v>226</v>
      </c>
      <c r="F127" s="22" t="n">
        <v>4</v>
      </c>
      <c r="G127" s="22"/>
      <c r="H127" s="22" t="n">
        <f aca="false">G127*F127</f>
        <v>0</v>
      </c>
      <c r="I127" s="22"/>
      <c r="J127" s="22" t="n">
        <f aca="false">F127*I127</f>
        <v>0</v>
      </c>
      <c r="K127" s="22" t="n">
        <f aca="false">J127+H127</f>
        <v>0</v>
      </c>
    </row>
    <row r="128" customFormat="false" ht="14.25" hidden="false" customHeight="false" outlineLevel="0" collapsed="false">
      <c r="A128" s="11"/>
      <c r="B128" s="11"/>
      <c r="C128" s="11"/>
      <c r="D128" s="13" t="s">
        <v>64</v>
      </c>
      <c r="E128" s="11"/>
      <c r="F128" s="14"/>
      <c r="G128" s="14"/>
      <c r="H128" s="14" t="n">
        <f aca="false">SUM(H93:H127)</f>
        <v>0</v>
      </c>
      <c r="I128" s="14"/>
      <c r="J128" s="14" t="n">
        <f aca="false">SUM(J93:J127)</f>
        <v>0</v>
      </c>
      <c r="K128" s="14" t="n">
        <f aca="false">J128+H128</f>
        <v>0</v>
      </c>
    </row>
    <row r="129" customFormat="false" ht="14.25" hidden="false" customHeight="false" outlineLevel="0" collapsed="false">
      <c r="A129" s="11" t="n">
        <v>11</v>
      </c>
      <c r="B129" s="11"/>
      <c r="C129" s="11"/>
      <c r="D129" s="13" t="s">
        <v>316</v>
      </c>
      <c r="E129" s="11"/>
      <c r="F129" s="14"/>
      <c r="G129" s="14"/>
      <c r="H129" s="14" t="n">
        <f aca="false">G129*F129</f>
        <v>0</v>
      </c>
      <c r="I129" s="14"/>
      <c r="J129" s="14" t="n">
        <f aca="false">F129*I129</f>
        <v>0</v>
      </c>
      <c r="K129" s="14" t="n">
        <f aca="false">J129+H129</f>
        <v>0</v>
      </c>
    </row>
    <row r="130" customFormat="false" ht="23.85" hidden="false" customHeight="false" outlineLevel="0" collapsed="false">
      <c r="A130" s="19" t="s">
        <v>317</v>
      </c>
      <c r="B130" s="19" t="s">
        <v>20</v>
      </c>
      <c r="C130" s="19" t="s">
        <v>318</v>
      </c>
      <c r="D130" s="21" t="s">
        <v>319</v>
      </c>
      <c r="E130" s="19" t="s">
        <v>154</v>
      </c>
      <c r="F130" s="22" t="n">
        <v>32</v>
      </c>
      <c r="G130" s="22"/>
      <c r="H130" s="22" t="n">
        <f aca="false">G130*F130</f>
        <v>0</v>
      </c>
      <c r="I130" s="22"/>
      <c r="J130" s="22" t="n">
        <f aca="false">F130*I130</f>
        <v>0</v>
      </c>
      <c r="K130" s="22" t="n">
        <f aca="false">J130+H130</f>
        <v>0</v>
      </c>
    </row>
    <row r="131" customFormat="false" ht="35.05" hidden="false" customHeight="false" outlineLevel="0" collapsed="false">
      <c r="A131" s="19" t="s">
        <v>320</v>
      </c>
      <c r="B131" s="19" t="s">
        <v>20</v>
      </c>
      <c r="C131" s="19" t="s">
        <v>321</v>
      </c>
      <c r="D131" s="21" t="s">
        <v>322</v>
      </c>
      <c r="E131" s="19" t="s">
        <v>154</v>
      </c>
      <c r="F131" s="22" t="n">
        <v>26</v>
      </c>
      <c r="G131" s="22"/>
      <c r="H131" s="22" t="n">
        <f aca="false">G131*F131</f>
        <v>0</v>
      </c>
      <c r="I131" s="22"/>
      <c r="J131" s="22" t="n">
        <f aca="false">F131*I131</f>
        <v>0</v>
      </c>
      <c r="K131" s="22" t="n">
        <f aca="false">J131+H131</f>
        <v>0</v>
      </c>
    </row>
    <row r="132" customFormat="false" ht="35.05" hidden="false" customHeight="false" outlineLevel="0" collapsed="false">
      <c r="A132" s="19" t="s">
        <v>323</v>
      </c>
      <c r="B132" s="19" t="s">
        <v>20</v>
      </c>
      <c r="C132" s="19" t="s">
        <v>324</v>
      </c>
      <c r="D132" s="21" t="s">
        <v>325</v>
      </c>
      <c r="E132" s="19" t="s">
        <v>154</v>
      </c>
      <c r="F132" s="22" t="n">
        <v>32</v>
      </c>
      <c r="G132" s="22"/>
      <c r="H132" s="22" t="n">
        <f aca="false">G132*F132</f>
        <v>0</v>
      </c>
      <c r="I132" s="22"/>
      <c r="J132" s="22" t="n">
        <f aca="false">F132*I132</f>
        <v>0</v>
      </c>
      <c r="K132" s="22" t="n">
        <f aca="false">J132+H132</f>
        <v>0</v>
      </c>
    </row>
    <row r="133" customFormat="false" ht="23.85" hidden="false" customHeight="false" outlineLevel="0" collapsed="false">
      <c r="A133" s="19" t="s">
        <v>326</v>
      </c>
      <c r="B133" s="19" t="s">
        <v>93</v>
      </c>
      <c r="C133" s="19" t="s">
        <v>327</v>
      </c>
      <c r="D133" s="21" t="s">
        <v>328</v>
      </c>
      <c r="E133" s="19" t="s">
        <v>154</v>
      </c>
      <c r="F133" s="22" t="n">
        <v>12</v>
      </c>
      <c r="G133" s="22"/>
      <c r="H133" s="22" t="n">
        <f aca="false">G133*F133</f>
        <v>0</v>
      </c>
      <c r="I133" s="22"/>
      <c r="J133" s="22" t="n">
        <f aca="false">F133*I133</f>
        <v>0</v>
      </c>
      <c r="K133" s="22" t="n">
        <f aca="false">J133+H133</f>
        <v>0</v>
      </c>
    </row>
    <row r="134" customFormat="false" ht="35.05" hidden="false" customHeight="false" outlineLevel="0" collapsed="false">
      <c r="A134" s="19" t="s">
        <v>329</v>
      </c>
      <c r="B134" s="19" t="s">
        <v>93</v>
      </c>
      <c r="C134" s="19" t="s">
        <v>330</v>
      </c>
      <c r="D134" s="21" t="s">
        <v>331</v>
      </c>
      <c r="E134" s="19" t="s">
        <v>154</v>
      </c>
      <c r="F134" s="22" t="n">
        <v>8</v>
      </c>
      <c r="G134" s="22"/>
      <c r="H134" s="22" t="n">
        <f aca="false">G134*F134</f>
        <v>0</v>
      </c>
      <c r="I134" s="22"/>
      <c r="J134" s="22" t="n">
        <f aca="false">F134*I134</f>
        <v>0</v>
      </c>
      <c r="K134" s="22" t="n">
        <f aca="false">J134+H134</f>
        <v>0</v>
      </c>
    </row>
    <row r="135" customFormat="false" ht="46.25" hidden="false" customHeight="false" outlineLevel="0" collapsed="false">
      <c r="A135" s="19" t="s">
        <v>332</v>
      </c>
      <c r="B135" s="19" t="s">
        <v>20</v>
      </c>
      <c r="C135" s="19" t="s">
        <v>333</v>
      </c>
      <c r="D135" s="21" t="s">
        <v>334</v>
      </c>
      <c r="E135" s="19" t="s">
        <v>27</v>
      </c>
      <c r="F135" s="22" t="n">
        <v>450</v>
      </c>
      <c r="G135" s="22"/>
      <c r="H135" s="22" t="n">
        <f aca="false">G135*F135</f>
        <v>0</v>
      </c>
      <c r="I135" s="22"/>
      <c r="J135" s="22" t="n">
        <f aca="false">F135*I135</f>
        <v>0</v>
      </c>
      <c r="K135" s="22" t="n">
        <f aca="false">J135+H135</f>
        <v>0</v>
      </c>
    </row>
    <row r="136" customFormat="false" ht="35.05" hidden="false" customHeight="false" outlineLevel="0" collapsed="false">
      <c r="A136" s="19" t="s">
        <v>335</v>
      </c>
      <c r="B136" s="19" t="s">
        <v>93</v>
      </c>
      <c r="C136" s="19" t="s">
        <v>336</v>
      </c>
      <c r="D136" s="21" t="s">
        <v>337</v>
      </c>
      <c r="E136" s="19" t="s">
        <v>154</v>
      </c>
      <c r="F136" s="22" t="n">
        <v>2</v>
      </c>
      <c r="G136" s="22"/>
      <c r="H136" s="22" t="n">
        <f aca="false">G136*F136</f>
        <v>0</v>
      </c>
      <c r="I136" s="22"/>
      <c r="J136" s="22" t="n">
        <f aca="false">F136*I136</f>
        <v>0</v>
      </c>
      <c r="K136" s="22" t="n">
        <f aca="false">J136+H136</f>
        <v>0</v>
      </c>
    </row>
    <row r="137" customFormat="false" ht="35.05" hidden="false" customHeight="false" outlineLevel="0" collapsed="false">
      <c r="A137" s="19" t="s">
        <v>338</v>
      </c>
      <c r="B137" s="19" t="s">
        <v>93</v>
      </c>
      <c r="C137" s="19" t="s">
        <v>339</v>
      </c>
      <c r="D137" s="21" t="s">
        <v>340</v>
      </c>
      <c r="E137" s="19" t="s">
        <v>154</v>
      </c>
      <c r="F137" s="22" t="n">
        <v>1</v>
      </c>
      <c r="G137" s="22"/>
      <c r="H137" s="22" t="n">
        <f aca="false">G137*F137</f>
        <v>0</v>
      </c>
      <c r="I137" s="22"/>
      <c r="J137" s="22" t="n">
        <f aca="false">F137*I137</f>
        <v>0</v>
      </c>
      <c r="K137" s="22" t="n">
        <f aca="false">J137+H137</f>
        <v>0</v>
      </c>
    </row>
    <row r="138" customFormat="false" ht="46.25" hidden="false" customHeight="false" outlineLevel="0" collapsed="false">
      <c r="A138" s="19" t="s">
        <v>341</v>
      </c>
      <c r="B138" s="19" t="s">
        <v>20</v>
      </c>
      <c r="C138" s="19" t="s">
        <v>342</v>
      </c>
      <c r="D138" s="21" t="s">
        <v>343</v>
      </c>
      <c r="E138" s="19" t="s">
        <v>27</v>
      </c>
      <c r="F138" s="22" t="n">
        <v>150</v>
      </c>
      <c r="G138" s="22"/>
      <c r="H138" s="22" t="n">
        <f aca="false">G138*F138</f>
        <v>0</v>
      </c>
      <c r="I138" s="22"/>
      <c r="J138" s="22" t="n">
        <f aca="false">F138*I138</f>
        <v>0</v>
      </c>
      <c r="K138" s="22" t="n">
        <f aca="false">J138+H138</f>
        <v>0</v>
      </c>
    </row>
    <row r="139" customFormat="false" ht="46.25" hidden="false" customHeight="false" outlineLevel="0" collapsed="false">
      <c r="A139" s="19" t="s">
        <v>344</v>
      </c>
      <c r="B139" s="19" t="s">
        <v>20</v>
      </c>
      <c r="C139" s="19" t="s">
        <v>345</v>
      </c>
      <c r="D139" s="21" t="s">
        <v>346</v>
      </c>
      <c r="E139" s="19" t="s">
        <v>27</v>
      </c>
      <c r="F139" s="22" t="n">
        <v>150</v>
      </c>
      <c r="G139" s="22"/>
      <c r="H139" s="22" t="n">
        <f aca="false">G139*F139</f>
        <v>0</v>
      </c>
      <c r="I139" s="22"/>
      <c r="J139" s="22" t="n">
        <f aca="false">F139*I139</f>
        <v>0</v>
      </c>
      <c r="K139" s="22" t="n">
        <f aca="false">J139+H139</f>
        <v>0</v>
      </c>
    </row>
    <row r="140" customFormat="false" ht="46.25" hidden="false" customHeight="false" outlineLevel="0" collapsed="false">
      <c r="A140" s="19" t="s">
        <v>347</v>
      </c>
      <c r="B140" s="19" t="s">
        <v>20</v>
      </c>
      <c r="C140" s="19" t="s">
        <v>348</v>
      </c>
      <c r="D140" s="21" t="s">
        <v>349</v>
      </c>
      <c r="E140" s="19" t="s">
        <v>27</v>
      </c>
      <c r="F140" s="22" t="n">
        <v>12.5</v>
      </c>
      <c r="G140" s="22"/>
      <c r="H140" s="22" t="n">
        <f aca="false">G140*F140</f>
        <v>0</v>
      </c>
      <c r="I140" s="22"/>
      <c r="J140" s="22" t="n">
        <f aca="false">F140*I140</f>
        <v>0</v>
      </c>
      <c r="K140" s="22" t="n">
        <f aca="false">J140+H140</f>
        <v>0</v>
      </c>
    </row>
    <row r="141" customFormat="false" ht="35.05" hidden="false" customHeight="false" outlineLevel="0" collapsed="false">
      <c r="A141" s="19" t="s">
        <v>350</v>
      </c>
      <c r="B141" s="19" t="s">
        <v>20</v>
      </c>
      <c r="C141" s="19" t="s">
        <v>351</v>
      </c>
      <c r="D141" s="21" t="s">
        <v>352</v>
      </c>
      <c r="E141" s="19" t="s">
        <v>154</v>
      </c>
      <c r="F141" s="22" t="n">
        <v>4</v>
      </c>
      <c r="G141" s="22"/>
      <c r="H141" s="22" t="n">
        <f aca="false">G141*F141</f>
        <v>0</v>
      </c>
      <c r="I141" s="22"/>
      <c r="J141" s="22" t="n">
        <f aca="false">F141*I141</f>
        <v>0</v>
      </c>
      <c r="K141" s="22" t="n">
        <f aca="false">J141+H141</f>
        <v>0</v>
      </c>
    </row>
    <row r="142" customFormat="false" ht="23.85" hidden="false" customHeight="false" outlineLevel="0" collapsed="false">
      <c r="A142" s="19" t="s">
        <v>353</v>
      </c>
      <c r="B142" s="19" t="s">
        <v>307</v>
      </c>
      <c r="C142" s="19" t="s">
        <v>354</v>
      </c>
      <c r="D142" s="21" t="s">
        <v>355</v>
      </c>
      <c r="E142" s="19" t="n">
        <v>0</v>
      </c>
      <c r="F142" s="22" t="n">
        <v>3</v>
      </c>
      <c r="G142" s="22"/>
      <c r="H142" s="22" t="n">
        <f aca="false">G142*F142</f>
        <v>0</v>
      </c>
      <c r="I142" s="22"/>
      <c r="J142" s="22" t="n">
        <f aca="false">F142*I142</f>
        <v>0</v>
      </c>
      <c r="K142" s="22" t="n">
        <f aca="false">J142+H142</f>
        <v>0</v>
      </c>
    </row>
    <row r="143" customFormat="false" ht="14.25" hidden="false" customHeight="false" outlineLevel="0" collapsed="false">
      <c r="A143" s="11"/>
      <c r="B143" s="11"/>
      <c r="C143" s="11"/>
      <c r="D143" s="13" t="s">
        <v>64</v>
      </c>
      <c r="E143" s="11"/>
      <c r="F143" s="14"/>
      <c r="G143" s="14"/>
      <c r="H143" s="14" t="n">
        <f aca="false">SUM(H129:H142)</f>
        <v>0</v>
      </c>
      <c r="I143" s="14"/>
      <c r="J143" s="14" t="n">
        <f aca="false">SUM(J129:J142)</f>
        <v>0</v>
      </c>
      <c r="K143" s="14" t="n">
        <f aca="false">J143+H143</f>
        <v>0</v>
      </c>
    </row>
    <row r="144" customFormat="false" ht="14.25" hidden="false" customHeight="false" outlineLevel="0" collapsed="false">
      <c r="A144" s="11" t="n">
        <v>12</v>
      </c>
      <c r="B144" s="11"/>
      <c r="C144" s="11"/>
      <c r="D144" s="13" t="s">
        <v>356</v>
      </c>
      <c r="E144" s="11"/>
      <c r="F144" s="14"/>
      <c r="G144" s="14"/>
      <c r="H144" s="14" t="n">
        <f aca="false">G144*F144</f>
        <v>0</v>
      </c>
      <c r="I144" s="14"/>
      <c r="J144" s="14" t="n">
        <f aca="false">F144*I144</f>
        <v>0</v>
      </c>
      <c r="K144" s="14" t="n">
        <f aca="false">J144+H144</f>
        <v>0</v>
      </c>
    </row>
    <row r="145" customFormat="false" ht="23.85" hidden="false" customHeight="false" outlineLevel="0" collapsed="false">
      <c r="A145" s="19" t="s">
        <v>357</v>
      </c>
      <c r="B145" s="19" t="s">
        <v>20</v>
      </c>
      <c r="C145" s="19" t="s">
        <v>358</v>
      </c>
      <c r="D145" s="21" t="s">
        <v>359</v>
      </c>
      <c r="E145" s="19" t="s">
        <v>23</v>
      </c>
      <c r="F145" s="22" t="n">
        <v>340.99</v>
      </c>
      <c r="G145" s="22"/>
      <c r="H145" s="22" t="n">
        <f aca="false">G145*F145</f>
        <v>0</v>
      </c>
      <c r="I145" s="22"/>
      <c r="J145" s="22" t="n">
        <f aca="false">F145*I145</f>
        <v>0</v>
      </c>
      <c r="K145" s="22" t="n">
        <f aca="false">J145+H145</f>
        <v>0</v>
      </c>
    </row>
    <row r="146" customFormat="false" ht="14.25" hidden="false" customHeight="false" outlineLevel="0" collapsed="false">
      <c r="A146" s="11"/>
      <c r="B146" s="11"/>
      <c r="C146" s="11"/>
      <c r="D146" s="13" t="s">
        <v>64</v>
      </c>
      <c r="E146" s="11"/>
      <c r="F146" s="14"/>
      <c r="G146" s="14"/>
      <c r="H146" s="14" t="n">
        <f aca="false">SUM(H144:H145)</f>
        <v>0</v>
      </c>
      <c r="I146" s="14"/>
      <c r="J146" s="14" t="n">
        <f aca="false">SUM(J144:J145)</f>
        <v>0</v>
      </c>
      <c r="K146" s="14" t="n">
        <f aca="false">J146+H146</f>
        <v>0</v>
      </c>
    </row>
    <row r="147" customFormat="false" ht="14.25" hidden="false" customHeight="false" outlineLevel="0" collapsed="false">
      <c r="A147" s="11"/>
      <c r="B147" s="11"/>
      <c r="C147" s="11"/>
      <c r="D147" s="13" t="s">
        <v>360</v>
      </c>
      <c r="E147" s="11"/>
      <c r="F147" s="14"/>
      <c r="G147" s="14"/>
      <c r="H147" s="14" t="n">
        <f aca="false">SUM(H146,H143,H128,H92,H86,H77,H65,H52,H42,H37,H31,H27)</f>
        <v>0</v>
      </c>
      <c r="I147" s="14"/>
      <c r="J147" s="14" t="n">
        <f aca="false">SUM(J146,J143,J128,J92,J86,J77,J65,J52,J42,J37,J31,J27)</f>
        <v>0</v>
      </c>
      <c r="K147" s="14" t="n">
        <f aca="false">J147+H147</f>
        <v>0</v>
      </c>
    </row>
    <row r="150" customFormat="false" ht="14.25" hidden="false" customHeight="false" outlineLevel="0" collapsed="false">
      <c r="A150" s="0" t="s">
        <v>382</v>
      </c>
      <c r="B150" s="5"/>
    </row>
    <row r="151" customFormat="false" ht="14.25" hidden="false" customHeight="false" outlineLevel="0" collapsed="false">
      <c r="B151" s="5"/>
    </row>
    <row r="152" customFormat="false" ht="14.25" hidden="false" customHeight="false" outlineLevel="0" collapsed="false">
      <c r="A152" s="0" t="s">
        <v>383</v>
      </c>
    </row>
    <row r="153" customFormat="false" ht="14.25" hidden="false" customHeight="false" outlineLevel="0" collapsed="false">
      <c r="D153" s="28"/>
    </row>
    <row r="154" customFormat="false" ht="14.25" hidden="false" customHeight="false" outlineLevel="0" collapsed="false">
      <c r="A154" s="0" t="s">
        <v>384</v>
      </c>
    </row>
  </sheetData>
  <mergeCells count="10">
    <mergeCell ref="A1:K1"/>
    <mergeCell ref="A10:A11"/>
    <mergeCell ref="B10:B11"/>
    <mergeCell ref="C10:C11"/>
    <mergeCell ref="D10:D11"/>
    <mergeCell ref="E10:E11"/>
    <mergeCell ref="F10:F11"/>
    <mergeCell ref="G10:H10"/>
    <mergeCell ref="I10:J10"/>
    <mergeCell ref="K10:K11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8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2026-01-28T17:58:16Z</dcterms:created>
  <dc:creator>Engenharia 1</dc:creator>
  <dc:description/>
  <dc:language>pt-BR</dc:language>
  <cp:lastModifiedBy>Usuario</cp:lastModifiedBy>
  <cp:lastPrinted>2026-01-29T12:04:09Z</cp:lastPrinted>
  <dcterms:modified xsi:type="dcterms:W3CDTF">2026-01-29T18:34:10Z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