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786c4543eba9b6b/NS/2025 - NAIRA SS/1_2025_PMCL/2025 - SMF - FINANÇAS/ANÁLISE PE 0392025 AR COND/"/>
    </mc:Choice>
  </mc:AlternateContent>
  <xr:revisionPtr revIDLastSave="194" documentId="8_{21F518DC-6443-4DFE-8C49-89D2695B82F7}" xr6:coauthVersionLast="47" xr6:coauthVersionMax="47" xr10:uidLastSave="{3C818AC8-22A6-4766-A1B1-BC4045397A0B}"/>
  <bookViews>
    <workbookView xWindow="-108" yWindow="-108" windowWidth="23256" windowHeight="12456" tabRatio="802" firstSheet="1" activeTab="1" xr2:uid="{00000000-000D-0000-FFFF-FFFF00000000}"/>
  </bookViews>
  <sheets>
    <sheet name="1_Quadro_Resumo" sheetId="5" state="hidden" r:id="rId1"/>
    <sheet name="2_Ares Condicionados" sheetId="2" r:id="rId2"/>
    <sheet name="2a.Encargos Sociais Simples Nac" sheetId="9" r:id="rId3"/>
    <sheet name="3_CITL" sheetId="4" r:id="rId4"/>
  </sheets>
  <definedNames>
    <definedName name="AbaDeprec">#REF!</definedName>
    <definedName name="AbaRemun">#REF!</definedName>
    <definedName name="_xlnm.Print_Area" localSheetId="1">'2_Ares Condicionados'!$A$1:$F$96</definedName>
    <definedName name="Print_Area" localSheetId="2">'2a.Encargos Sociais Simples Nac'!$A$1:$C$68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7" i="5" l="1"/>
  <c r="F7" i="5" s="1"/>
  <c r="E5" i="5" l="1"/>
  <c r="F5" i="5" s="1"/>
  <c r="E6" i="5"/>
  <c r="F6" i="5" s="1"/>
  <c r="F8" i="5" l="1"/>
</calcChain>
</file>

<file path=xl/sharedStrings.xml><?xml version="1.0" encoding="utf-8"?>
<sst xmlns="http://schemas.openxmlformats.org/spreadsheetml/2006/main" count="216" uniqueCount="165">
  <si>
    <t>hora</t>
  </si>
  <si>
    <t>Adicional de Insalubridade</t>
  </si>
  <si>
    <t>%</t>
  </si>
  <si>
    <t>Soma</t>
  </si>
  <si>
    <t>Encargos Sociais</t>
  </si>
  <si>
    <t>homem</t>
  </si>
  <si>
    <t>mês</t>
  </si>
  <si>
    <t>vale</t>
  </si>
  <si>
    <t>unidade</t>
  </si>
  <si>
    <t>R$</t>
  </si>
  <si>
    <t>Horas Extras (100%)</t>
  </si>
  <si>
    <t>Horas Extras (50%)</t>
  </si>
  <si>
    <t>Quantidade</t>
  </si>
  <si>
    <t>2. Uniformes e Equipamentos de Proteção Individual</t>
  </si>
  <si>
    <t>1. Mão-de-obra</t>
  </si>
  <si>
    <t>3. Veículos e Equipamentos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</si>
  <si>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</si>
  <si>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</si>
  <si>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</si>
  <si>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</si>
  <si>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</si>
  <si>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</si>
  <si>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</si>
  <si>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</si>
  <si>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</si>
  <si>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</si>
  <si>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</si>
  <si>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</si>
  <si>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</si>
  <si>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</si>
  <si>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</si>
  <si>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{[(1+AC+SRG) x (1+L) x (1+DF)] / (1-T)} -1</t>
  </si>
  <si>
    <t>Vale Transporte</t>
  </si>
  <si>
    <t>Dias Trabalhados por mês</t>
  </si>
  <si>
    <t>dia</t>
  </si>
  <si>
    <t>1° Quartil</t>
  </si>
  <si>
    <t>Médio</t>
  </si>
  <si>
    <t>3° Quartil</t>
  </si>
  <si>
    <t>DU</t>
  </si>
  <si>
    <t>Fator de utilização</t>
  </si>
  <si>
    <t>Descanso Semanal Remunerado (DSR) - hora extra</t>
  </si>
  <si>
    <t>PREÇO MENSAL TOTAL (R$/mês)</t>
  </si>
  <si>
    <t>Custo unitário</t>
  </si>
  <si>
    <t>CUSTO MENSAL COM BDI (R$/mês)</t>
  </si>
  <si>
    <t>Referência estudo TCE</t>
  </si>
  <si>
    <t>i</t>
  </si>
  <si>
    <t>1.2. Vale Transporte</t>
  </si>
  <si>
    <t>1.3. Vale-refeição (diário)</t>
  </si>
  <si>
    <t>Total por Necessidade de Profissional</t>
  </si>
  <si>
    <t>Total do Efetivo de profissionais</t>
  </si>
  <si>
    <t>Quantidade de ares_condicionados instalados por mês</t>
  </si>
  <si>
    <t>Total de vale dia</t>
  </si>
  <si>
    <t>Custo Mensal com Mão-de-obra (por instalação)</t>
  </si>
  <si>
    <t>2.1. Uniformes e EPIs para Instalação</t>
  </si>
  <si>
    <t>Fardamento custo Mês</t>
  </si>
  <si>
    <t>Durabilidade (Mês)</t>
  </si>
  <si>
    <t>Custo unitário Instalação</t>
  </si>
  <si>
    <t>Custo Mensal com Uniformes e EPIs (R$/Instalação)</t>
  </si>
  <si>
    <t>Custo Ferramenta Mês</t>
  </si>
  <si>
    <t>3.1. Veículo para auxiliar na instalação de ar condicionado</t>
  </si>
  <si>
    <t>Custo de veiculo Mês</t>
  </si>
  <si>
    <t xml:space="preserve">4.  Materiais </t>
  </si>
  <si>
    <t>Materiais Eletricos</t>
  </si>
  <si>
    <t>Materiais Alvenária</t>
  </si>
  <si>
    <t>Materiais de Pintura</t>
  </si>
  <si>
    <t>Materiais de Acabamento</t>
  </si>
  <si>
    <t>CustoUnitário com Materiais  (R$/Instalação)</t>
  </si>
  <si>
    <t>Piso da categoria (Mediana Construção civil)</t>
  </si>
  <si>
    <t>Item</t>
  </si>
  <si>
    <t>Descrição</t>
  </si>
  <si>
    <t>Valor Unitário</t>
  </si>
  <si>
    <t>Sub Total</t>
  </si>
  <si>
    <t>Total Geral</t>
  </si>
  <si>
    <t>PREÇO BASE COM MATERIAL E MÃO DE OBRA DE ARES-CONDICIONADOS,PARA FORMAÇÃO DE CUSTOS DE INSTALÇAÇÃO, MANUTENÇÃO E RETIRADA</t>
  </si>
  <si>
    <t>PLANILHA DE FORMAÇÃO DE PREÇOS PARA INSTALAÇÃO, RETIRADA E MANUTENÇÃO DE AR CONDICIONADA DE 9.000 A 18.000BTUs</t>
  </si>
  <si>
    <t>PESO</t>
  </si>
  <si>
    <t>VALOR</t>
  </si>
  <si>
    <t>SERVIÇO:</t>
  </si>
  <si>
    <t>QUADRO DEMONSTRATIVO PARA A REALIZAÇÃO DE SERVIÇOS DE INSTALAÇÃO, RETIRADA E MANUTENÇÃO DE AR CONDICIONADOS, ENTRE 9.000 E 18.000BTUs.</t>
  </si>
  <si>
    <t xml:space="preserve">3. Composição do CITL </t>
  </si>
  <si>
    <t>Resultado do cálculo do CITL:</t>
  </si>
  <si>
    <t>Fórmula para o cálculo do CITL:</t>
  </si>
  <si>
    <t>5. CITL</t>
  </si>
  <si>
    <t>CITL</t>
  </si>
  <si>
    <t>OBS.: Os valores foram arrendodas para facilicitação de cálculos , R$ 000,00</t>
  </si>
  <si>
    <t>Naira Simoni Bergmann Amaral</t>
  </si>
  <si>
    <t xml:space="preserve">Administradora </t>
  </si>
  <si>
    <t>1.1. Serviços Profissionais (eletricista, pedreiro, instalador Ar-condicionado)</t>
  </si>
  <si>
    <t>Número de Dias Mês</t>
  </si>
  <si>
    <t>CUSTO TOTAL COM DESPESAS OPERACIONAIS (R$/mês)</t>
  </si>
  <si>
    <t>Custo Mensal com Veículos e Equipamentos MO (R$/inst.)</t>
  </si>
  <si>
    <t>Instalaçao de Aparelho de Ar Condicionado de 9.000 BTUs</t>
  </si>
  <si>
    <t>Instalaçao de Aparelho de Ar Condicionado de 12.000BTUs</t>
  </si>
  <si>
    <t>Instalaçao de Aparelho de Ar Condicionado de de 18.000 BTUs</t>
  </si>
  <si>
    <r>
      <t>·</t>
    </r>
    <r>
      <rPr>
        <sz val="7"/>
        <rFont val="Times New Roman"/>
        <family val="1"/>
      </rPr>
      <t xml:space="preserve">       </t>
    </r>
    <r>
      <rPr>
        <sz val="12"/>
        <rFont val="Arial"/>
        <family val="2"/>
      </rPr>
      <t>E que além da execução da planilha de formação de preços, seja material,  mão de obra, e despesas com gastos administrativos, tributos e lucros, esses valores foram comparados com planilhas orçamentárias de prestadores de serviços da região, e com valores de serviços semelhantes contratados pela administração pública.</t>
    </r>
  </si>
  <si>
    <r>
      <t>·</t>
    </r>
    <r>
      <rPr>
        <sz val="7"/>
        <rFont val="Times New Roman"/>
        <family val="1"/>
      </rPr>
      <t xml:space="preserve">       </t>
    </r>
    <r>
      <rPr>
        <sz val="12"/>
        <rFont val="Arial"/>
        <family val="2"/>
      </rPr>
      <t>O proponente pode apresentar seus valores relacionados ao objeto, observando que o valor máximo permitido pelo pregoeiro ou agente de contratação é aquele estimado no orçamento.</t>
    </r>
  </si>
  <si>
    <r>
      <t>·</t>
    </r>
    <r>
      <rPr>
        <sz val="7"/>
        <rFont val="Times New Roman"/>
        <family val="1"/>
      </rPr>
      <t xml:space="preserve">       </t>
    </r>
    <r>
      <rPr>
        <sz val="12"/>
        <rFont val="Arial"/>
        <family val="2"/>
      </rPr>
      <t>A realização desse orçamento foi em 21 de agosto de 2024.</t>
    </r>
  </si>
  <si>
    <r>
      <t xml:space="preserve">CRA N </t>
    </r>
    <r>
      <rPr>
        <sz val="10"/>
        <rFont val="Arial"/>
        <family val="2"/>
      </rPr>
      <t>ͦ. RS - 055721/0</t>
    </r>
  </si>
  <si>
    <t>O objeto do presente orçamento é a instalação de equipamentos de climatização, com potência térmica entre 9.000 e 18.000 BTUs, contemplando todos os materiais e insumos necessários para a execução das atividades de elétrica+A1, alvenaria, pintura e acabamento. A composição dos preços unitários dos serviços leva em conta os custos diretos e indiretos de mão de obra, despesas de transporte, tributos, encargos sociais e margem de lucro, bem como os custos administrativos, garantindo a cobertura de todos os gastos envolvidos na prestação do serviço. Ressalta-se que o serviço abrange tanto a zona urbana quanto a zona rural do município de Capão do Leão, RS, e que as etapas de execução serão definidas pelo fiscal do contrato.
Informa-se ainda que a administração não arcará com nenhum ônus adicional na instalação, uma vez que todos os custos foram previstos na planilha orçamentária apresentada. A conclusão do serviço será atestada após a verificação do funcionamento adequado dos equipamentos, com a entrega do local limpo, restaurado e com a instalação elétrica finalizada com disjuntores independentes da rede existente.
E que além da execução da planilha de formação de preços, seja material,  mão de obra, e despesas com gastos administrativos, tributos e lucros, esses valores foram comparados com planilhas orçamentárias de prestadores de serviços da região, e com valores de serviços semelhantes contratados pela administração pública.
O proponente pode apresentar seus valores relacionados ao objeto, observando que o valor máximo permitido pelo pregoeiro ou agente de contratação é aquele estimado no orçamento.
A realização desse orçamento foi em 26 de agosto de 2024.</t>
  </si>
  <si>
    <t>Quantidade Média de serviços Mês</t>
  </si>
  <si>
    <t>SOMA (A+B+C+D)</t>
  </si>
  <si>
    <t>SOMA GRUPO D</t>
  </si>
  <si>
    <t>D</t>
  </si>
  <si>
    <t>Reincidência de FGTS sobre aviso prévio indenizado</t>
  </si>
  <si>
    <t>D2</t>
  </si>
  <si>
    <t>Reincidência de Grupo A sobre Grupo B</t>
  </si>
  <si>
    <t>D1</t>
  </si>
  <si>
    <t>SOMA GRUPO C</t>
  </si>
  <si>
    <t>C</t>
  </si>
  <si>
    <t>Indenização adicional</t>
  </si>
  <si>
    <t>C5</t>
  </si>
  <si>
    <t>Depósito rescisão sem justa causa</t>
  </si>
  <si>
    <t>C4</t>
  </si>
  <si>
    <t>Férias indenizadas s/ aviso previo inden.</t>
  </si>
  <si>
    <t>C3</t>
  </si>
  <si>
    <t xml:space="preserve">Férias indenizadas </t>
  </si>
  <si>
    <t>C2</t>
  </si>
  <si>
    <t>Aviso prévio indenizado</t>
  </si>
  <si>
    <t>C1</t>
  </si>
  <si>
    <t>SOMA GRUPO B</t>
  </si>
  <si>
    <t>B</t>
  </si>
  <si>
    <t>Auxilio doença</t>
  </si>
  <si>
    <t>B6</t>
  </si>
  <si>
    <t>Auxilio acidente de trabalho</t>
  </si>
  <si>
    <t>B5</t>
  </si>
  <si>
    <t>Faltas justificadas</t>
  </si>
  <si>
    <t>B4</t>
  </si>
  <si>
    <t>Licença Paternidade</t>
  </si>
  <si>
    <t>B3</t>
  </si>
  <si>
    <t>13º salário</t>
  </si>
  <si>
    <t>B2</t>
  </si>
  <si>
    <t>Férias gozadas</t>
  </si>
  <si>
    <t>B1</t>
  </si>
  <si>
    <t>SOMA GRUPO A</t>
  </si>
  <si>
    <t>A</t>
  </si>
  <si>
    <t>FGTS</t>
  </si>
  <si>
    <t>A8</t>
  </si>
  <si>
    <t>Seguro contra acidentes de trabalho</t>
  </si>
  <si>
    <t>A7</t>
  </si>
  <si>
    <t>Salário educação</t>
  </si>
  <si>
    <t>A6</t>
  </si>
  <si>
    <t>SEBRAE</t>
  </si>
  <si>
    <t>A5</t>
  </si>
  <si>
    <t>INCRA</t>
  </si>
  <si>
    <t>A4</t>
  </si>
  <si>
    <t>SENAI</t>
  </si>
  <si>
    <t>A3</t>
  </si>
  <si>
    <t>SESI</t>
  </si>
  <si>
    <t>A2</t>
  </si>
  <si>
    <t>INSS</t>
  </si>
  <si>
    <t>A1</t>
  </si>
  <si>
    <t>5. Clique em Gerar Relatório</t>
  </si>
  <si>
    <t>Valor</t>
  </si>
  <si>
    <t>Código</t>
  </si>
  <si>
    <t>4. Nível Setorial: selecione "Classe de atividade econômica segundo a classificação CNAE – versão 2.0 (669 categorias)" e marque a opção "38114 – Coleta de Resíduos Não-Perigosos"</t>
  </si>
  <si>
    <t xml:space="preserve">2. Composição dos Encargos Sociais </t>
  </si>
  <si>
    <t>CAPACIDADE PRODUÇÃO MENSAL</t>
  </si>
  <si>
    <t>Instalação</t>
  </si>
  <si>
    <t>Manutenção</t>
  </si>
  <si>
    <t xml:space="preserve">Quantidade </t>
  </si>
  <si>
    <t>Fator</t>
  </si>
  <si>
    <t>FATOR PRODUÇÂO</t>
  </si>
  <si>
    <t>Capac. Prod</t>
  </si>
  <si>
    <t>Item 1 - Instalação</t>
  </si>
  <si>
    <t>Item 2 - Manutenção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</si>
</sst>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_(* #,##0.00_);_(* \(#,##0.00\);_(* &quot;-&quot;??_);_(@_)"/>
    <numFmt numFmtId="165" formatCode="_(* #,##0_);_(* \(#,##0\);_(* &quot;-&quot;??_);_(@_)"/>
    <numFmt numFmtId="166" formatCode="_-[$R$-416]\ * #,##0.00_-;\-[$R$-416]\ * #,##0.00_-;_-[$R$-416]\ * &quot;-&quot;??_-;_-@_-"/>
    <numFmt numFmtId="167" formatCode="000"/>
    <numFmt numFmtId="168" formatCode="&quot;R$&quot;\ #,##0.00"/>
    <numFmt numFmtId="169" formatCode="#,##0.00000000"/>
    <numFmt numFmtId="170" formatCode="0.00000000"/>
  </numFmts>
  <fonts count="2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1"/>
      <name val="Aptos"/>
      <family val="2"/>
    </font>
    <font>
      <sz val="12"/>
      <name val="Symbol"/>
      <family val="1"/>
      <charset val="2"/>
    </font>
    <font>
      <sz val="7"/>
      <name val="Times New Roman"/>
      <family val="1"/>
    </font>
    <font>
      <sz val="12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theme="1"/>
      <name val="Arial"/>
      <family val="2"/>
    </font>
    <font>
      <sz val="13"/>
      <color theme="1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auto="1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20" fillId="0" borderId="0"/>
  </cellStyleXfs>
  <cellXfs count="229">
    <xf numFmtId="0" fontId="0" fillId="0" borderId="0" xfId="0"/>
    <xf numFmtId="0" fontId="0" fillId="0" borderId="0" xfId="0" applyAlignment="1">
      <alignment vertical="center"/>
    </xf>
    <xf numFmtId="164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4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164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4" fontId="6" fillId="0" borderId="1" xfId="3" applyFont="1" applyBorder="1" applyAlignment="1">
      <alignment horizontal="center" vertical="center"/>
    </xf>
    <xf numFmtId="164" fontId="3" fillId="2" borderId="4" xfId="3" applyFont="1" applyFill="1" applyBorder="1" applyAlignment="1">
      <alignment horizontal="center" vertical="center"/>
    </xf>
    <xf numFmtId="164" fontId="3" fillId="2" borderId="4" xfId="3" applyFont="1" applyFill="1" applyBorder="1" applyAlignment="1">
      <alignment vertical="center"/>
    </xf>
    <xf numFmtId="164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4" fontId="3" fillId="0" borderId="6" xfId="3" applyFont="1" applyBorder="1" applyAlignment="1">
      <alignment vertical="center"/>
    </xf>
    <xf numFmtId="164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4" fontId="6" fillId="0" borderId="6" xfId="3" applyFont="1" applyBorder="1" applyAlignment="1">
      <alignment vertical="center"/>
    </xf>
    <xf numFmtId="164" fontId="6" fillId="0" borderId="7" xfId="3" applyFont="1" applyBorder="1" applyAlignment="1">
      <alignment vertical="center"/>
    </xf>
    <xf numFmtId="164" fontId="3" fillId="0" borderId="0" xfId="3" applyFont="1" applyFill="1" applyBorder="1" applyAlignment="1">
      <alignment horizontal="center" vertical="center"/>
    </xf>
    <xf numFmtId="164" fontId="3" fillId="0" borderId="0" xfId="3" applyFont="1" applyBorder="1" applyAlignment="1">
      <alignment vertical="center"/>
    </xf>
    <xf numFmtId="165" fontId="6" fillId="0" borderId="1" xfId="3" applyNumberFormat="1" applyFont="1" applyBorder="1" applyAlignment="1">
      <alignment vertical="center"/>
    </xf>
    <xf numFmtId="164" fontId="4" fillId="0" borderId="0" xfId="3" applyFont="1" applyAlignment="1">
      <alignment vertical="center"/>
    </xf>
    <xf numFmtId="164" fontId="6" fillId="0" borderId="1" xfId="3" applyFont="1" applyBorder="1" applyAlignment="1">
      <alignment vertical="center"/>
    </xf>
    <xf numFmtId="164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3" applyFont="1" applyBorder="1" applyAlignment="1">
      <alignment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164" fontId="10" fillId="2" borderId="10" xfId="3" applyFont="1" applyFill="1" applyBorder="1" applyAlignment="1">
      <alignment horizontal="center" vertical="center"/>
    </xf>
    <xf numFmtId="164" fontId="10" fillId="2" borderId="11" xfId="3" applyFont="1" applyFill="1" applyBorder="1" applyAlignment="1">
      <alignment horizontal="center" vertical="center"/>
    </xf>
    <xf numFmtId="164" fontId="6" fillId="0" borderId="1" xfId="3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165" fontId="6" fillId="0" borderId="1" xfId="3" applyNumberFormat="1" applyFont="1" applyFill="1" applyBorder="1" applyAlignment="1">
      <alignment vertical="center"/>
    </xf>
    <xf numFmtId="0" fontId="8" fillId="0" borderId="0" xfId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6" fillId="0" borderId="0" xfId="3" applyFont="1" applyAlignment="1">
      <alignment horizontal="right" vertical="center"/>
    </xf>
    <xf numFmtId="164" fontId="3" fillId="2" borderId="7" xfId="3" applyFont="1" applyFill="1" applyBorder="1" applyAlignment="1">
      <alignment horizontal="center" vertical="center"/>
    </xf>
    <xf numFmtId="164" fontId="6" fillId="4" borderId="1" xfId="3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10" fillId="2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166" fontId="5" fillId="0" borderId="0" xfId="0" applyNumberFormat="1" applyFont="1"/>
    <xf numFmtId="0" fontId="1" fillId="0" borderId="1" xfId="0" applyFont="1" applyBorder="1" applyAlignment="1">
      <alignment vertical="center"/>
    </xf>
    <xf numFmtId="164" fontId="10" fillId="2" borderId="10" xfId="3" applyFont="1" applyFill="1" applyBorder="1" applyAlignment="1">
      <alignment horizontal="center" vertical="center" wrapText="1"/>
    </xf>
    <xf numFmtId="13" fontId="6" fillId="3" borderId="1" xfId="0" applyNumberFormat="1" applyFont="1" applyFill="1" applyBorder="1" applyAlignment="1">
      <alignment horizontal="center" vertical="center"/>
    </xf>
    <xf numFmtId="164" fontId="6" fillId="3" borderId="2" xfId="3" applyFont="1" applyFill="1" applyBorder="1" applyAlignment="1">
      <alignment horizontal="center" vertical="center"/>
    </xf>
    <xf numFmtId="165" fontId="6" fillId="3" borderId="1" xfId="3" applyNumberFormat="1" applyFont="1" applyFill="1" applyBorder="1" applyAlignment="1">
      <alignment horizontal="center" vertical="center"/>
    </xf>
    <xf numFmtId="164" fontId="6" fillId="3" borderId="0" xfId="3" applyFont="1" applyFill="1" applyAlignment="1">
      <alignment vertical="center"/>
    </xf>
    <xf numFmtId="0" fontId="6" fillId="3" borderId="0" xfId="0" applyFont="1" applyFill="1" applyAlignment="1">
      <alignment vertical="center"/>
    </xf>
    <xf numFmtId="164" fontId="6" fillId="3" borderId="1" xfId="3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3" fillId="3" borderId="0" xfId="3" applyFont="1" applyFill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25" xfId="0" applyFont="1" applyFill="1" applyBorder="1"/>
    <xf numFmtId="0" fontId="5" fillId="3" borderId="0" xfId="0" applyFont="1" applyFill="1"/>
    <xf numFmtId="9" fontId="5" fillId="3" borderId="15" xfId="2" applyFont="1" applyFill="1" applyBorder="1"/>
    <xf numFmtId="9" fontId="5" fillId="3" borderId="1" xfId="2" applyFont="1" applyFill="1" applyBorder="1" applyAlignment="1">
      <alignment horizontal="center"/>
    </xf>
    <xf numFmtId="9" fontId="5" fillId="3" borderId="12" xfId="2" applyFont="1" applyFill="1" applyBorder="1"/>
    <xf numFmtId="0" fontId="5" fillId="3" borderId="13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10" fontId="5" fillId="3" borderId="8" xfId="0" applyNumberFormat="1" applyFont="1" applyFill="1" applyBorder="1" applyAlignment="1">
      <alignment horizontal="center" vertical="center"/>
    </xf>
    <xf numFmtId="10" fontId="5" fillId="3" borderId="15" xfId="2" applyNumberFormat="1" applyFont="1" applyFill="1" applyBorder="1" applyAlignment="1">
      <alignment horizontal="right"/>
    </xf>
    <xf numFmtId="10" fontId="5" fillId="3" borderId="1" xfId="2" applyNumberFormat="1" applyFont="1" applyFill="1" applyBorder="1" applyAlignment="1">
      <alignment horizontal="right"/>
    </xf>
    <xf numFmtId="10" fontId="5" fillId="3" borderId="12" xfId="2" applyNumberFormat="1" applyFont="1" applyFill="1" applyBorder="1" applyAlignment="1">
      <alignment horizontal="right"/>
    </xf>
    <xf numFmtId="0" fontId="5" fillId="3" borderId="15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10" fontId="5" fillId="3" borderId="12" xfId="2" applyNumberFormat="1" applyFont="1" applyFill="1" applyBorder="1"/>
    <xf numFmtId="0" fontId="5" fillId="3" borderId="15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center"/>
    </xf>
    <xf numFmtId="0" fontId="5" fillId="3" borderId="12" xfId="0" applyFont="1" applyFill="1" applyBorder="1"/>
    <xf numFmtId="0" fontId="5" fillId="3" borderId="16" xfId="0" applyFont="1" applyFill="1" applyBorder="1" applyAlignment="1">
      <alignment horizontal="left" vertical="center"/>
    </xf>
    <xf numFmtId="10" fontId="5" fillId="3" borderId="24" xfId="0" applyNumberFormat="1" applyFont="1" applyFill="1" applyBorder="1" applyAlignment="1">
      <alignment horizontal="center" vertical="center"/>
    </xf>
    <xf numFmtId="0" fontId="5" fillId="3" borderId="15" xfId="0" applyFont="1" applyFill="1" applyBorder="1"/>
    <xf numFmtId="0" fontId="5" fillId="3" borderId="17" xfId="0" applyFont="1" applyFill="1" applyBorder="1" applyAlignment="1">
      <alignment vertical="center"/>
    </xf>
    <xf numFmtId="0" fontId="5" fillId="3" borderId="18" xfId="0" applyFont="1" applyFill="1" applyBorder="1" applyAlignment="1">
      <alignment vertical="center"/>
    </xf>
    <xf numFmtId="10" fontId="5" fillId="3" borderId="19" xfId="0" applyNumberFormat="1" applyFont="1" applyFill="1" applyBorder="1" applyAlignment="1">
      <alignment vertical="center"/>
    </xf>
    <xf numFmtId="0" fontId="5" fillId="3" borderId="20" xfId="0" applyFont="1" applyFill="1" applyBorder="1" applyAlignment="1">
      <alignment horizontal="left" vertical="center"/>
    </xf>
    <xf numFmtId="0" fontId="5" fillId="3" borderId="21" xfId="0" applyFont="1" applyFill="1" applyBorder="1" applyAlignment="1">
      <alignment horizontal="left" vertical="center"/>
    </xf>
    <xf numFmtId="0" fontId="5" fillId="3" borderId="22" xfId="0" applyFont="1" applyFill="1" applyBorder="1" applyAlignment="1">
      <alignment vertical="center"/>
    </xf>
    <xf numFmtId="0" fontId="7" fillId="3" borderId="5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/>
    </xf>
    <xf numFmtId="10" fontId="7" fillId="3" borderId="7" xfId="0" applyNumberFormat="1" applyFont="1" applyFill="1" applyBorder="1" applyAlignment="1">
      <alignment horizontal="center" vertical="center" wrapText="1"/>
    </xf>
    <xf numFmtId="10" fontId="5" fillId="3" borderId="16" xfId="2" applyNumberFormat="1" applyFont="1" applyFill="1" applyBorder="1" applyAlignment="1">
      <alignment horizontal="right"/>
    </xf>
    <xf numFmtId="10" fontId="5" fillId="3" borderId="23" xfId="2" applyNumberFormat="1" applyFont="1" applyFill="1" applyBorder="1" applyAlignment="1">
      <alignment horizontal="right"/>
    </xf>
    <xf numFmtId="10" fontId="5" fillId="3" borderId="24" xfId="2" applyNumberFormat="1" applyFont="1" applyFill="1" applyBorder="1" applyAlignment="1">
      <alignment horizontal="right"/>
    </xf>
    <xf numFmtId="164" fontId="7" fillId="5" borderId="29" xfId="3" applyFont="1" applyFill="1" applyBorder="1" applyAlignment="1">
      <alignment horizontal="right" vertical="center"/>
    </xf>
    <xf numFmtId="167" fontId="13" fillId="0" borderId="3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7" fontId="13" fillId="0" borderId="32" xfId="0" applyNumberFormat="1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2" fontId="13" fillId="0" borderId="33" xfId="0" applyNumberFormat="1" applyFont="1" applyBorder="1" applyAlignment="1">
      <alignment horizontal="center" vertical="center"/>
    </xf>
    <xf numFmtId="168" fontId="13" fillId="0" borderId="1" xfId="0" applyNumberFormat="1" applyFont="1" applyBorder="1" applyAlignment="1">
      <alignment horizontal="center" vertical="center"/>
    </xf>
    <xf numFmtId="168" fontId="13" fillId="0" borderId="31" xfId="0" applyNumberFormat="1" applyFont="1" applyBorder="1" applyAlignment="1">
      <alignment horizontal="center" vertical="center"/>
    </xf>
    <xf numFmtId="168" fontId="13" fillId="0" borderId="37" xfId="0" applyNumberFormat="1" applyFont="1" applyBorder="1" applyAlignment="1">
      <alignment horizontal="center" vertical="center"/>
    </xf>
    <xf numFmtId="164" fontId="3" fillId="0" borderId="14" xfId="3" applyFont="1" applyBorder="1" applyAlignment="1">
      <alignment vertical="center"/>
    </xf>
    <xf numFmtId="164" fontId="3" fillId="0" borderId="8" xfId="3" applyFont="1" applyBorder="1" applyAlignment="1">
      <alignment vertical="center"/>
    </xf>
    <xf numFmtId="44" fontId="4" fillId="0" borderId="12" xfId="4" applyFont="1" applyBorder="1" applyAlignment="1">
      <alignment vertical="center"/>
    </xf>
    <xf numFmtId="0" fontId="13" fillId="5" borderId="38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center" vertical="center"/>
    </xf>
    <xf numFmtId="164" fontId="7" fillId="0" borderId="0" xfId="3" applyFont="1" applyAlignment="1">
      <alignment vertical="center"/>
    </xf>
    <xf numFmtId="0" fontId="16" fillId="0" borderId="0" xfId="0" applyFont="1" applyAlignment="1">
      <alignment horizontal="justify" vertical="center"/>
    </xf>
    <xf numFmtId="0" fontId="15" fillId="0" borderId="0" xfId="0" applyFont="1" applyAlignment="1">
      <alignment vertical="center"/>
    </xf>
    <xf numFmtId="0" fontId="19" fillId="0" borderId="0" xfId="0" applyFont="1" applyAlignment="1">
      <alignment horizontal="left" vertical="center" indent="15"/>
    </xf>
    <xf numFmtId="0" fontId="1" fillId="0" borderId="0" xfId="0" applyFont="1"/>
    <xf numFmtId="0" fontId="8" fillId="0" borderId="0" xfId="1" applyBorder="1" applyAlignment="1" applyProtection="1">
      <alignment vertical="center"/>
    </xf>
    <xf numFmtId="0" fontId="25" fillId="0" borderId="0" xfId="0" applyFont="1" applyAlignment="1">
      <alignment horizontal="justify" vertical="center"/>
    </xf>
    <xf numFmtId="0" fontId="24" fillId="0" borderId="0" xfId="0" applyFont="1"/>
    <xf numFmtId="10" fontId="22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8" fillId="0" borderId="0" xfId="1" applyBorder="1" applyAlignment="1" applyProtection="1">
      <alignment horizontal="left" vertical="center"/>
    </xf>
    <xf numFmtId="10" fontId="23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10" fontId="23" fillId="6" borderId="24" xfId="0" applyNumberFormat="1" applyFont="1" applyFill="1" applyBorder="1" applyAlignment="1">
      <alignment horizontal="right" vertical="center"/>
    </xf>
    <xf numFmtId="0" fontId="23" fillId="6" borderId="23" xfId="0" applyFont="1" applyFill="1" applyBorder="1" applyAlignment="1">
      <alignment horizontal="left" vertical="center"/>
    </xf>
    <xf numFmtId="0" fontId="22" fillId="6" borderId="16" xfId="0" applyFont="1" applyFill="1" applyBorder="1" applyAlignment="1">
      <alignment horizontal="left" vertical="center"/>
    </xf>
    <xf numFmtId="10" fontId="23" fillId="0" borderId="12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0" fontId="22" fillId="0" borderId="15" xfId="0" applyFont="1" applyBorder="1" applyAlignment="1">
      <alignment horizontal="left" vertical="center"/>
    </xf>
    <xf numFmtId="10" fontId="22" fillId="0" borderId="12" xfId="0" applyNumberFormat="1" applyFont="1" applyBorder="1" applyAlignment="1">
      <alignment horizontal="right" vertical="center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/>
    </xf>
    <xf numFmtId="10" fontId="23" fillId="7" borderId="12" xfId="0" applyNumberFormat="1" applyFont="1" applyFill="1" applyBorder="1" applyAlignment="1">
      <alignment horizontal="right" vertical="center"/>
    </xf>
    <xf numFmtId="0" fontId="23" fillId="7" borderId="1" xfId="0" applyFont="1" applyFill="1" applyBorder="1" applyAlignment="1">
      <alignment horizontal="left" vertical="center"/>
    </xf>
    <xf numFmtId="0" fontId="22" fillId="7" borderId="15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22" fillId="0" borderId="12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10" fontId="6" fillId="3" borderId="1" xfId="2" applyNumberFormat="1" applyFont="1" applyFill="1" applyBorder="1" applyAlignment="1">
      <alignment horizontal="center" vertical="center"/>
    </xf>
    <xf numFmtId="169" fontId="3" fillId="0" borderId="1" xfId="2" applyNumberFormat="1" applyFont="1" applyBorder="1" applyAlignment="1">
      <alignment horizontal="center" vertical="center"/>
    </xf>
    <xf numFmtId="170" fontId="3" fillId="0" borderId="1" xfId="2" applyNumberFormat="1" applyFont="1" applyBorder="1" applyAlignment="1">
      <alignment horizontal="center" vertical="center"/>
    </xf>
    <xf numFmtId="0" fontId="3" fillId="0" borderId="3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5" borderId="30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31" xfId="0" applyFont="1" applyFill="1" applyBorder="1" applyAlignment="1">
      <alignment horizontal="center"/>
    </xf>
    <xf numFmtId="164" fontId="4" fillId="0" borderId="41" xfId="3" applyFont="1" applyBorder="1" applyAlignment="1">
      <alignment vertical="center"/>
    </xf>
    <xf numFmtId="164" fontId="4" fillId="0" borderId="15" xfId="3" applyFont="1" applyBorder="1" applyAlignment="1">
      <alignment vertical="center"/>
    </xf>
    <xf numFmtId="164" fontId="4" fillId="0" borderId="53" xfId="3" applyFont="1" applyBorder="1" applyAlignment="1">
      <alignment horizontal="center" vertical="center"/>
    </xf>
    <xf numFmtId="164" fontId="3" fillId="0" borderId="2" xfId="3" applyFont="1" applyBorder="1" applyAlignment="1">
      <alignment vertical="center"/>
    </xf>
    <xf numFmtId="164" fontId="3" fillId="0" borderId="54" xfId="3" applyFont="1" applyBorder="1" applyAlignment="1">
      <alignment vertical="center"/>
    </xf>
    <xf numFmtId="0" fontId="14" fillId="0" borderId="36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5" borderId="59" xfId="0" applyFont="1" applyFill="1" applyBorder="1" applyAlignment="1">
      <alignment horizontal="center"/>
    </xf>
    <xf numFmtId="0" fontId="3" fillId="5" borderId="43" xfId="0" applyFont="1" applyFill="1" applyBorder="1" applyAlignment="1">
      <alignment horizontal="center"/>
    </xf>
    <xf numFmtId="0" fontId="3" fillId="5" borderId="55" xfId="0" applyFont="1" applyFill="1" applyBorder="1" applyAlignment="1">
      <alignment horizontal="center"/>
    </xf>
    <xf numFmtId="0" fontId="3" fillId="5" borderId="60" xfId="0" applyFont="1" applyFill="1" applyBorder="1" applyAlignment="1">
      <alignment horizontal="center"/>
    </xf>
    <xf numFmtId="0" fontId="3" fillId="5" borderId="47" xfId="0" applyFont="1" applyFill="1" applyBorder="1" applyAlignment="1">
      <alignment horizontal="center"/>
    </xf>
    <xf numFmtId="0" fontId="3" fillId="5" borderId="48" xfId="0" applyFont="1" applyFill="1" applyBorder="1" applyAlignment="1">
      <alignment horizontal="center"/>
    </xf>
    <xf numFmtId="0" fontId="3" fillId="5" borderId="49" xfId="0" applyFont="1" applyFill="1" applyBorder="1" applyAlignment="1">
      <alignment horizontal="center"/>
    </xf>
    <xf numFmtId="0" fontId="3" fillId="5" borderId="36" xfId="0" applyFont="1" applyFill="1" applyBorder="1" applyAlignment="1">
      <alignment horizontal="center"/>
    </xf>
    <xf numFmtId="0" fontId="3" fillId="5" borderId="34" xfId="0" applyFont="1" applyFill="1" applyBorder="1" applyAlignment="1">
      <alignment horizontal="center"/>
    </xf>
    <xf numFmtId="0" fontId="3" fillId="5" borderId="46" xfId="0" applyFont="1" applyFill="1" applyBorder="1" applyAlignment="1">
      <alignment horizontal="center"/>
    </xf>
    <xf numFmtId="164" fontId="4" fillId="0" borderId="5" xfId="3" applyFont="1" applyBorder="1" applyAlignment="1">
      <alignment horizontal="left" vertical="center"/>
    </xf>
    <xf numFmtId="164" fontId="4" fillId="0" borderId="6" xfId="3" applyFont="1" applyBorder="1" applyAlignment="1">
      <alignment horizontal="left" vertical="center"/>
    </xf>
    <xf numFmtId="164" fontId="4" fillId="0" borderId="7" xfId="3" applyFont="1" applyBorder="1" applyAlignment="1">
      <alignment horizontal="left" vertical="center"/>
    </xf>
    <xf numFmtId="164" fontId="13" fillId="5" borderId="5" xfId="3" applyFont="1" applyFill="1" applyBorder="1" applyAlignment="1">
      <alignment horizontal="center" vertical="center" wrapText="1"/>
    </xf>
    <xf numFmtId="164" fontId="13" fillId="5" borderId="6" xfId="3" applyFont="1" applyFill="1" applyBorder="1" applyAlignment="1">
      <alignment horizontal="center" vertical="center" wrapText="1"/>
    </xf>
    <xf numFmtId="164" fontId="13" fillId="5" borderId="7" xfId="3" applyFont="1" applyFill="1" applyBorder="1" applyAlignment="1">
      <alignment horizontal="center" vertical="center" wrapText="1"/>
    </xf>
    <xf numFmtId="164" fontId="4" fillId="0" borderId="13" xfId="3" applyFont="1" applyBorder="1" applyAlignment="1">
      <alignment horizontal="center" vertical="center"/>
    </xf>
    <xf numFmtId="164" fontId="4" fillId="0" borderId="14" xfId="3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164" fontId="7" fillId="0" borderId="27" xfId="3" applyFont="1" applyBorder="1" applyAlignment="1">
      <alignment horizontal="center" vertical="center"/>
    </xf>
    <xf numFmtId="164" fontId="7" fillId="0" borderId="28" xfId="3" applyFont="1" applyBorder="1" applyAlignment="1">
      <alignment horizontal="center" vertical="center"/>
    </xf>
    <xf numFmtId="164" fontId="4" fillId="0" borderId="6" xfId="3" applyFont="1" applyBorder="1" applyAlignment="1">
      <alignment horizontal="center" vertical="center"/>
    </xf>
    <xf numFmtId="164" fontId="4" fillId="0" borderId="40" xfId="3" applyFont="1" applyBorder="1" applyAlignment="1">
      <alignment horizontal="center" vertical="center"/>
    </xf>
    <xf numFmtId="164" fontId="4" fillId="0" borderId="42" xfId="3" applyFont="1" applyBorder="1" applyAlignment="1">
      <alignment horizontal="center" vertical="center"/>
    </xf>
    <xf numFmtId="164" fontId="4" fillId="0" borderId="43" xfId="3" applyFont="1" applyBorder="1" applyAlignment="1">
      <alignment horizontal="center" vertical="center"/>
    </xf>
    <xf numFmtId="164" fontId="4" fillId="0" borderId="55" xfId="3" applyFont="1" applyBorder="1" applyAlignment="1">
      <alignment horizontal="center" vertical="center"/>
    </xf>
    <xf numFmtId="164" fontId="4" fillId="0" borderId="50" xfId="3" applyFont="1" applyBorder="1" applyAlignment="1">
      <alignment horizontal="center" vertical="center"/>
    </xf>
    <xf numFmtId="164" fontId="4" fillId="0" borderId="51" xfId="3" applyFont="1" applyBorder="1" applyAlignment="1">
      <alignment horizontal="center" vertical="center"/>
    </xf>
    <xf numFmtId="164" fontId="4" fillId="0" borderId="52" xfId="3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13" fillId="5" borderId="56" xfId="0" applyFont="1" applyFill="1" applyBorder="1" applyAlignment="1">
      <alignment horizontal="center" vertical="center"/>
    </xf>
    <xf numFmtId="0" fontId="13" fillId="5" borderId="57" xfId="0" applyFont="1" applyFill="1" applyBorder="1" applyAlignment="1">
      <alignment horizontal="center" vertical="center"/>
    </xf>
    <xf numFmtId="0" fontId="13" fillId="5" borderId="58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9" fontId="7" fillId="3" borderId="13" xfId="2" applyFont="1" applyFill="1" applyBorder="1" applyAlignment="1">
      <alignment horizontal="center"/>
    </xf>
    <xf numFmtId="9" fontId="7" fillId="3" borderId="14" xfId="2" applyFont="1" applyFill="1" applyBorder="1" applyAlignment="1">
      <alignment horizontal="center"/>
    </xf>
    <xf numFmtId="9" fontId="7" fillId="3" borderId="8" xfId="2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</cellXfs>
  <cellStyles count="6">
    <cellStyle name="Hiperlink" xfId="1" builtinId="8"/>
    <cellStyle name="Moeda" xfId="4" builtinId="4"/>
    <cellStyle name="Normal" xfId="0" builtinId="0"/>
    <cellStyle name="Normal 2" xfId="5" xr:uid="{E91B0239-7486-405F-8B28-55EC42615F43}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617220</xdr:colOff>
      <xdr:row>9</xdr:row>
      <xdr:rowOff>4457700</xdr:rowOff>
    </xdr:from>
    <xdr:to>
      <xdr:col>3</xdr:col>
      <xdr:colOff>207645</xdr:colOff>
      <xdr:row>13</xdr:row>
      <xdr:rowOff>3175</xdr:rowOff>
    </xdr:to>
    <xdr:pic>
      <xdr:nvPicPr>
        <xdr:cNvPr id="2" name="Imagem 1" descr="Uma imagem contendo lousa, pássaro, voando, grande">
          <a:extLst>
            <a:ext uri="{FF2B5EF4-FFF2-40B4-BE49-F238E27FC236}">
              <a16:creationId xmlns:a16="http://schemas.microsoft.com/office/drawing/2014/main" id="{353F3E5D-28FC-703F-1C6E-F6185860A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" y="9060180"/>
          <a:ext cx="2607945" cy="8108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16423-0156-4000-930D-332AEBEE5EED}">
  <dimension ref="A1:G24"/>
  <sheetViews>
    <sheetView showGridLines="0" showRowColHeaders="0" view="pageLayout" topLeftCell="A10" zoomScaleNormal="100" workbookViewId="0">
      <selection activeCell="B10" sqref="B10:F10"/>
    </sheetView>
  </sheetViews>
  <sheetFormatPr defaultColWidth="0" defaultRowHeight="13.2" zeroHeight="1" x14ac:dyDescent="0.25"/>
  <cols>
    <col min="1" max="1" width="8.88671875" customWidth="1"/>
    <col min="2" max="2" width="7.77734375" customWidth="1"/>
    <col min="3" max="3" width="26.33203125" customWidth="1"/>
    <col min="4" max="4" width="17.6640625" customWidth="1"/>
    <col min="5" max="5" width="18.44140625" customWidth="1"/>
    <col min="6" max="6" width="21.21875" customWidth="1"/>
    <col min="7" max="7" width="2.109375" customWidth="1"/>
    <col min="8" max="16384" width="8.88671875" hidden="1"/>
  </cols>
  <sheetData>
    <row r="1" spans="2:6" x14ac:dyDescent="0.25">
      <c r="B1" s="172" t="s">
        <v>78</v>
      </c>
      <c r="C1" s="173"/>
      <c r="D1" s="173"/>
      <c r="E1" s="173"/>
      <c r="F1" s="174"/>
    </row>
    <row r="2" spans="2:6" x14ac:dyDescent="0.25">
      <c r="B2" s="175"/>
      <c r="C2" s="176"/>
      <c r="D2" s="176"/>
      <c r="E2" s="176"/>
      <c r="F2" s="177"/>
    </row>
    <row r="3" spans="2:6" ht="36.6" customHeight="1" thickBot="1" x14ac:dyDescent="0.3">
      <c r="B3" s="178"/>
      <c r="C3" s="179"/>
      <c r="D3" s="179"/>
      <c r="E3" s="179"/>
      <c r="F3" s="180"/>
    </row>
    <row r="4" spans="2:6" ht="34.200000000000003" customHeight="1" x14ac:dyDescent="0.25">
      <c r="B4" s="117" t="s">
        <v>68</v>
      </c>
      <c r="C4" s="118" t="s">
        <v>69</v>
      </c>
      <c r="D4" s="118" t="s">
        <v>12</v>
      </c>
      <c r="E4" s="118" t="s">
        <v>70</v>
      </c>
      <c r="F4" s="119" t="s">
        <v>71</v>
      </c>
    </row>
    <row r="5" spans="2:6" ht="69" customHeight="1" x14ac:dyDescent="0.25">
      <c r="B5" s="105">
        <v>1</v>
      </c>
      <c r="C5" s="106" t="s">
        <v>91</v>
      </c>
      <c r="D5" s="109">
        <v>5</v>
      </c>
      <c r="E5" s="111">
        <f>'2_Ares Condicionados'!F86</f>
        <v>208.00000000000003</v>
      </c>
      <c r="F5" s="112">
        <f>D5*E5</f>
        <v>1040.0000000000002</v>
      </c>
    </row>
    <row r="6" spans="2:6" ht="69.599999999999994" x14ac:dyDescent="0.25">
      <c r="B6" s="105">
        <v>2</v>
      </c>
      <c r="C6" s="106" t="s">
        <v>92</v>
      </c>
      <c r="D6" s="109">
        <v>24</v>
      </c>
      <c r="E6" s="111">
        <f>'2_Ares Condicionados'!F87</f>
        <v>400</v>
      </c>
      <c r="F6" s="112">
        <f t="shared" ref="F6:F7" si="0">D6*E6</f>
        <v>9600</v>
      </c>
    </row>
    <row r="7" spans="2:6" ht="70.2" thickBot="1" x14ac:dyDescent="0.3">
      <c r="B7" s="107">
        <v>3</v>
      </c>
      <c r="C7" s="108" t="s">
        <v>93</v>
      </c>
      <c r="D7" s="110">
        <v>70</v>
      </c>
      <c r="E7" s="111" t="e">
        <f>'2_Ares Condicionados'!#REF!</f>
        <v>#REF!</v>
      </c>
      <c r="F7" s="112" t="e">
        <f t="shared" si="0"/>
        <v>#REF!</v>
      </c>
    </row>
    <row r="8" spans="2:6" ht="42.6" customHeight="1" thickTop="1" thickBot="1" x14ac:dyDescent="0.3">
      <c r="B8" s="166" t="s">
        <v>72</v>
      </c>
      <c r="C8" s="167"/>
      <c r="D8" s="167"/>
      <c r="E8" s="168"/>
      <c r="F8" s="113" t="e">
        <f>SUM(F5:F7)</f>
        <v>#REF!</v>
      </c>
    </row>
    <row r="9" spans="2:6" ht="13.8" thickTop="1" x14ac:dyDescent="0.25"/>
    <row r="10" spans="2:6" ht="375" customHeight="1" x14ac:dyDescent="0.25">
      <c r="B10" s="169" t="s">
        <v>98</v>
      </c>
      <c r="C10" s="170"/>
      <c r="D10" s="170"/>
      <c r="E10" s="170"/>
      <c r="F10" s="171"/>
    </row>
    <row r="11" spans="2:6" x14ac:dyDescent="0.25"/>
    <row r="12" spans="2:6" x14ac:dyDescent="0.25"/>
    <row r="13" spans="2:6" x14ac:dyDescent="0.25">
      <c r="B13" s="182" t="s">
        <v>85</v>
      </c>
      <c r="C13" s="182"/>
    </row>
    <row r="14" spans="2:6" x14ac:dyDescent="0.25">
      <c r="B14" s="182" t="s">
        <v>86</v>
      </c>
      <c r="C14" s="182"/>
    </row>
    <row r="15" spans="2:6" ht="14.4" x14ac:dyDescent="0.25">
      <c r="B15" s="181" t="s">
        <v>97</v>
      </c>
      <c r="C15" s="182"/>
      <c r="D15" s="123"/>
    </row>
    <row r="16" spans="2:6" x14ac:dyDescent="0.25"/>
    <row r="17" spans="3:3" x14ac:dyDescent="0.25"/>
    <row r="18" spans="3:3" x14ac:dyDescent="0.25"/>
    <row r="19" spans="3:3" ht="15" x14ac:dyDescent="0.25">
      <c r="C19" s="121"/>
    </row>
    <row r="20" spans="3:3" ht="13.2" hidden="1" customHeight="1" x14ac:dyDescent="0.25">
      <c r="C20" s="121" t="s">
        <v>94</v>
      </c>
    </row>
    <row r="21" spans="3:3" ht="13.2" hidden="1" customHeight="1" x14ac:dyDescent="0.25">
      <c r="C21" s="121" t="s">
        <v>95</v>
      </c>
    </row>
    <row r="22" spans="3:3" ht="13.2" hidden="1" customHeight="1" x14ac:dyDescent="0.25">
      <c r="C22" s="121" t="s">
        <v>96</v>
      </c>
    </row>
    <row r="23" spans="3:3" ht="13.2" hidden="1" customHeight="1" x14ac:dyDescent="0.25">
      <c r="C23" s="122"/>
    </row>
    <row r="24" spans="3:3" x14ac:dyDescent="0.25"/>
  </sheetData>
  <mergeCells count="6">
    <mergeCell ref="B8:E8"/>
    <mergeCell ref="B10:F10"/>
    <mergeCell ref="B1:F3"/>
    <mergeCell ref="B15:C15"/>
    <mergeCell ref="B14:C14"/>
    <mergeCell ref="B13:C13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5"/>
  <sheetViews>
    <sheetView showGridLines="0" showRowColHeaders="0" tabSelected="1" view="pageBreakPreview" topLeftCell="A82" zoomScaleNormal="100" zoomScaleSheetLayoutView="100" workbookViewId="0">
      <selection activeCell="A88" sqref="A88:F88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ColWidth="9.109375" defaultRowHeight="13.2" x14ac:dyDescent="0.25"/>
  <cols>
    <col min="1" max="1" width="44.5546875" style="4" customWidth="1"/>
    <col min="2" max="2" width="16" style="4" bestFit="1" customWidth="1"/>
    <col min="3" max="3" width="11.88671875" style="4" customWidth="1"/>
    <col min="4" max="4" width="14.6640625" style="5" customWidth="1"/>
    <col min="5" max="5" width="15.44140625" style="5" customWidth="1"/>
    <col min="6" max="6" width="13.33203125" style="5" customWidth="1"/>
    <col min="7" max="7" width="28.109375" style="5" customWidth="1"/>
    <col min="8" max="8" width="9.109375" style="4"/>
    <col min="9" max="9" width="14.5546875" style="4" customWidth="1"/>
    <col min="10" max="10" width="13.44140625" style="4" customWidth="1"/>
    <col min="11" max="16384" width="9.109375" style="4"/>
  </cols>
  <sheetData>
    <row r="1" spans="1:7" s="1" customFormat="1" ht="44.4" customHeight="1" thickBot="1" x14ac:dyDescent="0.3">
      <c r="A1" s="196" t="s">
        <v>74</v>
      </c>
      <c r="B1" s="197"/>
      <c r="C1" s="197"/>
      <c r="D1" s="197"/>
      <c r="E1" s="197"/>
      <c r="F1" s="198"/>
      <c r="G1" s="2"/>
    </row>
    <row r="2" spans="1:7" ht="13.2" customHeight="1" x14ac:dyDescent="0.25">
      <c r="A2" s="201" t="s">
        <v>14</v>
      </c>
      <c r="B2" s="201"/>
      <c r="C2" s="201"/>
      <c r="D2" s="201"/>
      <c r="E2" s="201"/>
      <c r="F2" s="201"/>
    </row>
    <row r="3" spans="1:7" ht="11.25" customHeight="1" x14ac:dyDescent="0.25"/>
    <row r="4" spans="1:7" ht="13.95" customHeight="1" thickBot="1" x14ac:dyDescent="0.3">
      <c r="A4" s="3" t="s">
        <v>87</v>
      </c>
    </row>
    <row r="5" spans="1:7" ht="13.95" customHeight="1" thickBot="1" x14ac:dyDescent="0.3">
      <c r="A5" s="30" t="s">
        <v>16</v>
      </c>
      <c r="B5" s="31" t="s">
        <v>17</v>
      </c>
      <c r="C5" s="31" t="s">
        <v>12</v>
      </c>
      <c r="D5" s="32" t="s">
        <v>42</v>
      </c>
      <c r="E5" s="32" t="s">
        <v>18</v>
      </c>
      <c r="F5" s="33" t="s">
        <v>19</v>
      </c>
    </row>
    <row r="6" spans="1:7" ht="13.2" customHeight="1" x14ac:dyDescent="0.25">
      <c r="A6" s="50" t="s">
        <v>67</v>
      </c>
      <c r="B6" s="7" t="s">
        <v>6</v>
      </c>
      <c r="C6" s="60">
        <v>1</v>
      </c>
      <c r="D6" s="55">
        <v>3634.31</v>
      </c>
      <c r="E6" s="8">
        <v>3634.31</v>
      </c>
    </row>
    <row r="7" spans="1:7" x14ac:dyDescent="0.25">
      <c r="A7" s="9" t="s">
        <v>10</v>
      </c>
      <c r="B7" s="10" t="s">
        <v>0</v>
      </c>
      <c r="C7" s="61"/>
      <c r="D7" s="59">
        <v>33.039181818181817</v>
      </c>
      <c r="E7" s="11">
        <v>0</v>
      </c>
    </row>
    <row r="8" spans="1:7" ht="13.2" customHeight="1" x14ac:dyDescent="0.25">
      <c r="A8" s="9" t="s">
        <v>11</v>
      </c>
      <c r="B8" s="10" t="s">
        <v>0</v>
      </c>
      <c r="C8" s="61"/>
      <c r="D8" s="59">
        <v>24.779386363636362</v>
      </c>
      <c r="E8" s="11">
        <v>0</v>
      </c>
    </row>
    <row r="9" spans="1:7" ht="13.2" customHeight="1" x14ac:dyDescent="0.25">
      <c r="A9" s="9" t="s">
        <v>40</v>
      </c>
      <c r="B9" s="10" t="s">
        <v>9</v>
      </c>
      <c r="C9" s="58"/>
      <c r="D9" s="59">
        <v>0</v>
      </c>
      <c r="E9" s="11">
        <v>0</v>
      </c>
    </row>
    <row r="10" spans="1:7" x14ac:dyDescent="0.25">
      <c r="A10" s="9" t="s">
        <v>1</v>
      </c>
      <c r="B10" s="10" t="s">
        <v>2</v>
      </c>
      <c r="C10" s="62">
        <v>20</v>
      </c>
      <c r="D10" s="59">
        <v>3634.31</v>
      </c>
      <c r="E10" s="11">
        <v>726.86199999999997</v>
      </c>
    </row>
    <row r="11" spans="1:7" x14ac:dyDescent="0.25">
      <c r="A11" s="38" t="s">
        <v>3</v>
      </c>
      <c r="B11" s="39"/>
      <c r="C11" s="63"/>
      <c r="D11" s="64"/>
      <c r="E11" s="40">
        <v>4361.1719999999996</v>
      </c>
    </row>
    <row r="12" spans="1:7" x14ac:dyDescent="0.25">
      <c r="A12" s="9" t="s">
        <v>4</v>
      </c>
      <c r="B12" s="10" t="s">
        <v>2</v>
      </c>
      <c r="C12" s="150">
        <v>0.38321660000000002</v>
      </c>
      <c r="D12" s="59">
        <v>4361.1719999999996</v>
      </c>
      <c r="E12" s="11">
        <v>1671.2735058552</v>
      </c>
    </row>
    <row r="13" spans="1:7" x14ac:dyDescent="0.25">
      <c r="A13" s="38" t="s">
        <v>48</v>
      </c>
      <c r="B13" s="39"/>
      <c r="C13" s="63"/>
      <c r="D13" s="64"/>
      <c r="E13" s="40">
        <v>6032.4455058551994</v>
      </c>
    </row>
    <row r="14" spans="1:7" ht="13.8" thickBot="1" x14ac:dyDescent="0.3">
      <c r="A14" s="52" t="s">
        <v>49</v>
      </c>
      <c r="B14" s="10" t="s">
        <v>5</v>
      </c>
      <c r="C14" s="62">
        <v>2</v>
      </c>
      <c r="D14" s="59">
        <v>6032.4455058551994</v>
      </c>
      <c r="E14" s="11">
        <v>12064.891011710399</v>
      </c>
      <c r="G14" s="2"/>
    </row>
    <row r="15" spans="1:7" ht="13.95" customHeight="1" thickBot="1" x14ac:dyDescent="0.3">
      <c r="E15" s="26"/>
      <c r="F15" s="43">
        <v>12064.891011710399</v>
      </c>
      <c r="G15" s="2"/>
    </row>
    <row r="16" spans="1:7" ht="11.25" customHeight="1" x14ac:dyDescent="0.25">
      <c r="A16" s="3"/>
    </row>
    <row r="17" spans="1:7" x14ac:dyDescent="0.25">
      <c r="D17" s="42"/>
      <c r="E17" s="4"/>
      <c r="F17" s="4"/>
    </row>
    <row r="18" spans="1:7" ht="11.25" customHeight="1" x14ac:dyDescent="0.25">
      <c r="G18" s="4"/>
    </row>
    <row r="19" spans="1:7" ht="13.8" thickBot="1" x14ac:dyDescent="0.3">
      <c r="A19" s="3" t="s">
        <v>46</v>
      </c>
      <c r="B19" s="35"/>
      <c r="D19" s="4"/>
      <c r="E19" s="4"/>
      <c r="G19" s="4"/>
    </row>
    <row r="20" spans="1:7" ht="13.8" thickBot="1" x14ac:dyDescent="0.3">
      <c r="A20" s="30" t="s">
        <v>16</v>
      </c>
      <c r="B20" s="31" t="s">
        <v>17</v>
      </c>
      <c r="C20" s="31" t="s">
        <v>12</v>
      </c>
      <c r="D20" s="32" t="s">
        <v>42</v>
      </c>
      <c r="E20" s="32" t="s">
        <v>18</v>
      </c>
      <c r="F20" s="33" t="s">
        <v>19</v>
      </c>
      <c r="G20" s="4"/>
    </row>
    <row r="21" spans="1:7" x14ac:dyDescent="0.25">
      <c r="A21" s="9" t="s">
        <v>32</v>
      </c>
      <c r="B21" s="10" t="s">
        <v>9</v>
      </c>
      <c r="C21" s="56">
        <v>1</v>
      </c>
      <c r="D21" s="57">
        <v>5</v>
      </c>
      <c r="E21" s="11"/>
      <c r="G21" s="4"/>
    </row>
    <row r="22" spans="1:7" x14ac:dyDescent="0.25">
      <c r="A22" s="9" t="s">
        <v>33</v>
      </c>
      <c r="B22" s="10" t="s">
        <v>34</v>
      </c>
      <c r="C22" s="58">
        <v>26</v>
      </c>
      <c r="D22" s="59"/>
      <c r="E22" s="11"/>
      <c r="G22" s="4"/>
    </row>
    <row r="23" spans="1:7" x14ac:dyDescent="0.25">
      <c r="A23" s="52" t="s">
        <v>51</v>
      </c>
      <c r="B23" s="10" t="s">
        <v>7</v>
      </c>
      <c r="C23" s="24">
        <v>4</v>
      </c>
      <c r="D23" s="8">
        <v>0.80656538461538496</v>
      </c>
      <c r="E23" s="11">
        <v>3.2262615384615398</v>
      </c>
      <c r="G23" s="4"/>
    </row>
    <row r="24" spans="1:7" ht="13.8" thickBot="1" x14ac:dyDescent="0.3">
      <c r="A24" s="50" t="s">
        <v>88</v>
      </c>
      <c r="B24" s="7"/>
      <c r="C24" s="24">
        <v>26</v>
      </c>
      <c r="D24" s="8"/>
      <c r="E24" s="8"/>
      <c r="G24" s="4"/>
    </row>
    <row r="25" spans="1:7" ht="13.8" thickBot="1" x14ac:dyDescent="0.3">
      <c r="E25" s="5">
        <v>335.53120000000013</v>
      </c>
      <c r="F25" s="13">
        <v>335.53120000000013</v>
      </c>
      <c r="G25" s="4"/>
    </row>
    <row r="26" spans="1:7" ht="11.25" customHeight="1" x14ac:dyDescent="0.25">
      <c r="G26" s="4"/>
    </row>
    <row r="27" spans="1:7" ht="13.8" thickBot="1" x14ac:dyDescent="0.3">
      <c r="A27" s="3" t="s">
        <v>47</v>
      </c>
      <c r="F27" s="14"/>
      <c r="G27" s="4"/>
    </row>
    <row r="28" spans="1:7" ht="13.8" thickBot="1" x14ac:dyDescent="0.3">
      <c r="A28" s="30" t="s">
        <v>16</v>
      </c>
      <c r="B28" s="31" t="s">
        <v>17</v>
      </c>
      <c r="C28" s="31" t="s">
        <v>12</v>
      </c>
      <c r="D28" s="32" t="s">
        <v>42</v>
      </c>
      <c r="E28" s="32" t="s">
        <v>18</v>
      </c>
      <c r="F28" s="33" t="s">
        <v>19</v>
      </c>
      <c r="G28" s="4"/>
    </row>
    <row r="29" spans="1:7" ht="13.8" thickBot="1" x14ac:dyDescent="0.3">
      <c r="A29" s="9" t="s">
        <v>51</v>
      </c>
      <c r="B29" s="10" t="s">
        <v>8</v>
      </c>
      <c r="C29" s="36">
        <v>2</v>
      </c>
      <c r="D29" s="59">
        <v>25</v>
      </c>
      <c r="E29" s="26">
        <v>50</v>
      </c>
      <c r="F29" s="14"/>
      <c r="G29" s="4"/>
    </row>
    <row r="30" spans="1:7" ht="13.8" thickBot="1" x14ac:dyDescent="0.3">
      <c r="A30" s="50" t="s">
        <v>88</v>
      </c>
      <c r="B30" s="7"/>
      <c r="C30" s="24">
        <v>26</v>
      </c>
      <c r="D30" s="8"/>
      <c r="E30" s="8">
        <v>1300</v>
      </c>
      <c r="F30" s="43">
        <v>1300</v>
      </c>
      <c r="G30" s="4"/>
    </row>
    <row r="31" spans="1:7" ht="13.8" thickBot="1" x14ac:dyDescent="0.3">
      <c r="G31" s="4"/>
    </row>
    <row r="32" spans="1:7" ht="13.8" thickBot="1" x14ac:dyDescent="0.3">
      <c r="A32" s="15" t="s">
        <v>52</v>
      </c>
      <c r="B32" s="16"/>
      <c r="C32" s="16"/>
      <c r="D32" s="17"/>
      <c r="E32" s="18"/>
      <c r="F32" s="13">
        <v>13700.422211710398</v>
      </c>
      <c r="G32" s="4"/>
    </row>
    <row r="33" spans="1:7" ht="13.8" x14ac:dyDescent="0.25">
      <c r="A33" s="205" t="s">
        <v>50</v>
      </c>
      <c r="B33" s="205"/>
      <c r="C33" s="205"/>
      <c r="D33" s="206"/>
    </row>
    <row r="34" spans="1:7" x14ac:dyDescent="0.25">
      <c r="A34" s="6" t="s">
        <v>13</v>
      </c>
      <c r="G34" s="4"/>
    </row>
    <row r="35" spans="1:7" ht="11.25" customHeight="1" x14ac:dyDescent="0.25">
      <c r="D35" s="57"/>
      <c r="G35" s="4"/>
    </row>
    <row r="36" spans="1:7" ht="13.95" customHeight="1" x14ac:dyDescent="0.25">
      <c r="A36" s="3" t="s">
        <v>53</v>
      </c>
      <c r="G36" s="4"/>
    </row>
    <row r="37" spans="1:7" ht="11.25" customHeight="1" thickBot="1" x14ac:dyDescent="0.3">
      <c r="G37" s="4"/>
    </row>
    <row r="38" spans="1:7" ht="27.75" customHeight="1" thickBot="1" x14ac:dyDescent="0.3">
      <c r="A38" s="30" t="s">
        <v>16</v>
      </c>
      <c r="B38" s="31" t="s">
        <v>17</v>
      </c>
      <c r="C38" s="48" t="s">
        <v>55</v>
      </c>
      <c r="D38" s="53" t="s">
        <v>56</v>
      </c>
      <c r="E38" s="32" t="s">
        <v>18</v>
      </c>
      <c r="F38" s="33" t="s">
        <v>19</v>
      </c>
      <c r="G38" s="4"/>
    </row>
    <row r="39" spans="1:7" x14ac:dyDescent="0.25">
      <c r="A39" s="50" t="s">
        <v>54</v>
      </c>
      <c r="B39" s="7" t="s">
        <v>8</v>
      </c>
      <c r="C39" s="54">
        <v>6</v>
      </c>
      <c r="D39" s="55">
        <v>560</v>
      </c>
      <c r="E39" s="8">
        <v>93.333333333333329</v>
      </c>
      <c r="G39" s="4"/>
    </row>
    <row r="40" spans="1:7" ht="13.2" customHeight="1" thickBot="1" x14ac:dyDescent="0.3">
      <c r="A40" s="52" t="s">
        <v>58</v>
      </c>
      <c r="B40" s="10" t="s">
        <v>8</v>
      </c>
      <c r="C40" s="54">
        <v>60</v>
      </c>
      <c r="D40" s="55">
        <v>3000</v>
      </c>
      <c r="E40" s="8">
        <v>50</v>
      </c>
      <c r="G40" s="4"/>
    </row>
    <row r="41" spans="1:7" ht="13.8" thickBot="1" x14ac:dyDescent="0.3">
      <c r="D41" s="42"/>
      <c r="E41" s="26">
        <v>143.33333333333331</v>
      </c>
      <c r="F41" s="43"/>
    </row>
    <row r="42" spans="1:7" ht="11.25" customHeight="1" thickBot="1" x14ac:dyDescent="0.3">
      <c r="G42" s="4"/>
    </row>
    <row r="43" spans="1:7" ht="13.8" thickBot="1" x14ac:dyDescent="0.3">
      <c r="A43" s="15" t="s">
        <v>57</v>
      </c>
      <c r="B43" s="19"/>
      <c r="C43" s="19"/>
      <c r="D43" s="20"/>
      <c r="E43" s="21"/>
      <c r="F43" s="12">
        <v>143.33333333333331</v>
      </c>
      <c r="G43" s="4"/>
    </row>
    <row r="44" spans="1:7" ht="11.25" customHeight="1" x14ac:dyDescent="0.25">
      <c r="G44" s="4"/>
    </row>
    <row r="45" spans="1:7" x14ac:dyDescent="0.25">
      <c r="A45" s="6" t="s">
        <v>15</v>
      </c>
      <c r="G45" s="4"/>
    </row>
    <row r="46" spans="1:7" ht="11.25" customHeight="1" x14ac:dyDescent="0.25">
      <c r="B46" s="37"/>
      <c r="G46" s="4"/>
    </row>
    <row r="47" spans="1:7" x14ac:dyDescent="0.25">
      <c r="A47" s="3" t="s">
        <v>59</v>
      </c>
      <c r="G47" s="4"/>
    </row>
    <row r="48" spans="1:7" ht="11.25" customHeight="1" x14ac:dyDescent="0.25">
      <c r="G48" s="4"/>
    </row>
    <row r="49" spans="1:7" ht="13.8" thickBot="1" x14ac:dyDescent="0.3">
      <c r="A49" s="37"/>
      <c r="G49" s="4"/>
    </row>
    <row r="50" spans="1:7" ht="13.8" thickBot="1" x14ac:dyDescent="0.3">
      <c r="A50" s="30" t="s">
        <v>16</v>
      </c>
      <c r="B50" s="31" t="s">
        <v>17</v>
      </c>
      <c r="C50" s="31" t="s">
        <v>12</v>
      </c>
      <c r="D50" s="32" t="s">
        <v>42</v>
      </c>
      <c r="E50" s="32" t="s">
        <v>18</v>
      </c>
      <c r="F50" s="33" t="s">
        <v>19</v>
      </c>
      <c r="G50" s="4"/>
    </row>
    <row r="51" spans="1:7" x14ac:dyDescent="0.25">
      <c r="A51" s="50" t="s">
        <v>60</v>
      </c>
      <c r="B51" s="7" t="s">
        <v>8</v>
      </c>
      <c r="C51" s="7">
        <v>1</v>
      </c>
      <c r="D51" s="55">
        <v>3500</v>
      </c>
      <c r="E51" s="8">
        <v>3500</v>
      </c>
      <c r="G51" s="4"/>
    </row>
    <row r="52" spans="1:7" ht="13.8" thickBot="1" x14ac:dyDescent="0.3">
      <c r="A52" s="9"/>
      <c r="B52" s="10"/>
      <c r="C52" s="10"/>
      <c r="D52" s="34"/>
      <c r="E52" s="11"/>
      <c r="G52" s="4"/>
    </row>
    <row r="53" spans="1:7" ht="13.8" thickBot="1" x14ac:dyDescent="0.3">
      <c r="A53" s="49"/>
      <c r="B53" s="49"/>
      <c r="C53" s="49"/>
      <c r="D53" s="42" t="s">
        <v>39</v>
      </c>
      <c r="E53" s="26">
        <v>1</v>
      </c>
      <c r="F53" s="12">
        <v>3500</v>
      </c>
    </row>
    <row r="54" spans="1:7" ht="11.25" customHeight="1" thickBot="1" x14ac:dyDescent="0.3">
      <c r="G54" s="4"/>
    </row>
    <row r="55" spans="1:7" ht="13.8" thickBot="1" x14ac:dyDescent="0.3">
      <c r="A55" s="15" t="s">
        <v>90</v>
      </c>
      <c r="B55" s="16"/>
      <c r="C55" s="16"/>
      <c r="D55" s="17"/>
      <c r="E55" s="18"/>
      <c r="F55" s="12">
        <v>17343.755545043732</v>
      </c>
      <c r="G55" s="4"/>
    </row>
    <row r="56" spans="1:7" ht="11.25" customHeight="1" x14ac:dyDescent="0.25">
      <c r="G56" s="4"/>
    </row>
    <row r="57" spans="1:7" x14ac:dyDescent="0.25">
      <c r="A57" s="6" t="s">
        <v>61</v>
      </c>
      <c r="B57" s="6"/>
      <c r="C57" s="6"/>
      <c r="D57" s="23"/>
      <c r="E57" s="23"/>
      <c r="F57" s="22"/>
      <c r="G57" s="4"/>
    </row>
    <row r="58" spans="1:7" ht="11.25" customHeight="1" thickBot="1" x14ac:dyDescent="0.3">
      <c r="G58" s="4"/>
    </row>
    <row r="59" spans="1:7" ht="13.8" thickBot="1" x14ac:dyDescent="0.3">
      <c r="A59" s="30" t="s">
        <v>16</v>
      </c>
      <c r="B59" s="31" t="s">
        <v>17</v>
      </c>
      <c r="C59" s="31" t="s">
        <v>12</v>
      </c>
      <c r="D59" s="32" t="s">
        <v>42</v>
      </c>
      <c r="E59" s="32" t="s">
        <v>18</v>
      </c>
      <c r="F59" s="33" t="s">
        <v>19</v>
      </c>
      <c r="G59" s="4"/>
    </row>
    <row r="60" spans="1:7" x14ac:dyDescent="0.25">
      <c r="A60" s="52" t="s">
        <v>62</v>
      </c>
      <c r="B60" s="10" t="s">
        <v>8</v>
      </c>
      <c r="C60" s="54">
        <v>1</v>
      </c>
      <c r="D60" s="55">
        <v>200</v>
      </c>
      <c r="E60" s="11">
        <v>200</v>
      </c>
      <c r="F60" s="27"/>
      <c r="G60" s="4"/>
    </row>
    <row r="61" spans="1:7" x14ac:dyDescent="0.25">
      <c r="A61" s="52" t="s">
        <v>63</v>
      </c>
      <c r="B61" s="10" t="s">
        <v>8</v>
      </c>
      <c r="C61" s="54">
        <v>1</v>
      </c>
      <c r="D61" s="55">
        <v>50</v>
      </c>
      <c r="E61" s="11">
        <v>50</v>
      </c>
      <c r="F61" s="27"/>
      <c r="G61" s="4"/>
    </row>
    <row r="62" spans="1:7" x14ac:dyDescent="0.25">
      <c r="A62" s="52" t="s">
        <v>64</v>
      </c>
      <c r="B62" s="10" t="s">
        <v>8</v>
      </c>
      <c r="C62" s="54">
        <v>1</v>
      </c>
      <c r="D62" s="55">
        <v>50</v>
      </c>
      <c r="E62" s="11">
        <v>50</v>
      </c>
      <c r="F62" s="27"/>
      <c r="G62" s="4"/>
    </row>
    <row r="63" spans="1:7" ht="13.8" thickBot="1" x14ac:dyDescent="0.3">
      <c r="A63" s="52" t="s">
        <v>65</v>
      </c>
      <c r="B63" s="10" t="s">
        <v>8</v>
      </c>
      <c r="C63" s="54">
        <v>1</v>
      </c>
      <c r="D63" s="55">
        <v>50</v>
      </c>
      <c r="E63" s="11">
        <v>50</v>
      </c>
      <c r="F63" s="27"/>
      <c r="G63" s="4"/>
    </row>
    <row r="64" spans="1:7" ht="13.8" thickBot="1" x14ac:dyDescent="0.3">
      <c r="A64" s="6"/>
      <c r="B64" s="6"/>
      <c r="C64" s="6"/>
      <c r="D64" s="6"/>
      <c r="E64" s="23"/>
      <c r="F64" s="12">
        <v>350</v>
      </c>
      <c r="G64" s="4"/>
    </row>
    <row r="65" spans="1:7" ht="11.25" customHeight="1" thickBot="1" x14ac:dyDescent="0.3">
      <c r="G65" s="4"/>
    </row>
    <row r="66" spans="1:7" ht="13.8" thickBot="1" x14ac:dyDescent="0.3">
      <c r="A66" s="15" t="s">
        <v>66</v>
      </c>
      <c r="B66" s="16"/>
      <c r="C66" s="16"/>
      <c r="D66" s="17"/>
      <c r="E66" s="18"/>
      <c r="F66" s="12"/>
      <c r="G66" s="4"/>
    </row>
    <row r="67" spans="1:7" ht="11.25" customHeight="1" x14ac:dyDescent="0.25">
      <c r="G67" s="4"/>
    </row>
    <row r="68" spans="1:7" ht="11.25" customHeight="1" thickBot="1" x14ac:dyDescent="0.3"/>
    <row r="69" spans="1:7" ht="17.25" customHeight="1" thickBot="1" x14ac:dyDescent="0.3">
      <c r="A69" s="15" t="s">
        <v>89</v>
      </c>
      <c r="B69" s="19"/>
      <c r="C69" s="19"/>
      <c r="D69" s="20"/>
      <c r="E69" s="21"/>
      <c r="F69" s="13">
        <v>17693.755545043732</v>
      </c>
    </row>
    <row r="70" spans="1:7" ht="11.25" customHeight="1" x14ac:dyDescent="0.25"/>
    <row r="71" spans="1:7" x14ac:dyDescent="0.25">
      <c r="A71" s="6" t="s">
        <v>82</v>
      </c>
    </row>
    <row r="72" spans="1:7" ht="11.25" customHeight="1" thickBot="1" x14ac:dyDescent="0.3"/>
    <row r="73" spans="1:7" ht="13.8" thickBot="1" x14ac:dyDescent="0.3">
      <c r="A73" s="30" t="s">
        <v>16</v>
      </c>
      <c r="B73" s="31" t="s">
        <v>17</v>
      </c>
      <c r="C73" s="31" t="s">
        <v>12</v>
      </c>
      <c r="D73" s="32" t="s">
        <v>42</v>
      </c>
      <c r="E73" s="32" t="s">
        <v>18</v>
      </c>
      <c r="F73" s="33" t="s">
        <v>19</v>
      </c>
    </row>
    <row r="74" spans="1:7" ht="13.8" thickBot="1" x14ac:dyDescent="0.3">
      <c r="A74" s="50" t="s">
        <v>83</v>
      </c>
      <c r="B74" s="7" t="s">
        <v>2</v>
      </c>
      <c r="C74" s="44">
        <v>32.74</v>
      </c>
      <c r="D74" s="8">
        <v>17693.755545043732</v>
      </c>
      <c r="E74" s="8">
        <v>5792.9355654473184</v>
      </c>
    </row>
    <row r="75" spans="1:7" ht="13.8" thickBot="1" x14ac:dyDescent="0.3">
      <c r="F75" s="12">
        <v>5792.9355654473184</v>
      </c>
    </row>
    <row r="76" spans="1:7" ht="11.25" customHeight="1" thickBot="1" x14ac:dyDescent="0.3"/>
    <row r="77" spans="1:7" ht="13.8" thickBot="1" x14ac:dyDescent="0.3">
      <c r="A77" s="15" t="s">
        <v>43</v>
      </c>
      <c r="B77" s="19"/>
      <c r="C77" s="19"/>
      <c r="D77" s="20"/>
      <c r="E77" s="21"/>
      <c r="F77" s="13">
        <v>5792.9355654473184</v>
      </c>
    </row>
    <row r="78" spans="1:7" x14ac:dyDescent="0.25">
      <c r="A78" s="6"/>
      <c r="B78" s="6"/>
      <c r="C78" s="6"/>
      <c r="D78" s="23"/>
      <c r="E78" s="23"/>
      <c r="F78" s="22"/>
    </row>
    <row r="79" spans="1:7" ht="11.25" customHeight="1" thickBot="1" x14ac:dyDescent="0.3"/>
    <row r="80" spans="1:7" ht="24.75" customHeight="1" thickBot="1" x14ac:dyDescent="0.3">
      <c r="A80" s="15" t="s">
        <v>41</v>
      </c>
      <c r="B80" s="19"/>
      <c r="C80" s="19"/>
      <c r="D80" s="20"/>
      <c r="E80" s="21"/>
      <c r="F80" s="13">
        <v>23486.69111049105</v>
      </c>
    </row>
    <row r="81" spans="1:7" ht="12.6" customHeight="1" thickBot="1" x14ac:dyDescent="0.3">
      <c r="A81" s="28"/>
      <c r="B81" s="28"/>
      <c r="C81" s="28"/>
      <c r="D81" s="29"/>
      <c r="E81" s="29"/>
      <c r="F81" s="29"/>
    </row>
    <row r="82" spans="1:7" ht="37.200000000000003" customHeight="1" thickBot="1" x14ac:dyDescent="0.3">
      <c r="A82" s="202" t="s">
        <v>73</v>
      </c>
      <c r="B82" s="203"/>
      <c r="C82" s="203"/>
      <c r="D82" s="203"/>
      <c r="E82" s="204"/>
      <c r="F82" s="104">
        <v>23486.69111049105</v>
      </c>
    </row>
    <row r="83" spans="1:7" s="1" customFormat="1" ht="25.8" customHeight="1" thickBot="1" x14ac:dyDescent="0.3">
      <c r="A83" s="25"/>
      <c r="B83" s="207" t="s">
        <v>99</v>
      </c>
      <c r="C83" s="207"/>
      <c r="D83" s="207"/>
      <c r="E83" s="208"/>
      <c r="F83" s="120">
        <v>200</v>
      </c>
      <c r="G83" s="2"/>
    </row>
    <row r="84" spans="1:7" s="1" customFormat="1" ht="15.6" customHeight="1" x14ac:dyDescent="0.25">
      <c r="A84" s="199" t="s">
        <v>77</v>
      </c>
      <c r="B84" s="200"/>
      <c r="C84" s="200"/>
      <c r="D84" s="200"/>
      <c r="E84" s="114" t="s">
        <v>75</v>
      </c>
      <c r="F84" s="115" t="s">
        <v>76</v>
      </c>
      <c r="G84" s="2"/>
    </row>
    <row r="85" spans="1:7" s="1" customFormat="1" ht="15.6" customHeight="1" x14ac:dyDescent="0.25">
      <c r="A85" s="163"/>
      <c r="B85" s="209" t="s">
        <v>162</v>
      </c>
      <c r="C85" s="209"/>
      <c r="D85" s="210"/>
      <c r="E85" s="164"/>
      <c r="F85" s="165"/>
      <c r="G85" s="2"/>
    </row>
    <row r="86" spans="1:7" ht="22.2" customHeight="1" x14ac:dyDescent="0.25">
      <c r="A86" s="161" t="s">
        <v>163</v>
      </c>
      <c r="B86" s="211">
        <v>50</v>
      </c>
      <c r="C86" s="209"/>
      <c r="D86" s="210"/>
      <c r="E86" s="151">
        <v>1.7712158687784711</v>
      </c>
      <c r="F86" s="116">
        <v>208.00000000000003</v>
      </c>
    </row>
    <row r="87" spans="1:7" ht="23.4" customHeight="1" thickBot="1" x14ac:dyDescent="0.3">
      <c r="A87" s="162" t="s">
        <v>164</v>
      </c>
      <c r="B87" s="212">
        <v>150</v>
      </c>
      <c r="C87" s="213"/>
      <c r="D87" s="214"/>
      <c r="E87" s="152">
        <v>3.4061843630355213</v>
      </c>
      <c r="F87" s="116">
        <v>400</v>
      </c>
    </row>
    <row r="88" spans="1:7" ht="25.8" customHeight="1" thickBot="1" x14ac:dyDescent="0.3">
      <c r="A88" s="193" t="s">
        <v>84</v>
      </c>
      <c r="B88" s="194"/>
      <c r="C88" s="194"/>
      <c r="D88" s="194"/>
      <c r="E88" s="194"/>
      <c r="F88" s="195"/>
    </row>
    <row r="89" spans="1:7" ht="14.4" thickTop="1" thickBot="1" x14ac:dyDescent="0.3">
      <c r="A89" s="3"/>
      <c r="C89" s="190" t="s">
        <v>161</v>
      </c>
      <c r="D89" s="191"/>
      <c r="E89" s="191"/>
      <c r="F89" s="192"/>
    </row>
    <row r="90" spans="1:7" ht="13.8" thickTop="1" x14ac:dyDescent="0.25">
      <c r="C90" s="187" t="s">
        <v>156</v>
      </c>
      <c r="D90" s="188"/>
      <c r="E90" s="188"/>
      <c r="F90" s="189"/>
    </row>
    <row r="91" spans="1:7" x14ac:dyDescent="0.25">
      <c r="C91" s="183" t="s">
        <v>157</v>
      </c>
      <c r="D91" s="184"/>
      <c r="E91" s="185" t="s">
        <v>158</v>
      </c>
      <c r="F91" s="186"/>
    </row>
    <row r="92" spans="1:7" x14ac:dyDescent="0.25">
      <c r="C92" s="158" t="s">
        <v>159</v>
      </c>
      <c r="D92" s="159" t="s">
        <v>160</v>
      </c>
      <c r="E92" s="159" t="s">
        <v>159</v>
      </c>
      <c r="F92" s="160" t="s">
        <v>160</v>
      </c>
    </row>
    <row r="93" spans="1:7" x14ac:dyDescent="0.25">
      <c r="C93" s="153">
        <v>30</v>
      </c>
      <c r="D93" s="154">
        <v>2.9520264479641183</v>
      </c>
      <c r="E93" s="154">
        <v>150</v>
      </c>
      <c r="F93" s="155">
        <v>3.4061843630355213</v>
      </c>
    </row>
    <row r="94" spans="1:7" x14ac:dyDescent="0.25">
      <c r="C94" s="153">
        <v>40</v>
      </c>
      <c r="D94" s="154">
        <v>2.2140198359730889</v>
      </c>
      <c r="E94" s="154">
        <v>200</v>
      </c>
      <c r="F94" s="155">
        <v>2.554638272276641</v>
      </c>
    </row>
    <row r="95" spans="1:7" x14ac:dyDescent="0.25">
      <c r="C95" s="153">
        <v>50</v>
      </c>
      <c r="D95" s="154">
        <v>1.7712158687784711</v>
      </c>
      <c r="E95" s="154">
        <v>250</v>
      </c>
      <c r="F95" s="155">
        <v>2.0437106178213127</v>
      </c>
    </row>
    <row r="96" spans="1:7" ht="13.8" thickBot="1" x14ac:dyDescent="0.3">
      <c r="C96" s="156">
        <v>100</v>
      </c>
      <c r="D96" s="154">
        <v>0.88560793438923557</v>
      </c>
      <c r="E96" s="157">
        <v>300</v>
      </c>
      <c r="F96" s="155">
        <v>1.7030921815177607</v>
      </c>
    </row>
    <row r="97" spans="4:7" ht="13.8" thickTop="1" x14ac:dyDescent="0.25"/>
    <row r="105" spans="4:7" ht="9" customHeight="1" x14ac:dyDescent="0.25">
      <c r="D105" s="4"/>
      <c r="E105" s="4"/>
      <c r="F105" s="4"/>
      <c r="G105" s="4"/>
    </row>
  </sheetData>
  <mergeCells count="14">
    <mergeCell ref="B85:D85"/>
    <mergeCell ref="B86:D86"/>
    <mergeCell ref="B87:D87"/>
    <mergeCell ref="A1:F1"/>
    <mergeCell ref="A84:D84"/>
    <mergeCell ref="A2:F2"/>
    <mergeCell ref="A82:E82"/>
    <mergeCell ref="A33:D33"/>
    <mergeCell ref="B83:E83"/>
    <mergeCell ref="C91:D91"/>
    <mergeCell ref="E91:F91"/>
    <mergeCell ref="C90:F90"/>
    <mergeCell ref="C89:F89"/>
    <mergeCell ref="A88:F88"/>
  </mergeCells>
  <phoneticPr fontId="9" type="noConversion"/>
  <dataValidations count="2">
    <dataValidation type="list" allowBlank="1" showInputMessage="1" showErrorMessage="1" sqref="B86:D86" xr:uid="{996DF98F-5A2F-401C-A9AB-A42379999563}">
      <formula1>$C$93:$C$96</formula1>
    </dataValidation>
    <dataValidation type="list" allowBlank="1" showInputMessage="1" showErrorMessage="1" sqref="B87:D87" xr:uid="{757DA512-49FE-4776-ADB3-00B40702B433}">
      <formula1>$E$93:$E$96</formula1>
    </dataValidation>
  </dataValidations>
  <printOptions horizontalCentered="1"/>
  <pageMargins left="0.9055118110236221" right="0.51181102362204722" top="0.74803149606299213" bottom="0.74803149606299213" header="0.31496062992125984" footer="0.31496062992125984"/>
  <pageSetup paperSize="9" scale="75" fitToHeight="0" orientation="portrait" r:id="rId1"/>
  <headerFooter alignWithMargins="0">
    <oddFooter>&amp;R&amp;P de &amp;N</oddFooter>
  </headerFooter>
  <rowBreaks count="1" manualBreakCount="1">
    <brk id="55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6FC63-C8C7-42B0-8224-FB326906ABB3}">
  <dimension ref="A1:M60"/>
  <sheetViews>
    <sheetView showGridLines="0" showRowColHeaders="0" zoomScaleNormal="100" workbookViewId="0">
      <selection activeCell="D57" sqref="D57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ColWidth="0" defaultRowHeight="13.2" zeroHeight="1" x14ac:dyDescent="0.25"/>
  <cols>
    <col min="1" max="1" width="13.5546875" style="124" customWidth="1"/>
    <col min="2" max="2" width="39.5546875" style="124" bestFit="1" customWidth="1"/>
    <col min="3" max="3" width="14.5546875" style="124" customWidth="1"/>
    <col min="4" max="4" width="9.6640625" style="124" customWidth="1"/>
    <col min="5" max="10" width="9.109375" style="124" hidden="1" customWidth="1"/>
    <col min="11" max="11" width="11" style="124" hidden="1" customWidth="1"/>
    <col min="12" max="13" width="0" style="124" hidden="1" customWidth="1"/>
    <col min="14" max="16384" width="9.109375" style="124" hidden="1"/>
  </cols>
  <sheetData>
    <row r="1" spans="1:13" ht="40.950000000000003" customHeight="1" x14ac:dyDescent="0.25">
      <c r="A1" s="216" t="s">
        <v>155</v>
      </c>
      <c r="B1" s="217"/>
      <c r="C1" s="218"/>
      <c r="D1" s="149"/>
      <c r="E1" s="219" t="s">
        <v>154</v>
      </c>
      <c r="F1" s="219"/>
      <c r="G1" s="219"/>
      <c r="H1" s="219"/>
      <c r="I1" s="219"/>
      <c r="J1" s="219"/>
      <c r="K1" s="219"/>
      <c r="L1" s="219"/>
      <c r="M1" s="219"/>
    </row>
    <row r="2" spans="1:13" ht="13.8" x14ac:dyDescent="0.25">
      <c r="A2" s="140" t="s">
        <v>153</v>
      </c>
      <c r="B2" s="143" t="s">
        <v>69</v>
      </c>
      <c r="C2" s="148" t="s">
        <v>152</v>
      </c>
      <c r="D2" s="129"/>
      <c r="E2" s="220" t="s">
        <v>151</v>
      </c>
      <c r="F2" s="220"/>
      <c r="G2" s="220"/>
      <c r="H2" s="220"/>
      <c r="I2" s="220"/>
      <c r="J2" s="220"/>
      <c r="K2" s="220"/>
      <c r="L2" s="220"/>
      <c r="M2" s="220"/>
    </row>
    <row r="3" spans="1:13" ht="13.8" x14ac:dyDescent="0.25">
      <c r="A3" s="140" t="s">
        <v>150</v>
      </c>
      <c r="B3" s="143" t="s">
        <v>149</v>
      </c>
      <c r="C3" s="141"/>
      <c r="D3" s="129"/>
    </row>
    <row r="4" spans="1:13" ht="13.8" x14ac:dyDescent="0.25">
      <c r="A4" s="140" t="s">
        <v>148</v>
      </c>
      <c r="B4" s="143" t="s">
        <v>147</v>
      </c>
      <c r="C4" s="141"/>
      <c r="D4" s="129"/>
    </row>
    <row r="5" spans="1:13" ht="13.8" x14ac:dyDescent="0.25">
      <c r="A5" s="140" t="s">
        <v>146</v>
      </c>
      <c r="B5" s="143" t="s">
        <v>145</v>
      </c>
      <c r="C5" s="141"/>
      <c r="D5" s="129"/>
    </row>
    <row r="6" spans="1:13" ht="13.8" x14ac:dyDescent="0.25">
      <c r="A6" s="140" t="s">
        <v>144</v>
      </c>
      <c r="B6" s="143" t="s">
        <v>143</v>
      </c>
      <c r="C6" s="141"/>
      <c r="D6" s="129"/>
    </row>
    <row r="7" spans="1:13" ht="13.8" x14ac:dyDescent="0.25">
      <c r="A7" s="140" t="s">
        <v>142</v>
      </c>
      <c r="B7" s="143" t="s">
        <v>141</v>
      </c>
      <c r="C7" s="141"/>
      <c r="D7" s="129"/>
    </row>
    <row r="8" spans="1:13" ht="13.8" x14ac:dyDescent="0.25">
      <c r="A8" s="140" t="s">
        <v>140</v>
      </c>
      <c r="B8" s="143" t="s">
        <v>139</v>
      </c>
      <c r="C8" s="141"/>
      <c r="D8" s="129"/>
    </row>
    <row r="9" spans="1:13" ht="13.8" x14ac:dyDescent="0.25">
      <c r="A9" s="140" t="s">
        <v>138</v>
      </c>
      <c r="B9" s="143" t="s">
        <v>137</v>
      </c>
      <c r="C9" s="141"/>
      <c r="D9" s="129"/>
    </row>
    <row r="10" spans="1:13" ht="13.8" x14ac:dyDescent="0.25">
      <c r="A10" s="140" t="s">
        <v>136</v>
      </c>
      <c r="B10" s="143" t="s">
        <v>135</v>
      </c>
      <c r="C10" s="141">
        <v>0.08</v>
      </c>
      <c r="D10" s="129"/>
    </row>
    <row r="11" spans="1:13" ht="13.8" x14ac:dyDescent="0.25">
      <c r="A11" s="140" t="s">
        <v>134</v>
      </c>
      <c r="B11" s="139" t="s">
        <v>133</v>
      </c>
      <c r="C11" s="138">
        <v>0.08</v>
      </c>
      <c r="D11" s="129"/>
    </row>
    <row r="12" spans="1:13" ht="13.8" x14ac:dyDescent="0.25">
      <c r="A12" s="146"/>
      <c r="B12" s="145"/>
      <c r="C12" s="144"/>
      <c r="D12" s="129"/>
    </row>
    <row r="13" spans="1:13" ht="13.8" x14ac:dyDescent="0.25">
      <c r="A13" s="140" t="s">
        <v>132</v>
      </c>
      <c r="B13" s="147" t="s">
        <v>131</v>
      </c>
      <c r="C13" s="141">
        <v>6.5699999999999995E-2</v>
      </c>
      <c r="D13" s="129"/>
    </row>
    <row r="14" spans="1:13" ht="13.8" x14ac:dyDescent="0.25">
      <c r="A14" s="140" t="s">
        <v>130</v>
      </c>
      <c r="B14" s="147" t="s">
        <v>129</v>
      </c>
      <c r="C14" s="141">
        <v>8.3299999999999999E-2</v>
      </c>
      <c r="D14" s="129"/>
    </row>
    <row r="15" spans="1:13" ht="13.8" x14ac:dyDescent="0.25">
      <c r="A15" s="140" t="s">
        <v>128</v>
      </c>
      <c r="B15" s="147" t="s">
        <v>127</v>
      </c>
      <c r="C15" s="141">
        <v>5.9999999999999995E-4</v>
      </c>
      <c r="D15" s="129"/>
    </row>
    <row r="16" spans="1:13" ht="13.8" x14ac:dyDescent="0.25">
      <c r="A16" s="140" t="s">
        <v>126</v>
      </c>
      <c r="B16" s="147" t="s">
        <v>125</v>
      </c>
      <c r="C16" s="141">
        <v>8.2000000000000007E-3</v>
      </c>
      <c r="D16" s="129"/>
    </row>
    <row r="17" spans="1:3" ht="13.8" x14ac:dyDescent="0.25">
      <c r="A17" s="140" t="s">
        <v>124</v>
      </c>
      <c r="B17" s="147" t="s">
        <v>123</v>
      </c>
      <c r="C17" s="141">
        <v>3.0999999999999999E-3</v>
      </c>
    </row>
    <row r="18" spans="1:3" ht="13.8" x14ac:dyDescent="0.25">
      <c r="A18" s="140" t="s">
        <v>122</v>
      </c>
      <c r="B18" s="147" t="s">
        <v>121</v>
      </c>
      <c r="C18" s="141">
        <v>1.66E-2</v>
      </c>
    </row>
    <row r="19" spans="1:3" ht="13.8" x14ac:dyDescent="0.25">
      <c r="A19" s="140" t="s">
        <v>120</v>
      </c>
      <c r="B19" s="139" t="s">
        <v>119</v>
      </c>
      <c r="C19" s="138">
        <v>0.17749999999999999</v>
      </c>
    </row>
    <row r="20" spans="1:3" ht="13.8" x14ac:dyDescent="0.25">
      <c r="A20" s="146"/>
      <c r="B20" s="145"/>
      <c r="C20" s="144"/>
    </row>
    <row r="21" spans="1:3" ht="13.8" x14ac:dyDescent="0.25">
      <c r="A21" s="140" t="s">
        <v>118</v>
      </c>
      <c r="B21" s="143" t="s">
        <v>117</v>
      </c>
      <c r="C21" s="141">
        <v>2.9000000000000001E-2</v>
      </c>
    </row>
    <row r="22" spans="1:3" ht="13.8" x14ac:dyDescent="0.25">
      <c r="A22" s="140" t="s">
        <v>116</v>
      </c>
      <c r="B22" s="143" t="s">
        <v>115</v>
      </c>
      <c r="C22" s="141">
        <v>4.5400000000000003E-2</v>
      </c>
    </row>
    <row r="23" spans="1:3" ht="13.8" x14ac:dyDescent="0.25">
      <c r="A23" s="140" t="s">
        <v>114</v>
      </c>
      <c r="B23" s="143" t="s">
        <v>113</v>
      </c>
      <c r="C23" s="141">
        <v>1.3166000000000002E-3</v>
      </c>
    </row>
    <row r="24" spans="1:3" ht="13.8" x14ac:dyDescent="0.25">
      <c r="A24" s="140" t="s">
        <v>112</v>
      </c>
      <c r="B24" s="143" t="s">
        <v>111</v>
      </c>
      <c r="C24" s="141">
        <v>3.15E-2</v>
      </c>
    </row>
    <row r="25" spans="1:3" ht="13.8" x14ac:dyDescent="0.25">
      <c r="A25" s="140" t="s">
        <v>110</v>
      </c>
      <c r="B25" s="143" t="s">
        <v>109</v>
      </c>
      <c r="C25" s="141">
        <v>2E-3</v>
      </c>
    </row>
    <row r="26" spans="1:3" ht="13.8" x14ac:dyDescent="0.25">
      <c r="A26" s="140" t="s">
        <v>108</v>
      </c>
      <c r="B26" s="139" t="s">
        <v>107</v>
      </c>
      <c r="C26" s="138">
        <v>0.10921660000000001</v>
      </c>
    </row>
    <row r="27" spans="1:3" ht="13.8" x14ac:dyDescent="0.25">
      <c r="A27" s="146"/>
      <c r="B27" s="145"/>
      <c r="C27" s="144"/>
    </row>
    <row r="28" spans="1:3" ht="13.8" x14ac:dyDescent="0.25">
      <c r="A28" s="140" t="s">
        <v>106</v>
      </c>
      <c r="B28" s="143" t="s">
        <v>105</v>
      </c>
      <c r="C28" s="141">
        <v>1.4200000000000001E-2</v>
      </c>
    </row>
    <row r="29" spans="1:3" ht="27.6" x14ac:dyDescent="0.25">
      <c r="A29" s="140" t="s">
        <v>104</v>
      </c>
      <c r="B29" s="142" t="s">
        <v>103</v>
      </c>
      <c r="C29" s="141">
        <v>2.3E-3</v>
      </c>
    </row>
    <row r="30" spans="1:3" ht="13.8" x14ac:dyDescent="0.25">
      <c r="A30" s="140" t="s">
        <v>102</v>
      </c>
      <c r="B30" s="139" t="s">
        <v>101</v>
      </c>
      <c r="C30" s="138">
        <v>1.6500000000000001E-2</v>
      </c>
    </row>
    <row r="31" spans="1:3" ht="14.4" thickBot="1" x14ac:dyDescent="0.3">
      <c r="A31" s="137"/>
      <c r="B31" s="136" t="s">
        <v>100</v>
      </c>
      <c r="C31" s="135">
        <v>0.38321660000000002</v>
      </c>
    </row>
    <row r="32" spans="1:3" ht="13.8" x14ac:dyDescent="0.25">
      <c r="A32" s="129"/>
      <c r="B32" s="133"/>
      <c r="C32" s="132"/>
    </row>
    <row r="33" spans="1:3" ht="13.8" x14ac:dyDescent="0.25">
      <c r="A33" s="129"/>
      <c r="B33" s="215"/>
      <c r="C33" s="215"/>
    </row>
    <row r="34" spans="1:3" ht="13.8" x14ac:dyDescent="0.25">
      <c r="A34" s="129"/>
      <c r="B34" s="215"/>
      <c r="C34" s="215"/>
    </row>
    <row r="35" spans="1:3" ht="13.8" x14ac:dyDescent="0.25">
      <c r="A35" s="129"/>
      <c r="B35" s="215"/>
      <c r="C35" s="215"/>
    </row>
    <row r="36" spans="1:3" ht="13.8" x14ac:dyDescent="0.25">
      <c r="A36" s="129"/>
      <c r="B36" s="215"/>
      <c r="C36" s="215"/>
    </row>
    <row r="37" spans="1:3" ht="13.8" hidden="1" customHeight="1" x14ac:dyDescent="0.25">
      <c r="A37" s="129"/>
      <c r="B37" s="129"/>
      <c r="C37" s="128"/>
    </row>
    <row r="38" spans="1:3" ht="13.8" hidden="1" customHeight="1" x14ac:dyDescent="0.25">
      <c r="A38" s="129"/>
      <c r="B38" s="129"/>
      <c r="C38" s="128"/>
    </row>
    <row r="39" spans="1:3" ht="13.8" hidden="1" customHeight="1" x14ac:dyDescent="0.25">
      <c r="A39" s="129"/>
      <c r="B39" s="133"/>
      <c r="C39" s="132"/>
    </row>
    <row r="40" spans="1:3" ht="13.8" hidden="1" customHeight="1" x14ac:dyDescent="0.25">
      <c r="A40" s="134"/>
      <c r="B40" s="133"/>
      <c r="C40" s="132"/>
    </row>
    <row r="41" spans="1:3" ht="16.8" hidden="1" customHeight="1" x14ac:dyDescent="0.25">
      <c r="A41" s="126"/>
    </row>
    <row r="42" spans="1:3" ht="13.2" hidden="1" customHeight="1" x14ac:dyDescent="0.25">
      <c r="A42" s="131"/>
      <c r="B42" s="127"/>
      <c r="C42" s="127"/>
    </row>
    <row r="43" spans="1:3" ht="13.8" hidden="1" customHeight="1" x14ac:dyDescent="0.25">
      <c r="A43" s="129"/>
      <c r="B43" s="130"/>
      <c r="C43" s="127"/>
    </row>
    <row r="44" spans="1:3" ht="13.8" hidden="1" customHeight="1" x14ac:dyDescent="0.25">
      <c r="A44" s="129"/>
      <c r="B44" s="130"/>
      <c r="C44" s="129"/>
    </row>
    <row r="45" spans="1:3" ht="13.8" hidden="1" customHeight="1" x14ac:dyDescent="0.25">
      <c r="A45" s="129"/>
      <c r="B45" s="128"/>
      <c r="C45" s="127"/>
    </row>
    <row r="46" spans="1:3" ht="13.8" hidden="1" customHeight="1" x14ac:dyDescent="0.25">
      <c r="A46" s="129"/>
      <c r="B46" s="130"/>
      <c r="C46" s="129"/>
    </row>
    <row r="47" spans="1:3" ht="13.8" hidden="1" customHeight="1" x14ac:dyDescent="0.25">
      <c r="A47" s="129"/>
      <c r="B47" s="128"/>
      <c r="C47" s="127"/>
    </row>
    <row r="48" spans="1:3" ht="13.8" hidden="1" customHeight="1" x14ac:dyDescent="0.25">
      <c r="A48" s="129"/>
      <c r="B48" s="130"/>
      <c r="C48" s="129"/>
    </row>
    <row r="49" spans="1:3" ht="13.8" hidden="1" customHeight="1" x14ac:dyDescent="0.25">
      <c r="A49" s="129"/>
      <c r="B49" s="128"/>
      <c r="C49" s="127"/>
    </row>
    <row r="50" spans="1:3" ht="13.8" hidden="1" customHeight="1" x14ac:dyDescent="0.25">
      <c r="A50" s="129"/>
      <c r="B50" s="130"/>
      <c r="C50" s="129"/>
    </row>
    <row r="51" spans="1:3" ht="13.8" hidden="1" customHeight="1" x14ac:dyDescent="0.25">
      <c r="A51" s="129"/>
      <c r="B51" s="128"/>
      <c r="C51" s="127"/>
    </row>
    <row r="52" spans="1:3" ht="16.8" hidden="1" customHeight="1" x14ac:dyDescent="0.25">
      <c r="A52" s="126"/>
    </row>
    <row r="55" spans="1:3" ht="13.2" hidden="1" customHeight="1" x14ac:dyDescent="0.25">
      <c r="A55" s="125"/>
    </row>
    <row r="56" spans="1:3" x14ac:dyDescent="0.25"/>
    <row r="57" spans="1:3" x14ac:dyDescent="0.25"/>
    <row r="58" spans="1:3" x14ac:dyDescent="0.25"/>
    <row r="59" spans="1:3" x14ac:dyDescent="0.25"/>
    <row r="60" spans="1:3" x14ac:dyDescent="0.25"/>
  </sheetData>
  <mergeCells count="7">
    <mergeCell ref="B35:C35"/>
    <mergeCell ref="B36:C36"/>
    <mergeCell ref="A1:C1"/>
    <mergeCell ref="E1:M1"/>
    <mergeCell ref="E2:M2"/>
    <mergeCell ref="B33:C33"/>
    <mergeCell ref="B34:C34"/>
  </mergeCells>
  <printOptions horizontalCentered="1" verticalCentered="1"/>
  <pageMargins left="0.9055118110236221" right="0.5118110236220472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Normal="100" workbookViewId="0">
      <selection activeCell="J8" sqref="J8"/>
    </sheetView>
  </sheetViews>
  <sheetFormatPr defaultRowHeight="13.2" x14ac:dyDescent="0.25"/>
  <cols>
    <col min="1" max="1" width="41.88671875" bestFit="1" customWidth="1"/>
    <col min="2" max="2" width="5.5546875" bestFit="1" customWidth="1"/>
    <col min="4" max="4" width="13.88671875" bestFit="1" customWidth="1"/>
    <col min="5" max="5" width="8" style="41" bestFit="1" customWidth="1"/>
    <col min="6" max="6" width="9.6640625" bestFit="1" customWidth="1"/>
  </cols>
  <sheetData>
    <row r="1" spans="1:8" s="46" customFormat="1" ht="14.4" thickBot="1" x14ac:dyDescent="0.3">
      <c r="B1" s="45"/>
      <c r="C1" s="45"/>
      <c r="E1" s="47"/>
    </row>
    <row r="2" spans="1:8" ht="15.6" x14ac:dyDescent="0.25">
      <c r="A2" s="226" t="s">
        <v>79</v>
      </c>
      <c r="B2" s="227"/>
      <c r="C2" s="227"/>
      <c r="D2" s="227"/>
      <c r="E2" s="227"/>
      <c r="F2" s="228"/>
    </row>
    <row r="3" spans="1:8" ht="16.2" thickBot="1" x14ac:dyDescent="0.3">
      <c r="A3" s="65"/>
      <c r="B3" s="66"/>
      <c r="C3" s="66"/>
      <c r="D3" s="66"/>
      <c r="E3" s="66"/>
      <c r="F3" s="67"/>
    </row>
    <row r="4" spans="1:8" ht="13.8" x14ac:dyDescent="0.25">
      <c r="A4" s="68"/>
      <c r="B4" s="69"/>
      <c r="C4" s="69"/>
      <c r="D4" s="223" t="s">
        <v>44</v>
      </c>
      <c r="E4" s="224"/>
      <c r="F4" s="225"/>
      <c r="G4" s="46"/>
      <c r="H4" s="46"/>
    </row>
    <row r="5" spans="1:8" ht="14.4" thickBot="1" x14ac:dyDescent="0.3">
      <c r="A5" s="70"/>
      <c r="B5" s="71"/>
      <c r="C5" s="71"/>
      <c r="D5" s="72" t="s">
        <v>35</v>
      </c>
      <c r="E5" s="73" t="s">
        <v>36</v>
      </c>
      <c r="F5" s="74" t="s">
        <v>37</v>
      </c>
      <c r="G5" s="46"/>
      <c r="H5" s="46"/>
    </row>
    <row r="6" spans="1:8" ht="13.8" x14ac:dyDescent="0.25">
      <c r="A6" s="75" t="s">
        <v>20</v>
      </c>
      <c r="B6" s="76" t="s">
        <v>21</v>
      </c>
      <c r="C6" s="77">
        <v>0.05</v>
      </c>
      <c r="D6" s="78">
        <v>2.9700000000000001E-2</v>
      </c>
      <c r="E6" s="79">
        <v>5.0799999999999998E-2</v>
      </c>
      <c r="F6" s="80">
        <v>6.2700000000000006E-2</v>
      </c>
      <c r="G6" s="46"/>
      <c r="H6" s="46"/>
    </row>
    <row r="7" spans="1:8" ht="13.8" x14ac:dyDescent="0.25">
      <c r="A7" s="81" t="s">
        <v>22</v>
      </c>
      <c r="B7" s="82" t="s">
        <v>23</v>
      </c>
      <c r="C7" s="83"/>
      <c r="D7" s="78">
        <v>8.6E-3</v>
      </c>
      <c r="E7" s="79">
        <v>1.3299999999999999E-2</v>
      </c>
      <c r="F7" s="80">
        <v>1.7099999999999997E-2</v>
      </c>
      <c r="G7" s="46"/>
      <c r="H7" s="46"/>
    </row>
    <row r="8" spans="1:8" ht="13.8" x14ac:dyDescent="0.25">
      <c r="A8" s="81" t="s">
        <v>24</v>
      </c>
      <c r="B8" s="82" t="s">
        <v>25</v>
      </c>
      <c r="C8" s="83">
        <v>0.15</v>
      </c>
      <c r="D8" s="78">
        <v>7.7799999999999994E-2</v>
      </c>
      <c r="E8" s="79">
        <v>0.1085</v>
      </c>
      <c r="F8" s="80">
        <v>0.13550000000000001</v>
      </c>
      <c r="G8" s="46"/>
      <c r="H8" s="46"/>
    </row>
    <row r="9" spans="1:8" ht="13.8" x14ac:dyDescent="0.25">
      <c r="A9" s="81" t="s">
        <v>26</v>
      </c>
      <c r="B9" s="82" t="s">
        <v>27</v>
      </c>
      <c r="C9" s="83">
        <v>4.2395064303999419E-3</v>
      </c>
      <c r="D9" s="78" t="s">
        <v>45</v>
      </c>
      <c r="E9" s="84">
        <v>0.1125</v>
      </c>
      <c r="F9" s="85"/>
      <c r="G9" s="46"/>
      <c r="H9" s="46"/>
    </row>
    <row r="10" spans="1:8" ht="13.8" x14ac:dyDescent="0.25">
      <c r="A10" s="81" t="s">
        <v>28</v>
      </c>
      <c r="B10" s="221" t="s">
        <v>29</v>
      </c>
      <c r="C10" s="83">
        <v>0.05</v>
      </c>
      <c r="D10" s="86" t="s">
        <v>38</v>
      </c>
      <c r="E10" s="87">
        <v>10</v>
      </c>
      <c r="F10" s="88"/>
      <c r="G10" s="46"/>
      <c r="H10" s="46"/>
    </row>
    <row r="11" spans="1:8" ht="14.4" thickBot="1" x14ac:dyDescent="0.3">
      <c r="A11" s="89" t="s">
        <v>30</v>
      </c>
      <c r="B11" s="222"/>
      <c r="C11" s="90">
        <v>3.6499999999999998E-2</v>
      </c>
      <c r="D11" s="91"/>
      <c r="E11" s="87"/>
      <c r="F11" s="88"/>
      <c r="G11" s="46"/>
      <c r="H11" s="46"/>
    </row>
    <row r="12" spans="1:8" ht="13.8" x14ac:dyDescent="0.25">
      <c r="A12" s="92" t="s">
        <v>81</v>
      </c>
      <c r="B12" s="93"/>
      <c r="C12" s="94"/>
      <c r="D12" s="91"/>
      <c r="E12" s="87"/>
      <c r="F12" s="88"/>
      <c r="G12" s="46"/>
      <c r="H12" s="46"/>
    </row>
    <row r="13" spans="1:8" ht="14.4" thickBot="1" x14ac:dyDescent="0.3">
      <c r="A13" s="95" t="s">
        <v>31</v>
      </c>
      <c r="B13" s="96"/>
      <c r="C13" s="97"/>
      <c r="D13" s="91"/>
      <c r="E13" s="87"/>
      <c r="F13" s="88"/>
      <c r="G13" s="46"/>
      <c r="H13" s="46"/>
    </row>
    <row r="14" spans="1:8" ht="14.4" thickBot="1" x14ac:dyDescent="0.3">
      <c r="A14" s="98" t="s">
        <v>80</v>
      </c>
      <c r="B14" s="99"/>
      <c r="C14" s="100">
        <v>0.32740000000000002</v>
      </c>
      <c r="D14" s="101">
        <v>0.21429999999999999</v>
      </c>
      <c r="E14" s="102">
        <v>0.2717</v>
      </c>
      <c r="F14" s="103">
        <v>0.3362</v>
      </c>
      <c r="G14" s="46"/>
      <c r="H14" s="46"/>
    </row>
    <row r="15" spans="1:8" ht="13.8" x14ac:dyDescent="0.25">
      <c r="A15" s="46"/>
      <c r="B15" s="46"/>
      <c r="C15" s="46"/>
      <c r="D15" s="46"/>
      <c r="E15" s="47"/>
      <c r="F15" s="46"/>
      <c r="G15" s="46"/>
      <c r="H15" s="46"/>
    </row>
    <row r="16" spans="1:8" ht="13.8" x14ac:dyDescent="0.25">
      <c r="A16" s="46"/>
      <c r="B16" s="46"/>
      <c r="C16" s="46"/>
      <c r="D16" s="51"/>
      <c r="E16" s="47"/>
      <c r="F16" s="46"/>
      <c r="G16" s="46"/>
      <c r="H16" s="46"/>
    </row>
    <row r="17" spans="1:8" ht="13.8" x14ac:dyDescent="0.25">
      <c r="A17" s="46"/>
      <c r="B17" s="46"/>
      <c r="C17" s="46"/>
      <c r="D17" s="46"/>
      <c r="E17" s="47"/>
      <c r="F17" s="46"/>
      <c r="G17" s="46"/>
      <c r="H17" s="46"/>
    </row>
    <row r="18" spans="1:8" ht="13.8" x14ac:dyDescent="0.25">
      <c r="A18" s="46"/>
      <c r="B18" s="46"/>
      <c r="C18" s="46"/>
      <c r="D18" s="46"/>
      <c r="E18" s="47"/>
      <c r="F18" s="46"/>
      <c r="G18" s="46"/>
      <c r="H18" s="46"/>
    </row>
  </sheetData>
  <mergeCells count="3">
    <mergeCell ref="B10:B11"/>
    <mergeCell ref="D4:F4"/>
    <mergeCell ref="A2:F2"/>
  </mergeCells>
  <printOptions horizontalCentered="1"/>
  <pageMargins left="0.9055118110236221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1_Quadro_Resumo</vt:lpstr>
      <vt:lpstr>2_Ares Condicionados</vt:lpstr>
      <vt:lpstr>2a.Encargos Sociais Simples Nac</vt:lpstr>
      <vt:lpstr>3_CITL</vt:lpstr>
      <vt:lpstr>'2_Ares Condicionados'!Area_de_impressao</vt:lpstr>
      <vt:lpstr>'2a.Encargos Sociais Simples Nac'!Print_Area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Naira Bergmann</cp:lastModifiedBy>
  <cp:lastPrinted>2025-05-21T17:07:43Z</cp:lastPrinted>
  <dcterms:created xsi:type="dcterms:W3CDTF">2000-12-13T10:02:50Z</dcterms:created>
  <dcterms:modified xsi:type="dcterms:W3CDTF">2025-08-08T13:19:49Z</dcterms:modified>
</cp:coreProperties>
</file>