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P:\SMS\SMS_ADMINISTRATIVO\ADM SMS\Adm2026\CENTRAL DE COMPRAS\Requisições em Andamento\Abril de 2026\RC Gestão UPA Licitação PD 177938-2025\PLANILHAS DE CUSTOS\"/>
    </mc:Choice>
  </mc:AlternateContent>
  <xr:revisionPtr revIDLastSave="0" documentId="13_ncr:1_{0C35D28A-FF41-4BA4-91D4-718F751F81F4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Expediente" sheetId="3" r:id="rId1"/>
    <sheet name="Limpeza." sheetId="4" r:id="rId2"/>
  </sheets>
  <calcPr calcId="191029" iterateDelta="1E-4"/>
</workbook>
</file>

<file path=xl/calcChain.xml><?xml version="1.0" encoding="utf-8"?>
<calcChain xmlns="http://schemas.openxmlformats.org/spreadsheetml/2006/main">
  <c r="J3" i="4" l="1"/>
  <c r="C2" i="4"/>
  <c r="J3" i="3"/>
  <c r="J4" i="3"/>
  <c r="J5" i="3"/>
  <c r="J6" i="3"/>
  <c r="J7" i="3"/>
  <c r="J8" i="3"/>
  <c r="J9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26" i="3"/>
  <c r="J27" i="3"/>
  <c r="J28" i="3"/>
  <c r="J29" i="3"/>
  <c r="J30" i="3"/>
  <c r="J31" i="3"/>
  <c r="J32" i="3"/>
  <c r="J33" i="3"/>
  <c r="J34" i="3"/>
  <c r="J35" i="3"/>
  <c r="J36" i="3"/>
  <c r="J37" i="3"/>
  <c r="J38" i="3"/>
  <c r="J39" i="3"/>
  <c r="J40" i="3"/>
  <c r="J41" i="3"/>
  <c r="J42" i="3"/>
  <c r="J43" i="3"/>
  <c r="J44" i="3"/>
  <c r="J45" i="3"/>
  <c r="J2" i="3"/>
  <c r="D27" i="4"/>
  <c r="I27" i="4" s="1"/>
  <c r="D26" i="4"/>
  <c r="D25" i="4"/>
  <c r="D24" i="4"/>
  <c r="I24" i="4" s="1"/>
  <c r="D23" i="4"/>
  <c r="I23" i="4" s="1"/>
  <c r="D22" i="4"/>
  <c r="I22" i="4" s="1"/>
  <c r="D21" i="4"/>
  <c r="I21" i="4" s="1"/>
  <c r="D20" i="4"/>
  <c r="I20" i="4" s="1"/>
  <c r="D19" i="4"/>
  <c r="I19" i="4" s="1"/>
  <c r="D18" i="4"/>
  <c r="I18" i="4" s="1"/>
  <c r="D17" i="4"/>
  <c r="I17" i="4" s="1"/>
  <c r="D16" i="4"/>
  <c r="I16" i="4" s="1"/>
  <c r="D15" i="4"/>
  <c r="I15" i="4" s="1"/>
  <c r="D14" i="4"/>
  <c r="D13" i="4"/>
  <c r="D12" i="4"/>
  <c r="I12" i="4" s="1"/>
  <c r="D11" i="4"/>
  <c r="I11" i="4" s="1"/>
  <c r="D10" i="4"/>
  <c r="I10" i="4" s="1"/>
  <c r="D9" i="4"/>
  <c r="D8" i="4"/>
  <c r="D7" i="4"/>
  <c r="I7" i="4" s="1"/>
  <c r="D6" i="4"/>
  <c r="I6" i="4" s="1"/>
  <c r="D5" i="4"/>
  <c r="I5" i="4" s="1"/>
  <c r="D4" i="4"/>
  <c r="I4" i="4" s="1"/>
  <c r="D3" i="4"/>
  <c r="I3" i="4" s="1"/>
  <c r="D2" i="4"/>
  <c r="I2" i="4" s="1"/>
  <c r="J27" i="4"/>
  <c r="J26" i="4"/>
  <c r="J25" i="4"/>
  <c r="J24" i="4"/>
  <c r="J23" i="4"/>
  <c r="J22" i="4"/>
  <c r="J21" i="4"/>
  <c r="J20" i="4"/>
  <c r="J19" i="4"/>
  <c r="J18" i="4"/>
  <c r="J17" i="4"/>
  <c r="J16" i="4"/>
  <c r="J15" i="4"/>
  <c r="J14" i="4"/>
  <c r="J13" i="4"/>
  <c r="J12" i="4"/>
  <c r="J11" i="4"/>
  <c r="J10" i="4"/>
  <c r="J9" i="4"/>
  <c r="J8" i="4"/>
  <c r="J7" i="4"/>
  <c r="J6" i="4"/>
  <c r="J5" i="4"/>
  <c r="J4" i="4"/>
  <c r="J2" i="4"/>
  <c r="D43" i="3"/>
  <c r="I43" i="3" s="1"/>
  <c r="D44" i="3"/>
  <c r="I44" i="3" s="1"/>
  <c r="I36" i="3"/>
  <c r="I26" i="4"/>
  <c r="I25" i="4"/>
  <c r="I14" i="4"/>
  <c r="I8" i="4"/>
  <c r="I9" i="4"/>
  <c r="I13" i="4"/>
  <c r="D45" i="3"/>
  <c r="I45" i="3" s="1"/>
  <c r="D42" i="3"/>
  <c r="I42" i="3" s="1"/>
  <c r="D41" i="3"/>
  <c r="I41" i="3" s="1"/>
  <c r="D40" i="3"/>
  <c r="I40" i="3" s="1"/>
  <c r="D39" i="3"/>
  <c r="I39" i="3" s="1"/>
  <c r="D38" i="3"/>
  <c r="I38" i="3" s="1"/>
  <c r="D37" i="3"/>
  <c r="I37" i="3" s="1"/>
  <c r="D36" i="3"/>
  <c r="D35" i="3"/>
  <c r="I35" i="3" s="1"/>
  <c r="D34" i="3"/>
  <c r="I34" i="3" s="1"/>
  <c r="D33" i="3"/>
  <c r="I33" i="3" s="1"/>
  <c r="D32" i="3"/>
  <c r="I32" i="3" s="1"/>
  <c r="D31" i="3"/>
  <c r="I31" i="3" s="1"/>
  <c r="D30" i="3"/>
  <c r="I30" i="3" s="1"/>
  <c r="D29" i="3"/>
  <c r="I29" i="3" s="1"/>
  <c r="D28" i="3"/>
  <c r="I28" i="3" s="1"/>
  <c r="D27" i="3"/>
  <c r="I27" i="3" s="1"/>
  <c r="D26" i="3"/>
  <c r="I26" i="3" s="1"/>
  <c r="D25" i="3"/>
  <c r="I25" i="3" s="1"/>
  <c r="D24" i="3"/>
  <c r="I24" i="3" s="1"/>
  <c r="D23" i="3"/>
  <c r="I23" i="3" s="1"/>
  <c r="D22" i="3"/>
  <c r="I22" i="3" s="1"/>
  <c r="D21" i="3"/>
  <c r="I21" i="3" s="1"/>
  <c r="D20" i="3"/>
  <c r="I20" i="3" s="1"/>
  <c r="D19" i="3"/>
  <c r="I19" i="3" s="1"/>
  <c r="D18" i="3"/>
  <c r="I18" i="3" s="1"/>
  <c r="D17" i="3"/>
  <c r="I17" i="3" s="1"/>
  <c r="D16" i="3"/>
  <c r="I16" i="3" s="1"/>
  <c r="D15" i="3"/>
  <c r="I15" i="3" s="1"/>
  <c r="D14" i="3"/>
  <c r="I14" i="3" s="1"/>
  <c r="D13" i="3"/>
  <c r="I13" i="3" s="1"/>
  <c r="D12" i="3"/>
  <c r="I12" i="3" s="1"/>
  <c r="D11" i="3"/>
  <c r="I11" i="3" s="1"/>
  <c r="D10" i="3"/>
  <c r="I10" i="3" s="1"/>
  <c r="D9" i="3"/>
  <c r="I9" i="3" s="1"/>
  <c r="D8" i="3"/>
  <c r="I8" i="3" s="1"/>
  <c r="D7" i="3"/>
  <c r="I7" i="3" s="1"/>
  <c r="D6" i="3"/>
  <c r="I6" i="3" s="1"/>
  <c r="D5" i="3"/>
  <c r="I5" i="3" s="1"/>
  <c r="D4" i="3"/>
  <c r="I4" i="3" s="1"/>
  <c r="D3" i="3"/>
  <c r="I3" i="3" s="1"/>
  <c r="D2" i="3"/>
  <c r="I2" i="3" s="1"/>
  <c r="I47" i="3" l="1"/>
  <c r="J29" i="4"/>
  <c r="J30" i="4" s="1"/>
  <c r="J47" i="3"/>
  <c r="J48" i="3" s="1"/>
  <c r="I29" i="4"/>
</calcChain>
</file>

<file path=xl/sharedStrings.xml><?xml version="1.0" encoding="utf-8"?>
<sst xmlns="http://schemas.openxmlformats.org/spreadsheetml/2006/main" count="299" uniqueCount="138">
  <si>
    <t>UNIDADE</t>
  </si>
  <si>
    <t>Produto</t>
  </si>
  <si>
    <t>ROLO</t>
  </si>
  <si>
    <t>PACOTE</t>
  </si>
  <si>
    <t>CAIXA</t>
  </si>
  <si>
    <t>Atilho em borracha nº 33, amarelo, pacote com 100g.</t>
  </si>
  <si>
    <t>Caneta esferográfica. Cor azul.</t>
  </si>
  <si>
    <t>Caneta esferográfica. Cor Preta.</t>
  </si>
  <si>
    <t xml:space="preserve">Caneta esferográfica. Cor Vermelha. </t>
  </si>
  <si>
    <t>Clipes niquelado, nº 2/0, caixa com 100 unidades.</t>
  </si>
  <si>
    <t>Clipes niquelado, nº 6/0, caixa com 50 unidades.</t>
  </si>
  <si>
    <t>Envelope pardo, tamanho 24 x 34cm.</t>
  </si>
  <si>
    <t>Espeto metálico para papéis, cromado, haste com 10cm.</t>
  </si>
  <si>
    <t>Estilete, tipo lâmina retrátil, corpo plástico, tamanho da lâmina 100 x 18mm, com lâmina inclusa.</t>
  </si>
  <si>
    <t>Etiqueta autoadesiva, branca, tamanho 33 x 109mm, caixa com 350 unidades.</t>
  </si>
  <si>
    <t>Extrator para grampos, em aço, superficialmente cromado, tipo espátula.</t>
  </si>
  <si>
    <t>Fita adesiva, monoface, em polipropileno, tamanho 12mm x 30m, transparente.</t>
  </si>
  <si>
    <t>Fita adesiva, monoface, em polipropileno, tamanho 45mm x 50m, transparente.</t>
  </si>
  <si>
    <t>Grampeador de mesa 26/6, capacidade até 20 folhas, corpo em aço, base em resina termoplástica.</t>
  </si>
  <si>
    <t>Grampo para grampeador 23/8, em metal niquelado, caixa com 5000 unidades.</t>
  </si>
  <si>
    <t>Grampo para grampeador 26/6, em metal niquelado, caixa com 5000 unidades.</t>
  </si>
  <si>
    <t>Livro ata, 100 folhas, tamanho 203mm x 298mm, capa dura, numerado.</t>
  </si>
  <si>
    <t>Livro ata, papel sulfite, 200 folhas, 75g, tamanho 297 x 210mm, capa dura, numerado.</t>
  </si>
  <si>
    <t>Pasta classificadora AZ, com ferragem, tamanho ofício com lombada de 80mm, cor preta.</t>
  </si>
  <si>
    <t>Pasta plástica, transparente com aba e elástico, tamanho n° 02.</t>
  </si>
  <si>
    <t>Prancheta em madeira para folha ofício, com pegador de papel.</t>
  </si>
  <si>
    <t>Saco plástico, tamanho ofício, com furação distância 80mm.</t>
  </si>
  <si>
    <t>Papel A4, tamanho 210 x 297mm, 75g, branco, virgem, pacote com 500 folhas.</t>
  </si>
  <si>
    <t xml:space="preserve">Item </t>
  </si>
  <si>
    <t>Quantidade Mensal</t>
  </si>
  <si>
    <t>Quantidade Anual</t>
  </si>
  <si>
    <t>Unidade</t>
  </si>
  <si>
    <t>Pregão</t>
  </si>
  <si>
    <t>ARP</t>
  </si>
  <si>
    <t xml:space="preserve">Valor </t>
  </si>
  <si>
    <t>Papel higiênico. Rolo 10 cm x 300 m (folha simples)</t>
  </si>
  <si>
    <t>Rolo</t>
  </si>
  <si>
    <t>Papel higiênico. Pacote 4 rolos de 30mx 10 cm (folha dupla)</t>
  </si>
  <si>
    <t>Pacote</t>
  </si>
  <si>
    <t>Papel Toalha. Pacote 1000 folhas</t>
  </si>
  <si>
    <t>Balde plástico capacidade 14 L com espremedor</t>
  </si>
  <si>
    <t>Escova de limpeza doméstica</t>
  </si>
  <si>
    <t>Escova de vaso sanitário</t>
  </si>
  <si>
    <t>Refil de esfregão</t>
  </si>
  <si>
    <t>Rodo de limpeza</t>
  </si>
  <si>
    <t>Vassoura</t>
  </si>
  <si>
    <t>Pá coletora de lixo</t>
  </si>
  <si>
    <t>Borrifador plástico</t>
  </si>
  <si>
    <t>Luva de Borracha, tamanhos P, M G</t>
  </si>
  <si>
    <t>Esponja dupla face</t>
  </si>
  <si>
    <t>Álcool Etílico 70 % liquido. Embalagem 1 L</t>
  </si>
  <si>
    <t>Álcool Etílico 70 % Gel. Embalagem 1 L</t>
  </si>
  <si>
    <t>Desinfetante Liquido. Bombona de 5 litros</t>
  </si>
  <si>
    <t>Detergente de louça 500 ml</t>
  </si>
  <si>
    <t>Sabão Liquido uso geral. Bombona 5 litros</t>
  </si>
  <si>
    <t>Sabonete líquido. Bombona 5 litros</t>
  </si>
  <si>
    <t>Água Sanitária. Bombona 5 Litros</t>
  </si>
  <si>
    <t>Saco plástico lixo hospitalar. Capacidade 100 L. Pacote 100 unidades</t>
  </si>
  <si>
    <t>Saco plástico lixo hospitalar. Capacidade 50 L. Pacote 100 unidades</t>
  </si>
  <si>
    <t>Saco plástico, cor preto. Capacidade 100 L. Pacote 100 unidades</t>
  </si>
  <si>
    <t>Saco plástico, cor preto. Capacidade 50 L. Pacote 100 unidades</t>
  </si>
  <si>
    <t xml:space="preserve">Carro de Limpeza Multifuncional </t>
  </si>
  <si>
    <t>Desinfetante Intermediário Hospitalar. Embalagem 1 litro</t>
  </si>
  <si>
    <t>Alfinete tipo mapa, caixa contendo 50 unidades</t>
  </si>
  <si>
    <t>Apagador para quadro branco</t>
  </si>
  <si>
    <t>Caixa em plástico preto</t>
  </si>
  <si>
    <t>Caneta marca texto</t>
  </si>
  <si>
    <t>Cola bastão, 40 G</t>
  </si>
  <si>
    <t>Cola líquida, branca, 40g.</t>
  </si>
  <si>
    <t>Copo plástico descartável, 200ml, pacote com 100 unidades.</t>
  </si>
  <si>
    <t>Corretivo líquido</t>
  </si>
  <si>
    <t>Perfurador de papel,capacidade mínima para 10 folhas.</t>
  </si>
  <si>
    <t>Pincel atômico, cor azul.</t>
  </si>
  <si>
    <t>Pincel atômico, cor preto.</t>
  </si>
  <si>
    <t>Pincel atômico, cor vermelho.</t>
  </si>
  <si>
    <t>Pincel marcador para quadro branco/ magnético, cor azul.</t>
  </si>
  <si>
    <t>Pincel marcador para quadro branco/ magnético, cor preta.</t>
  </si>
  <si>
    <t>Pincel marcador para quadro branco/ magnéticol, cor vermelha.</t>
  </si>
  <si>
    <t>Régua escritório, 30 centimetros</t>
  </si>
  <si>
    <t>078/2025</t>
  </si>
  <si>
    <t>463/2025</t>
  </si>
  <si>
    <t>Total Anual</t>
  </si>
  <si>
    <t>464/2025</t>
  </si>
  <si>
    <t>469/2025</t>
  </si>
  <si>
    <t>031/2025</t>
  </si>
  <si>
    <t>213/2025</t>
  </si>
  <si>
    <t>210/2025</t>
  </si>
  <si>
    <t>208/2025</t>
  </si>
  <si>
    <t>465/2025</t>
  </si>
  <si>
    <t>466/2025</t>
  </si>
  <si>
    <t>468/2025</t>
  </si>
  <si>
    <t>207/2025</t>
  </si>
  <si>
    <t>027/2025</t>
  </si>
  <si>
    <t>198/2025</t>
  </si>
  <si>
    <t>196/2025</t>
  </si>
  <si>
    <t>038/2025</t>
  </si>
  <si>
    <t>296/2025</t>
  </si>
  <si>
    <t>299/2025</t>
  </si>
  <si>
    <t>297/2025</t>
  </si>
  <si>
    <t>294/2025</t>
  </si>
  <si>
    <t>295/2025</t>
  </si>
  <si>
    <t>194/2025</t>
  </si>
  <si>
    <t>044/2025</t>
  </si>
  <si>
    <t>255/2024</t>
  </si>
  <si>
    <t>008/2024</t>
  </si>
  <si>
    <t>444/2025</t>
  </si>
  <si>
    <t>171/2025</t>
  </si>
  <si>
    <t>635/2025</t>
  </si>
  <si>
    <t>Cotação Profilax (Surfic)</t>
  </si>
  <si>
    <t>Tota Anual</t>
  </si>
  <si>
    <t>013/2025</t>
  </si>
  <si>
    <t>145/2025</t>
  </si>
  <si>
    <t>140/2025</t>
  </si>
  <si>
    <t>141/2025</t>
  </si>
  <si>
    <t>147/2025</t>
  </si>
  <si>
    <t>142/2025</t>
  </si>
  <si>
    <t>139/2025</t>
  </si>
  <si>
    <t>010/2025</t>
  </si>
  <si>
    <t>216/2025</t>
  </si>
  <si>
    <t>144/2025</t>
  </si>
  <si>
    <t>146/2025</t>
  </si>
  <si>
    <t>138/2025</t>
  </si>
  <si>
    <t>370/2023</t>
  </si>
  <si>
    <t>1081/2023</t>
  </si>
  <si>
    <t>018/2025</t>
  </si>
  <si>
    <t>235/2025</t>
  </si>
  <si>
    <t>233/2025</t>
  </si>
  <si>
    <t>236/2025</t>
  </si>
  <si>
    <t>Grampeador de mesa, grande, para grampos de 23/8, capacidade até 100 folhas</t>
  </si>
  <si>
    <t>Tesoura uso geral,  corpo em aço inoxidável, cabo em polipropileno, comprimento da lâmina 13cm .</t>
  </si>
  <si>
    <t>234/2025</t>
  </si>
  <si>
    <t>Tinta para carimbo, componentes base óleo, aspecto físico líquido, aplicação almofada, frasco 28ml, cor azul.</t>
  </si>
  <si>
    <t>Tinta para carimbo, componentes base óleo, aspecto físico líquido, aplicação almofada, frasco 28ml, cor preta.</t>
  </si>
  <si>
    <t>Tinta para carimbo, componentes base óleo, aspecto físico líquido, aplicação almofada, frasco 28ml, cor vermelha.</t>
  </si>
  <si>
    <t>256/2024</t>
  </si>
  <si>
    <t>853/2024</t>
  </si>
  <si>
    <t>Total Mensal</t>
  </si>
  <si>
    <t>Tota Mensal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</si>
</sst>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&quot;R$ &quot;* #,##0.00_);_(&quot;R$ &quot;* \(#,##0.00\);_(&quot;R$ &quot;* &quot;-&quot;??_);_(@_)"/>
  </numFmts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1"/>
      <color indexed="8"/>
      <name val="Calibri"/>
      <family val="2"/>
    </font>
    <font>
      <sz val="11"/>
      <color rgb="FF000000"/>
      <name val="Calibri"/>
      <family val="2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" fillId="0" borderId="0"/>
    <xf numFmtId="164" fontId="1" fillId="0" borderId="0" applyFill="0" applyBorder="0" applyAlignment="0" applyProtection="0"/>
    <xf numFmtId="9" fontId="1" fillId="0" borderId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44" fontId="2" fillId="0" borderId="0" applyFont="0" applyFill="0" applyBorder="0" applyAlignment="0" applyProtection="0"/>
  </cellStyleXfs>
  <cellXfs count="27">
    <xf numFmtId="0" fontId="0" fillId="0" borderId="0" xfId="0"/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wrapText="1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5" fillId="0" borderId="1" xfId="0" applyFont="1" applyBorder="1"/>
    <xf numFmtId="0" fontId="0" fillId="0" borderId="1" xfId="0" applyBorder="1" applyAlignment="1">
      <alignment horizontal="center"/>
    </xf>
    <xf numFmtId="0" fontId="5" fillId="0" borderId="1" xfId="0" applyFont="1" applyBorder="1" applyAlignment="1">
      <alignment horizontal="left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5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44" fontId="4" fillId="2" borderId="4" xfId="6" applyFont="1" applyFill="1" applyBorder="1" applyAlignment="1">
      <alignment horizontal="center" vertical="center"/>
    </xf>
    <xf numFmtId="44" fontId="0" fillId="0" borderId="1" xfId="6" applyFont="1" applyBorder="1"/>
    <xf numFmtId="44" fontId="0" fillId="0" borderId="0" xfId="6" applyFont="1"/>
    <xf numFmtId="0" fontId="0" fillId="0" borderId="4" xfId="0" applyBorder="1"/>
    <xf numFmtId="44" fontId="0" fillId="0" borderId="3" xfId="6" applyFont="1" applyBorder="1" applyAlignment="1">
      <alignment horizontal="center" vertical="center"/>
    </xf>
    <xf numFmtId="44" fontId="0" fillId="0" borderId="1" xfId="6" applyFont="1" applyBorder="1" applyAlignment="1">
      <alignment horizontal="center" vertical="center"/>
    </xf>
    <xf numFmtId="0" fontId="0" fillId="0" borderId="0" xfId="0" applyAlignment="1">
      <alignment horizontal="center"/>
    </xf>
    <xf numFmtId="44" fontId="6" fillId="0" borderId="0" xfId="6" applyFont="1"/>
    <xf numFmtId="0" fontId="0" fillId="0" borderId="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7">
    <cellStyle name="Moeda" xfId="6" builtinId="4"/>
    <cellStyle name="Moeda 2" xfId="2" xr:uid="{00000000-0005-0000-0000-000001000000}"/>
    <cellStyle name="Normal" xfId="0" builtinId="0"/>
    <cellStyle name="Normal 2" xfId="1" xr:uid="{00000000-0005-0000-0000-000003000000}"/>
    <cellStyle name="Normal 4" xfId="5" xr:uid="{00000000-0005-0000-0000-000004000000}"/>
    <cellStyle name="Porcentagem 2" xfId="3" xr:uid="{00000000-0005-0000-0000-000005000000}"/>
    <cellStyle name="Separador de milhares 2" xfId="4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DCC562-37C9-4560-8E1E-ECC5E1CED544}">
  <dimension ref="A1:J48"/>
  <sheetViews>
    <sheetView tabSelected="1" workbookViewId="0">
      <selection activeCell="B47" sqref="B47"/>
    </sheetView>
  </sheetViews>
  <sheetFormatPr defaultRowHeight="15" x14ac:dyDescent="0.25"/>
  <cols>
    <col min="1" max="1" width="5.5703125" bestFit="1" customWidth="1"/>
    <col min="2" max="2" width="95.140625" customWidth="1"/>
    <col min="3" max="3" width="18.7109375" bestFit="1" customWidth="1"/>
    <col min="4" max="4" width="17.28515625" bestFit="1" customWidth="1"/>
    <col min="5" max="6" width="9.140625" style="23"/>
    <col min="7" max="7" width="10.7109375" style="23" customWidth="1"/>
    <col min="8" max="8" width="9.5703125" style="19" bestFit="1" customWidth="1"/>
    <col min="9" max="10" width="13.28515625" style="19" customWidth="1"/>
  </cols>
  <sheetData>
    <row r="1" spans="1:10" x14ac:dyDescent="0.25">
      <c r="A1" s="3" t="s">
        <v>28</v>
      </c>
      <c r="B1" s="3" t="s">
        <v>1</v>
      </c>
      <c r="C1" s="4" t="s">
        <v>29</v>
      </c>
      <c r="D1" s="4" t="s">
        <v>30</v>
      </c>
      <c r="E1" s="3" t="s">
        <v>31</v>
      </c>
      <c r="F1" s="5" t="s">
        <v>32</v>
      </c>
      <c r="G1" s="5" t="s">
        <v>33</v>
      </c>
      <c r="H1" s="17" t="s">
        <v>34</v>
      </c>
      <c r="I1" s="17" t="s">
        <v>109</v>
      </c>
      <c r="J1" s="17" t="s">
        <v>137</v>
      </c>
    </row>
    <row r="2" spans="1:10" x14ac:dyDescent="0.25">
      <c r="A2" s="6">
        <v>1</v>
      </c>
      <c r="B2" s="2" t="s">
        <v>63</v>
      </c>
      <c r="C2" s="1">
        <v>2</v>
      </c>
      <c r="D2" s="6">
        <f>C2*12</f>
        <v>24</v>
      </c>
      <c r="E2" s="1" t="s">
        <v>4</v>
      </c>
      <c r="F2" s="9" t="s">
        <v>110</v>
      </c>
      <c r="G2" s="9" t="s">
        <v>111</v>
      </c>
      <c r="H2" s="18">
        <v>2</v>
      </c>
      <c r="I2" s="18">
        <f>H2*D2</f>
        <v>48</v>
      </c>
      <c r="J2" s="18">
        <f>C2*H2</f>
        <v>4</v>
      </c>
    </row>
    <row r="3" spans="1:10" x14ac:dyDescent="0.25">
      <c r="A3" s="6">
        <v>2</v>
      </c>
      <c r="B3" s="2" t="s">
        <v>64</v>
      </c>
      <c r="C3" s="1">
        <v>1</v>
      </c>
      <c r="D3" s="6">
        <f t="shared" ref="D3:D45" si="0">C3*12</f>
        <v>12</v>
      </c>
      <c r="E3" s="1" t="s">
        <v>0</v>
      </c>
      <c r="F3" s="9" t="s">
        <v>110</v>
      </c>
      <c r="G3" s="9" t="s">
        <v>111</v>
      </c>
      <c r="H3" s="18">
        <v>2.8</v>
      </c>
      <c r="I3" s="18">
        <f t="shared" ref="I3:I45" si="1">H3*D3</f>
        <v>33.599999999999994</v>
      </c>
      <c r="J3" s="18">
        <f t="shared" ref="J3:J45" si="2">C3*H3</f>
        <v>2.8</v>
      </c>
    </row>
    <row r="4" spans="1:10" x14ac:dyDescent="0.25">
      <c r="A4" s="6">
        <v>3</v>
      </c>
      <c r="B4" s="2" t="s">
        <v>5</v>
      </c>
      <c r="C4" s="1">
        <v>15</v>
      </c>
      <c r="D4" s="6">
        <f t="shared" si="0"/>
        <v>180</v>
      </c>
      <c r="E4" s="1" t="s">
        <v>3</v>
      </c>
      <c r="F4" s="9" t="s">
        <v>110</v>
      </c>
      <c r="G4" s="9" t="s">
        <v>112</v>
      </c>
      <c r="H4" s="18">
        <v>2.3199999999999998</v>
      </c>
      <c r="I4" s="18">
        <f t="shared" si="1"/>
        <v>417.59999999999997</v>
      </c>
      <c r="J4" s="18">
        <f t="shared" si="2"/>
        <v>34.799999999999997</v>
      </c>
    </row>
    <row r="5" spans="1:10" x14ac:dyDescent="0.25">
      <c r="A5" s="6">
        <v>4</v>
      </c>
      <c r="B5" s="2" t="s">
        <v>65</v>
      </c>
      <c r="C5" s="1">
        <v>30</v>
      </c>
      <c r="D5" s="6">
        <f t="shared" si="0"/>
        <v>360</v>
      </c>
      <c r="E5" s="1" t="s">
        <v>0</v>
      </c>
      <c r="F5" s="9" t="s">
        <v>110</v>
      </c>
      <c r="G5" s="9" t="s">
        <v>114</v>
      </c>
      <c r="H5" s="18">
        <v>3.45</v>
      </c>
      <c r="I5" s="18">
        <f t="shared" si="1"/>
        <v>1242</v>
      </c>
      <c r="J5" s="18">
        <f t="shared" si="2"/>
        <v>103.5</v>
      </c>
    </row>
    <row r="6" spans="1:10" x14ac:dyDescent="0.25">
      <c r="A6" s="6">
        <v>5</v>
      </c>
      <c r="B6" s="2" t="s">
        <v>6</v>
      </c>
      <c r="C6" s="1">
        <v>10</v>
      </c>
      <c r="D6" s="6">
        <f t="shared" si="0"/>
        <v>120</v>
      </c>
      <c r="E6" s="1" t="s">
        <v>0</v>
      </c>
      <c r="F6" s="9" t="s">
        <v>110</v>
      </c>
      <c r="G6" s="9" t="s">
        <v>115</v>
      </c>
      <c r="H6" s="18">
        <v>0.4</v>
      </c>
      <c r="I6" s="18">
        <f t="shared" si="1"/>
        <v>48</v>
      </c>
      <c r="J6" s="18">
        <f t="shared" si="2"/>
        <v>4</v>
      </c>
    </row>
    <row r="7" spans="1:10" x14ac:dyDescent="0.25">
      <c r="A7" s="6">
        <v>6</v>
      </c>
      <c r="B7" s="2" t="s">
        <v>7</v>
      </c>
      <c r="C7" s="1">
        <v>10</v>
      </c>
      <c r="D7" s="6">
        <f t="shared" si="0"/>
        <v>120</v>
      </c>
      <c r="E7" s="1" t="s">
        <v>0</v>
      </c>
      <c r="F7" s="9" t="s">
        <v>110</v>
      </c>
      <c r="G7" s="9" t="s">
        <v>115</v>
      </c>
      <c r="H7" s="18">
        <v>0.4</v>
      </c>
      <c r="I7" s="18">
        <f t="shared" si="1"/>
        <v>48</v>
      </c>
      <c r="J7" s="18">
        <f t="shared" si="2"/>
        <v>4</v>
      </c>
    </row>
    <row r="8" spans="1:10" x14ac:dyDescent="0.25">
      <c r="A8" s="6">
        <v>7</v>
      </c>
      <c r="B8" s="2" t="s">
        <v>8</v>
      </c>
      <c r="C8" s="1">
        <v>10</v>
      </c>
      <c r="D8" s="6">
        <f t="shared" si="0"/>
        <v>120</v>
      </c>
      <c r="E8" s="1" t="s">
        <v>0</v>
      </c>
      <c r="F8" s="9" t="s">
        <v>110</v>
      </c>
      <c r="G8" s="9" t="s">
        <v>115</v>
      </c>
      <c r="H8" s="18">
        <v>0.42</v>
      </c>
      <c r="I8" s="18">
        <f t="shared" si="1"/>
        <v>50.4</v>
      </c>
      <c r="J8" s="18">
        <f t="shared" si="2"/>
        <v>4.2</v>
      </c>
    </row>
    <row r="9" spans="1:10" x14ac:dyDescent="0.25">
      <c r="A9" s="6">
        <v>8</v>
      </c>
      <c r="B9" s="2" t="s">
        <v>66</v>
      </c>
      <c r="C9" s="1">
        <v>5</v>
      </c>
      <c r="D9" s="6">
        <f t="shared" si="0"/>
        <v>60</v>
      </c>
      <c r="E9" s="1" t="s">
        <v>0</v>
      </c>
      <c r="F9" s="9" t="s">
        <v>110</v>
      </c>
      <c r="G9" s="9" t="s">
        <v>111</v>
      </c>
      <c r="H9" s="18">
        <v>0.51</v>
      </c>
      <c r="I9" s="18">
        <f t="shared" si="1"/>
        <v>30.6</v>
      </c>
      <c r="J9" s="18">
        <f t="shared" si="2"/>
        <v>2.5499999999999998</v>
      </c>
    </row>
    <row r="10" spans="1:10" x14ac:dyDescent="0.25">
      <c r="A10" s="6">
        <v>9</v>
      </c>
      <c r="B10" s="2" t="s">
        <v>9</v>
      </c>
      <c r="C10" s="1">
        <v>5</v>
      </c>
      <c r="D10" s="6">
        <f t="shared" si="0"/>
        <v>60</v>
      </c>
      <c r="E10" s="1" t="s">
        <v>4</v>
      </c>
      <c r="F10" s="9" t="s">
        <v>110</v>
      </c>
      <c r="G10" s="9" t="s">
        <v>111</v>
      </c>
      <c r="H10" s="18">
        <v>1.45</v>
      </c>
      <c r="I10" s="18">
        <f t="shared" si="1"/>
        <v>87</v>
      </c>
      <c r="J10" s="18">
        <f t="shared" si="2"/>
        <v>7.25</v>
      </c>
    </row>
    <row r="11" spans="1:10" x14ac:dyDescent="0.25">
      <c r="A11" s="6">
        <v>10</v>
      </c>
      <c r="B11" s="2" t="s">
        <v>10</v>
      </c>
      <c r="C11" s="1">
        <v>5</v>
      </c>
      <c r="D11" s="6">
        <f t="shared" si="0"/>
        <v>60</v>
      </c>
      <c r="E11" s="1" t="s">
        <v>4</v>
      </c>
      <c r="F11" s="9" t="s">
        <v>110</v>
      </c>
      <c r="G11" s="9" t="s">
        <v>111</v>
      </c>
      <c r="H11" s="18">
        <v>1.86</v>
      </c>
      <c r="I11" s="18">
        <f t="shared" si="1"/>
        <v>111.60000000000001</v>
      </c>
      <c r="J11" s="18">
        <f t="shared" si="2"/>
        <v>9.3000000000000007</v>
      </c>
    </row>
    <row r="12" spans="1:10" x14ac:dyDescent="0.25">
      <c r="A12" s="6">
        <v>11</v>
      </c>
      <c r="B12" s="2" t="s">
        <v>67</v>
      </c>
      <c r="C12" s="1">
        <v>2</v>
      </c>
      <c r="D12" s="6">
        <f t="shared" si="0"/>
        <v>24</v>
      </c>
      <c r="E12" s="1" t="s">
        <v>0</v>
      </c>
      <c r="F12" s="9" t="s">
        <v>110</v>
      </c>
      <c r="G12" s="9" t="s">
        <v>113</v>
      </c>
      <c r="H12" s="18">
        <v>1.4</v>
      </c>
      <c r="I12" s="18">
        <f t="shared" si="1"/>
        <v>33.599999999999994</v>
      </c>
      <c r="J12" s="18">
        <f t="shared" si="2"/>
        <v>2.8</v>
      </c>
    </row>
    <row r="13" spans="1:10" x14ac:dyDescent="0.25">
      <c r="A13" s="6">
        <v>12</v>
      </c>
      <c r="B13" s="2" t="s">
        <v>68</v>
      </c>
      <c r="C13" s="1">
        <v>2</v>
      </c>
      <c r="D13" s="6">
        <f t="shared" si="0"/>
        <v>24</v>
      </c>
      <c r="E13" s="1" t="s">
        <v>0</v>
      </c>
      <c r="F13" s="9" t="s">
        <v>110</v>
      </c>
      <c r="G13" s="9" t="s">
        <v>116</v>
      </c>
      <c r="H13" s="18">
        <v>0.69</v>
      </c>
      <c r="I13" s="18">
        <f t="shared" si="1"/>
        <v>16.559999999999999</v>
      </c>
      <c r="J13" s="18">
        <f t="shared" si="2"/>
        <v>1.38</v>
      </c>
    </row>
    <row r="14" spans="1:10" x14ac:dyDescent="0.25">
      <c r="A14" s="6">
        <v>13</v>
      </c>
      <c r="B14" s="2" t="s">
        <v>69</v>
      </c>
      <c r="C14" s="1">
        <v>50</v>
      </c>
      <c r="D14" s="6">
        <f t="shared" si="0"/>
        <v>600</v>
      </c>
      <c r="E14" s="1" t="s">
        <v>3</v>
      </c>
      <c r="F14" s="9" t="s">
        <v>117</v>
      </c>
      <c r="G14" s="9" t="s">
        <v>118</v>
      </c>
      <c r="H14" s="18">
        <v>4.18</v>
      </c>
      <c r="I14" s="18">
        <f t="shared" si="1"/>
        <v>2508</v>
      </c>
      <c r="J14" s="18">
        <f t="shared" si="2"/>
        <v>209</v>
      </c>
    </row>
    <row r="15" spans="1:10" x14ac:dyDescent="0.25">
      <c r="A15" s="6">
        <v>14</v>
      </c>
      <c r="B15" s="2" t="s">
        <v>70</v>
      </c>
      <c r="C15" s="1">
        <v>2</v>
      </c>
      <c r="D15" s="6">
        <f t="shared" si="0"/>
        <v>24</v>
      </c>
      <c r="E15" s="1" t="s">
        <v>0</v>
      </c>
      <c r="F15" s="9" t="s">
        <v>110</v>
      </c>
      <c r="G15" s="9" t="s">
        <v>111</v>
      </c>
      <c r="H15" s="18">
        <v>1.29</v>
      </c>
      <c r="I15" s="18">
        <f t="shared" si="1"/>
        <v>30.96</v>
      </c>
      <c r="J15" s="18">
        <f t="shared" si="2"/>
        <v>2.58</v>
      </c>
    </row>
    <row r="16" spans="1:10" x14ac:dyDescent="0.25">
      <c r="A16" s="6">
        <v>15</v>
      </c>
      <c r="B16" s="2" t="s">
        <v>11</v>
      </c>
      <c r="C16" s="1">
        <v>200</v>
      </c>
      <c r="D16" s="6">
        <f t="shared" si="0"/>
        <v>2400</v>
      </c>
      <c r="E16" s="1" t="s">
        <v>0</v>
      </c>
      <c r="F16" s="9" t="s">
        <v>110</v>
      </c>
      <c r="G16" s="9" t="s">
        <v>111</v>
      </c>
      <c r="H16" s="18">
        <v>0.21</v>
      </c>
      <c r="I16" s="18">
        <f t="shared" si="1"/>
        <v>504</v>
      </c>
      <c r="J16" s="18">
        <f t="shared" si="2"/>
        <v>42</v>
      </c>
    </row>
    <row r="17" spans="1:10" x14ac:dyDescent="0.25">
      <c r="A17" s="6">
        <v>16</v>
      </c>
      <c r="B17" s="2" t="s">
        <v>12</v>
      </c>
      <c r="C17" s="1">
        <v>1</v>
      </c>
      <c r="D17" s="6">
        <f t="shared" si="0"/>
        <v>12</v>
      </c>
      <c r="E17" s="1" t="s">
        <v>0</v>
      </c>
      <c r="F17" s="9" t="s">
        <v>110</v>
      </c>
      <c r="G17" s="9" t="s">
        <v>112</v>
      </c>
      <c r="H17" s="18">
        <v>3.61</v>
      </c>
      <c r="I17" s="18">
        <f t="shared" si="1"/>
        <v>43.32</v>
      </c>
      <c r="J17" s="18">
        <f t="shared" si="2"/>
        <v>3.61</v>
      </c>
    </row>
    <row r="18" spans="1:10" ht="17.25" customHeight="1" x14ac:dyDescent="0.25">
      <c r="A18" s="6">
        <v>17</v>
      </c>
      <c r="B18" s="2" t="s">
        <v>13</v>
      </c>
      <c r="C18" s="1">
        <v>1</v>
      </c>
      <c r="D18" s="6">
        <f t="shared" si="0"/>
        <v>12</v>
      </c>
      <c r="E18" s="1" t="s">
        <v>0</v>
      </c>
      <c r="F18" s="9" t="s">
        <v>110</v>
      </c>
      <c r="G18" s="9" t="s">
        <v>111</v>
      </c>
      <c r="H18" s="18">
        <v>1.02</v>
      </c>
      <c r="I18" s="18">
        <f t="shared" si="1"/>
        <v>12.24</v>
      </c>
      <c r="J18" s="18">
        <f t="shared" si="2"/>
        <v>1.02</v>
      </c>
    </row>
    <row r="19" spans="1:10" ht="15.75" customHeight="1" x14ac:dyDescent="0.25">
      <c r="A19" s="6">
        <v>18</v>
      </c>
      <c r="B19" s="2" t="s">
        <v>14</v>
      </c>
      <c r="C19" s="1">
        <v>1</v>
      </c>
      <c r="D19" s="6">
        <f t="shared" si="0"/>
        <v>12</v>
      </c>
      <c r="E19" s="1" t="s">
        <v>4</v>
      </c>
      <c r="F19" s="9" t="s">
        <v>110</v>
      </c>
      <c r="G19" s="9" t="s">
        <v>119</v>
      </c>
      <c r="H19" s="18">
        <v>4.34</v>
      </c>
      <c r="I19" s="18">
        <f t="shared" si="1"/>
        <v>52.08</v>
      </c>
      <c r="J19" s="18">
        <f t="shared" si="2"/>
        <v>4.34</v>
      </c>
    </row>
    <row r="20" spans="1:10" x14ac:dyDescent="0.25">
      <c r="A20" s="6">
        <v>19</v>
      </c>
      <c r="B20" s="2" t="s">
        <v>15</v>
      </c>
      <c r="C20" s="1">
        <v>1</v>
      </c>
      <c r="D20" s="6">
        <f t="shared" si="0"/>
        <v>12</v>
      </c>
      <c r="E20" s="1" t="s">
        <v>0</v>
      </c>
      <c r="F20" s="9" t="s">
        <v>110</v>
      </c>
      <c r="G20" s="9" t="s">
        <v>115</v>
      </c>
      <c r="H20" s="18">
        <v>1.04</v>
      </c>
      <c r="I20" s="18">
        <f t="shared" si="1"/>
        <v>12.48</v>
      </c>
      <c r="J20" s="18">
        <f t="shared" si="2"/>
        <v>1.04</v>
      </c>
    </row>
    <row r="21" spans="1:10" x14ac:dyDescent="0.25">
      <c r="A21" s="6">
        <v>20</v>
      </c>
      <c r="B21" s="2" t="s">
        <v>16</v>
      </c>
      <c r="C21" s="1">
        <v>1</v>
      </c>
      <c r="D21" s="6">
        <f t="shared" si="0"/>
        <v>12</v>
      </c>
      <c r="E21" s="1" t="s">
        <v>2</v>
      </c>
      <c r="F21" s="9" t="s">
        <v>110</v>
      </c>
      <c r="G21" s="9" t="s">
        <v>113</v>
      </c>
      <c r="H21" s="18">
        <v>0.6</v>
      </c>
      <c r="I21" s="18">
        <f t="shared" si="1"/>
        <v>7.1999999999999993</v>
      </c>
      <c r="J21" s="18">
        <f t="shared" si="2"/>
        <v>0.6</v>
      </c>
    </row>
    <row r="22" spans="1:10" x14ac:dyDescent="0.25">
      <c r="A22" s="6">
        <v>21</v>
      </c>
      <c r="B22" s="2" t="s">
        <v>17</v>
      </c>
      <c r="C22" s="1">
        <v>1</v>
      </c>
      <c r="D22" s="6">
        <f t="shared" si="0"/>
        <v>12</v>
      </c>
      <c r="E22" s="1" t="s">
        <v>2</v>
      </c>
      <c r="F22" s="9" t="s">
        <v>110</v>
      </c>
      <c r="G22" s="9" t="s">
        <v>120</v>
      </c>
      <c r="H22" s="18">
        <v>2.25</v>
      </c>
      <c r="I22" s="18">
        <f t="shared" si="1"/>
        <v>27</v>
      </c>
      <c r="J22" s="18">
        <f t="shared" si="2"/>
        <v>2.25</v>
      </c>
    </row>
    <row r="23" spans="1:10" ht="18.75" customHeight="1" x14ac:dyDescent="0.25">
      <c r="A23" s="6">
        <v>22</v>
      </c>
      <c r="B23" s="2" t="s">
        <v>18</v>
      </c>
      <c r="C23" s="1">
        <v>1</v>
      </c>
      <c r="D23" s="6">
        <f t="shared" si="0"/>
        <v>12</v>
      </c>
      <c r="E23" s="1" t="s">
        <v>0</v>
      </c>
      <c r="F23" s="9" t="s">
        <v>110</v>
      </c>
      <c r="G23" s="9" t="s">
        <v>113</v>
      </c>
      <c r="H23" s="18">
        <v>6.35</v>
      </c>
      <c r="I23" s="18">
        <f t="shared" si="1"/>
        <v>76.199999999999989</v>
      </c>
      <c r="J23" s="18">
        <f t="shared" si="2"/>
        <v>6.35</v>
      </c>
    </row>
    <row r="24" spans="1:10" x14ac:dyDescent="0.25">
      <c r="A24" s="6">
        <v>23</v>
      </c>
      <c r="B24" s="2" t="s">
        <v>128</v>
      </c>
      <c r="C24" s="1">
        <v>1</v>
      </c>
      <c r="D24" s="6">
        <f t="shared" si="0"/>
        <v>12</v>
      </c>
      <c r="E24" s="1" t="s">
        <v>0</v>
      </c>
      <c r="F24" s="9" t="s">
        <v>110</v>
      </c>
      <c r="G24" s="9" t="s">
        <v>111</v>
      </c>
      <c r="H24" s="18">
        <v>39.57</v>
      </c>
      <c r="I24" s="18">
        <f t="shared" si="1"/>
        <v>474.84000000000003</v>
      </c>
      <c r="J24" s="18">
        <f t="shared" si="2"/>
        <v>39.57</v>
      </c>
    </row>
    <row r="25" spans="1:10" x14ac:dyDescent="0.25">
      <c r="A25" s="6">
        <v>24</v>
      </c>
      <c r="B25" s="2" t="s">
        <v>19</v>
      </c>
      <c r="C25" s="1">
        <v>5</v>
      </c>
      <c r="D25" s="6">
        <f t="shared" si="0"/>
        <v>60</v>
      </c>
      <c r="E25" s="1" t="s">
        <v>4</v>
      </c>
      <c r="F25" s="6" t="s">
        <v>110</v>
      </c>
      <c r="G25" s="9" t="s">
        <v>111</v>
      </c>
      <c r="H25" s="18">
        <v>13.1</v>
      </c>
      <c r="I25" s="18">
        <f t="shared" si="1"/>
        <v>786</v>
      </c>
      <c r="J25" s="18">
        <f t="shared" si="2"/>
        <v>65.5</v>
      </c>
    </row>
    <row r="26" spans="1:10" x14ac:dyDescent="0.25">
      <c r="A26" s="6">
        <v>25</v>
      </c>
      <c r="B26" s="2" t="s">
        <v>20</v>
      </c>
      <c r="C26" s="1">
        <v>5</v>
      </c>
      <c r="D26" s="6">
        <f t="shared" si="0"/>
        <v>60</v>
      </c>
      <c r="E26" s="1" t="s">
        <v>4</v>
      </c>
      <c r="F26" s="6" t="s">
        <v>110</v>
      </c>
      <c r="G26" s="9" t="s">
        <v>121</v>
      </c>
      <c r="H26" s="18">
        <v>2.48</v>
      </c>
      <c r="I26" s="18">
        <f t="shared" si="1"/>
        <v>148.80000000000001</v>
      </c>
      <c r="J26" s="18">
        <f t="shared" si="2"/>
        <v>12.4</v>
      </c>
    </row>
    <row r="27" spans="1:10" x14ac:dyDescent="0.25">
      <c r="A27" s="6">
        <v>26</v>
      </c>
      <c r="B27" s="2" t="s">
        <v>21</v>
      </c>
      <c r="C27" s="1">
        <v>1</v>
      </c>
      <c r="D27" s="6">
        <f t="shared" si="0"/>
        <v>12</v>
      </c>
      <c r="E27" s="1" t="s">
        <v>0</v>
      </c>
      <c r="F27" s="9" t="s">
        <v>110</v>
      </c>
      <c r="G27" s="9" t="s">
        <v>111</v>
      </c>
      <c r="H27" s="18">
        <v>9.1</v>
      </c>
      <c r="I27" s="18">
        <f t="shared" si="1"/>
        <v>109.19999999999999</v>
      </c>
      <c r="J27" s="18">
        <f t="shared" si="2"/>
        <v>9.1</v>
      </c>
    </row>
    <row r="28" spans="1:10" x14ac:dyDescent="0.25">
      <c r="A28" s="6">
        <v>27</v>
      </c>
      <c r="B28" s="2" t="s">
        <v>22</v>
      </c>
      <c r="C28" s="1">
        <v>1</v>
      </c>
      <c r="D28" s="6">
        <f t="shared" si="0"/>
        <v>12</v>
      </c>
      <c r="E28" s="1" t="s">
        <v>0</v>
      </c>
      <c r="F28" s="6" t="s">
        <v>122</v>
      </c>
      <c r="G28" s="6" t="s">
        <v>123</v>
      </c>
      <c r="H28" s="22">
        <v>18</v>
      </c>
      <c r="I28" s="22">
        <f t="shared" si="1"/>
        <v>216</v>
      </c>
      <c r="J28" s="18">
        <f t="shared" si="2"/>
        <v>18</v>
      </c>
    </row>
    <row r="29" spans="1:10" x14ac:dyDescent="0.25">
      <c r="A29" s="6">
        <v>28</v>
      </c>
      <c r="B29" s="2" t="s">
        <v>23</v>
      </c>
      <c r="C29" s="1">
        <v>3</v>
      </c>
      <c r="D29" s="6">
        <f t="shared" si="0"/>
        <v>36</v>
      </c>
      <c r="E29" s="1" t="s">
        <v>0</v>
      </c>
      <c r="F29" s="6" t="s">
        <v>124</v>
      </c>
      <c r="G29" s="6" t="s">
        <v>125</v>
      </c>
      <c r="H29" s="22">
        <v>8.4</v>
      </c>
      <c r="I29" s="22">
        <f t="shared" si="1"/>
        <v>302.40000000000003</v>
      </c>
      <c r="J29" s="18">
        <f t="shared" si="2"/>
        <v>25.200000000000003</v>
      </c>
    </row>
    <row r="30" spans="1:10" x14ac:dyDescent="0.25">
      <c r="A30" s="6">
        <v>29</v>
      </c>
      <c r="B30" s="2" t="s">
        <v>24</v>
      </c>
      <c r="C30" s="1">
        <v>1</v>
      </c>
      <c r="D30" s="6">
        <f t="shared" si="0"/>
        <v>12</v>
      </c>
      <c r="E30" s="1" t="s">
        <v>0</v>
      </c>
      <c r="F30" s="9" t="s">
        <v>124</v>
      </c>
      <c r="G30" s="9" t="s">
        <v>126</v>
      </c>
      <c r="H30" s="18">
        <v>1.4</v>
      </c>
      <c r="I30" s="18">
        <f t="shared" si="1"/>
        <v>16.799999999999997</v>
      </c>
      <c r="J30" s="18">
        <f t="shared" si="2"/>
        <v>1.4</v>
      </c>
    </row>
    <row r="31" spans="1:10" x14ac:dyDescent="0.25">
      <c r="A31" s="6">
        <v>30</v>
      </c>
      <c r="B31" s="2" t="s">
        <v>71</v>
      </c>
      <c r="C31" s="1">
        <v>1</v>
      </c>
      <c r="D31" s="6">
        <f t="shared" si="0"/>
        <v>12</v>
      </c>
      <c r="E31" s="1" t="s">
        <v>0</v>
      </c>
      <c r="F31" s="9" t="s">
        <v>124</v>
      </c>
      <c r="G31" s="9" t="s">
        <v>127</v>
      </c>
      <c r="H31" s="18">
        <v>6.89</v>
      </c>
      <c r="I31" s="18">
        <f t="shared" si="1"/>
        <v>82.679999999999993</v>
      </c>
      <c r="J31" s="18">
        <f t="shared" si="2"/>
        <v>6.89</v>
      </c>
    </row>
    <row r="32" spans="1:10" x14ac:dyDescent="0.25">
      <c r="A32" s="6">
        <v>31</v>
      </c>
      <c r="B32" s="2" t="s">
        <v>72</v>
      </c>
      <c r="C32" s="1">
        <v>1</v>
      </c>
      <c r="D32" s="6">
        <f t="shared" si="0"/>
        <v>12</v>
      </c>
      <c r="E32" s="1" t="s">
        <v>0</v>
      </c>
      <c r="F32" s="9" t="s">
        <v>124</v>
      </c>
      <c r="G32" s="9" t="s">
        <v>127</v>
      </c>
      <c r="H32" s="18">
        <v>1.1399999999999999</v>
      </c>
      <c r="I32" s="18">
        <f t="shared" si="1"/>
        <v>13.68</v>
      </c>
      <c r="J32" s="18">
        <f t="shared" si="2"/>
        <v>1.1399999999999999</v>
      </c>
    </row>
    <row r="33" spans="1:10" x14ac:dyDescent="0.25">
      <c r="A33" s="6">
        <v>32</v>
      </c>
      <c r="B33" s="2" t="s">
        <v>73</v>
      </c>
      <c r="C33" s="1">
        <v>1</v>
      </c>
      <c r="D33" s="6">
        <f t="shared" si="0"/>
        <v>12</v>
      </c>
      <c r="E33" s="1" t="s">
        <v>0</v>
      </c>
      <c r="F33" s="9" t="s">
        <v>124</v>
      </c>
      <c r="G33" s="9" t="s">
        <v>127</v>
      </c>
      <c r="H33" s="18">
        <v>1.1399999999999999</v>
      </c>
      <c r="I33" s="18">
        <f t="shared" si="1"/>
        <v>13.68</v>
      </c>
      <c r="J33" s="18">
        <f t="shared" si="2"/>
        <v>1.1399999999999999</v>
      </c>
    </row>
    <row r="34" spans="1:10" x14ac:dyDescent="0.25">
      <c r="A34" s="6">
        <v>33</v>
      </c>
      <c r="B34" s="2" t="s">
        <v>74</v>
      </c>
      <c r="C34" s="1">
        <v>1</v>
      </c>
      <c r="D34" s="6">
        <f t="shared" si="0"/>
        <v>12</v>
      </c>
      <c r="E34" s="1" t="s">
        <v>0</v>
      </c>
      <c r="F34" s="9" t="s">
        <v>124</v>
      </c>
      <c r="G34" s="9" t="s">
        <v>127</v>
      </c>
      <c r="H34" s="18">
        <v>1.1399999999999999</v>
      </c>
      <c r="I34" s="18">
        <f t="shared" si="1"/>
        <v>13.68</v>
      </c>
      <c r="J34" s="18">
        <f t="shared" si="2"/>
        <v>1.1399999999999999</v>
      </c>
    </row>
    <row r="35" spans="1:10" x14ac:dyDescent="0.25">
      <c r="A35" s="6">
        <v>34</v>
      </c>
      <c r="B35" s="2" t="s">
        <v>75</v>
      </c>
      <c r="C35" s="1">
        <v>1</v>
      </c>
      <c r="D35" s="6">
        <f t="shared" si="0"/>
        <v>12</v>
      </c>
      <c r="E35" s="1" t="s">
        <v>0</v>
      </c>
      <c r="F35" s="9" t="s">
        <v>124</v>
      </c>
      <c r="G35" s="9" t="s">
        <v>125</v>
      </c>
      <c r="H35" s="18">
        <v>1.07</v>
      </c>
      <c r="I35" s="18">
        <f t="shared" si="1"/>
        <v>12.84</v>
      </c>
      <c r="J35" s="18">
        <f t="shared" si="2"/>
        <v>1.07</v>
      </c>
    </row>
    <row r="36" spans="1:10" x14ac:dyDescent="0.25">
      <c r="A36" s="6">
        <v>35</v>
      </c>
      <c r="B36" s="2" t="s">
        <v>76</v>
      </c>
      <c r="C36" s="1">
        <v>1</v>
      </c>
      <c r="D36" s="6">
        <f t="shared" si="0"/>
        <v>12</v>
      </c>
      <c r="E36" s="1" t="s">
        <v>0</v>
      </c>
      <c r="F36" s="9" t="s">
        <v>124</v>
      </c>
      <c r="G36" s="9" t="s">
        <v>125</v>
      </c>
      <c r="H36" s="18">
        <v>1.07</v>
      </c>
      <c r="I36" s="18">
        <f t="shared" si="1"/>
        <v>12.84</v>
      </c>
      <c r="J36" s="18">
        <f t="shared" si="2"/>
        <v>1.07</v>
      </c>
    </row>
    <row r="37" spans="1:10" x14ac:dyDescent="0.25">
      <c r="A37" s="6">
        <v>36</v>
      </c>
      <c r="B37" s="2" t="s">
        <v>77</v>
      </c>
      <c r="C37" s="1">
        <v>1</v>
      </c>
      <c r="D37" s="6">
        <f t="shared" si="0"/>
        <v>12</v>
      </c>
      <c r="E37" s="1" t="s">
        <v>0</v>
      </c>
      <c r="F37" s="9" t="s">
        <v>124</v>
      </c>
      <c r="G37" s="9" t="s">
        <v>125</v>
      </c>
      <c r="H37" s="18">
        <v>1.07</v>
      </c>
      <c r="I37" s="18">
        <f t="shared" si="1"/>
        <v>12.84</v>
      </c>
      <c r="J37" s="18">
        <f t="shared" si="2"/>
        <v>1.07</v>
      </c>
    </row>
    <row r="38" spans="1:10" x14ac:dyDescent="0.25">
      <c r="A38" s="6">
        <v>37</v>
      </c>
      <c r="B38" s="2" t="s">
        <v>25</v>
      </c>
      <c r="C38" s="1">
        <v>1</v>
      </c>
      <c r="D38" s="6">
        <f t="shared" si="0"/>
        <v>12</v>
      </c>
      <c r="E38" s="1" t="s">
        <v>0</v>
      </c>
      <c r="F38" s="9" t="s">
        <v>124</v>
      </c>
      <c r="G38" s="9" t="s">
        <v>127</v>
      </c>
      <c r="H38" s="18">
        <v>8.66</v>
      </c>
      <c r="I38" s="18">
        <f t="shared" si="1"/>
        <v>103.92</v>
      </c>
      <c r="J38" s="18">
        <f t="shared" si="2"/>
        <v>8.66</v>
      </c>
    </row>
    <row r="39" spans="1:10" x14ac:dyDescent="0.25">
      <c r="A39" s="6">
        <v>38</v>
      </c>
      <c r="B39" s="2" t="s">
        <v>78</v>
      </c>
      <c r="C39" s="1">
        <v>1</v>
      </c>
      <c r="D39" s="6">
        <f t="shared" si="0"/>
        <v>12</v>
      </c>
      <c r="E39" s="1" t="s">
        <v>0</v>
      </c>
      <c r="F39" s="9" t="s">
        <v>124</v>
      </c>
      <c r="G39" s="9" t="s">
        <v>127</v>
      </c>
      <c r="H39" s="18">
        <v>0.45</v>
      </c>
      <c r="I39" s="18">
        <f t="shared" si="1"/>
        <v>5.4</v>
      </c>
      <c r="J39" s="18">
        <f t="shared" si="2"/>
        <v>0.45</v>
      </c>
    </row>
    <row r="40" spans="1:10" x14ac:dyDescent="0.25">
      <c r="A40" s="6">
        <v>39</v>
      </c>
      <c r="B40" s="2" t="s">
        <v>26</v>
      </c>
      <c r="C40" s="1">
        <v>50</v>
      </c>
      <c r="D40" s="6">
        <f t="shared" si="0"/>
        <v>600</v>
      </c>
      <c r="E40" s="1" t="s">
        <v>0</v>
      </c>
      <c r="F40" s="9" t="s">
        <v>124</v>
      </c>
      <c r="G40" s="9" t="s">
        <v>125</v>
      </c>
      <c r="H40" s="18">
        <v>0.1</v>
      </c>
      <c r="I40" s="18">
        <f t="shared" si="1"/>
        <v>60</v>
      </c>
      <c r="J40" s="18">
        <f t="shared" si="2"/>
        <v>5</v>
      </c>
    </row>
    <row r="41" spans="1:10" x14ac:dyDescent="0.25">
      <c r="A41" s="6">
        <v>40</v>
      </c>
      <c r="B41" s="2" t="s">
        <v>129</v>
      </c>
      <c r="C41" s="1">
        <v>1</v>
      </c>
      <c r="D41" s="6">
        <f t="shared" si="0"/>
        <v>12</v>
      </c>
      <c r="E41" s="1" t="s">
        <v>0</v>
      </c>
      <c r="F41" s="9" t="s">
        <v>124</v>
      </c>
      <c r="G41" s="9" t="s">
        <v>126</v>
      </c>
      <c r="H41" s="18">
        <v>1.4</v>
      </c>
      <c r="I41" s="18">
        <f t="shared" si="1"/>
        <v>16.799999999999997</v>
      </c>
      <c r="J41" s="18">
        <f t="shared" si="2"/>
        <v>1.4</v>
      </c>
    </row>
    <row r="42" spans="1:10" x14ac:dyDescent="0.25">
      <c r="A42" s="6">
        <v>41</v>
      </c>
      <c r="B42" s="2" t="s">
        <v>131</v>
      </c>
      <c r="C42" s="1">
        <v>1</v>
      </c>
      <c r="D42" s="6">
        <f t="shared" si="0"/>
        <v>12</v>
      </c>
      <c r="E42" s="1" t="s">
        <v>0</v>
      </c>
      <c r="F42" s="9" t="s">
        <v>124</v>
      </c>
      <c r="G42" s="9" t="s">
        <v>130</v>
      </c>
      <c r="H42" s="18">
        <v>5.46</v>
      </c>
      <c r="I42" s="18">
        <f t="shared" si="1"/>
        <v>65.52</v>
      </c>
      <c r="J42" s="18">
        <f t="shared" si="2"/>
        <v>5.46</v>
      </c>
    </row>
    <row r="43" spans="1:10" x14ac:dyDescent="0.25">
      <c r="A43" s="6">
        <v>42</v>
      </c>
      <c r="B43" s="2" t="s">
        <v>132</v>
      </c>
      <c r="C43" s="1">
        <v>1</v>
      </c>
      <c r="D43" s="6">
        <f t="shared" si="0"/>
        <v>12</v>
      </c>
      <c r="E43" s="1" t="s">
        <v>0</v>
      </c>
      <c r="F43" s="9" t="s">
        <v>124</v>
      </c>
      <c r="G43" s="9" t="s">
        <v>130</v>
      </c>
      <c r="H43" s="18">
        <v>5.46</v>
      </c>
      <c r="I43" s="18">
        <f t="shared" si="1"/>
        <v>65.52</v>
      </c>
      <c r="J43" s="18">
        <f t="shared" si="2"/>
        <v>5.46</v>
      </c>
    </row>
    <row r="44" spans="1:10" ht="16.5" customHeight="1" x14ac:dyDescent="0.25">
      <c r="A44" s="6">
        <v>43</v>
      </c>
      <c r="B44" s="2" t="s">
        <v>133</v>
      </c>
      <c r="C44" s="1">
        <v>1</v>
      </c>
      <c r="D44" s="6">
        <f t="shared" si="0"/>
        <v>12</v>
      </c>
      <c r="E44" s="1" t="s">
        <v>0</v>
      </c>
      <c r="F44" s="9" t="s">
        <v>124</v>
      </c>
      <c r="G44" s="9" t="s">
        <v>130</v>
      </c>
      <c r="H44" s="18">
        <v>5.46</v>
      </c>
      <c r="I44" s="18">
        <f t="shared" si="1"/>
        <v>65.52</v>
      </c>
      <c r="J44" s="18">
        <f t="shared" si="2"/>
        <v>5.46</v>
      </c>
    </row>
    <row r="45" spans="1:10" x14ac:dyDescent="0.25">
      <c r="A45" s="6">
        <v>44</v>
      </c>
      <c r="B45" s="2" t="s">
        <v>27</v>
      </c>
      <c r="C45" s="1">
        <v>75</v>
      </c>
      <c r="D45" s="6">
        <f t="shared" si="0"/>
        <v>900</v>
      </c>
      <c r="E45" s="1" t="s">
        <v>3</v>
      </c>
      <c r="F45" s="9" t="s">
        <v>134</v>
      </c>
      <c r="G45" s="9" t="s">
        <v>135</v>
      </c>
      <c r="H45" s="18">
        <v>19</v>
      </c>
      <c r="I45" s="18">
        <f t="shared" si="1"/>
        <v>17100</v>
      </c>
      <c r="J45" s="18">
        <f t="shared" si="2"/>
        <v>1425</v>
      </c>
    </row>
    <row r="47" spans="1:10" x14ac:dyDescent="0.25">
      <c r="I47" s="19">
        <f>SUM(I2:I45)</f>
        <v>25139.4</v>
      </c>
      <c r="J47" s="24">
        <f>SUM(J2:J45)</f>
        <v>2094.9500000000003</v>
      </c>
    </row>
    <row r="48" spans="1:10" x14ac:dyDescent="0.25">
      <c r="J48" s="19">
        <f>J47*12</f>
        <v>25139.4</v>
      </c>
    </row>
  </sheetData>
  <pageMargins left="0.511811024" right="0.511811024" top="0.78740157499999996" bottom="0.78740157499999996" header="0.31496062000000002" footer="0.3149606200000000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7F965A-4A66-4BA7-B8C6-704043416D63}">
  <dimension ref="A1:J30"/>
  <sheetViews>
    <sheetView workbookViewId="0">
      <selection activeCell="B12" sqref="B12"/>
    </sheetView>
  </sheetViews>
  <sheetFormatPr defaultRowHeight="15" x14ac:dyDescent="0.25"/>
  <cols>
    <col min="2" max="2" width="61.85546875" bestFit="1" customWidth="1"/>
    <col min="3" max="3" width="18.7109375" bestFit="1" customWidth="1"/>
    <col min="4" max="4" width="17.28515625" bestFit="1" customWidth="1"/>
    <col min="5" max="5" width="12.85546875" customWidth="1"/>
    <col min="6" max="6" width="10.7109375" customWidth="1"/>
    <col min="7" max="7" width="11.42578125" customWidth="1"/>
    <col min="8" max="8" width="10.5703125" style="19" bestFit="1" customWidth="1"/>
    <col min="9" max="10" width="14.140625" style="19" customWidth="1"/>
  </cols>
  <sheetData>
    <row r="1" spans="1:10" x14ac:dyDescent="0.25">
      <c r="A1" s="3" t="s">
        <v>28</v>
      </c>
      <c r="B1" s="3" t="s">
        <v>1</v>
      </c>
      <c r="C1" s="4" t="s">
        <v>29</v>
      </c>
      <c r="D1" s="4" t="s">
        <v>30</v>
      </c>
      <c r="E1" s="3" t="s">
        <v>31</v>
      </c>
      <c r="F1" s="5" t="s">
        <v>32</v>
      </c>
      <c r="G1" s="5" t="s">
        <v>33</v>
      </c>
      <c r="H1" s="17" t="s">
        <v>34</v>
      </c>
      <c r="I1" s="17" t="s">
        <v>81</v>
      </c>
      <c r="J1" s="17" t="s">
        <v>136</v>
      </c>
    </row>
    <row r="2" spans="1:10" x14ac:dyDescent="0.25">
      <c r="A2" s="6">
        <v>1</v>
      </c>
      <c r="B2" s="7" t="s">
        <v>35</v>
      </c>
      <c r="C2" s="6">
        <f>16*2</f>
        <v>32</v>
      </c>
      <c r="D2" s="6">
        <f>C2*12</f>
        <v>384</v>
      </c>
      <c r="E2" s="13" t="s">
        <v>36</v>
      </c>
      <c r="F2" s="7" t="s">
        <v>79</v>
      </c>
      <c r="G2" s="7" t="s">
        <v>82</v>
      </c>
      <c r="H2" s="18">
        <v>3.37</v>
      </c>
      <c r="I2" s="18">
        <f>H2*D2</f>
        <v>1294.08</v>
      </c>
      <c r="J2" s="18">
        <f>C2*H2</f>
        <v>107.84</v>
      </c>
    </row>
    <row r="3" spans="1:10" x14ac:dyDescent="0.25">
      <c r="A3" s="6">
        <v>2</v>
      </c>
      <c r="B3" s="8" t="s">
        <v>37</v>
      </c>
      <c r="C3" s="6">
        <v>100</v>
      </c>
      <c r="D3" s="6">
        <f t="shared" ref="D3:D27" si="0">C3*12</f>
        <v>1200</v>
      </c>
      <c r="E3" s="13" t="s">
        <v>38</v>
      </c>
      <c r="F3" s="7" t="s">
        <v>79</v>
      </c>
      <c r="G3" s="7" t="s">
        <v>80</v>
      </c>
      <c r="H3" s="18">
        <v>3.9</v>
      </c>
      <c r="I3" s="18">
        <f t="shared" ref="I3:I27" si="1">H3*D3</f>
        <v>4680</v>
      </c>
      <c r="J3" s="18">
        <f t="shared" ref="J3:J27" si="2">C3*H3</f>
        <v>390</v>
      </c>
    </row>
    <row r="4" spans="1:10" x14ac:dyDescent="0.25">
      <c r="A4" s="6">
        <v>3</v>
      </c>
      <c r="B4" s="8" t="s">
        <v>39</v>
      </c>
      <c r="C4" s="9">
        <v>100</v>
      </c>
      <c r="D4" s="6">
        <f t="shared" si="0"/>
        <v>1200</v>
      </c>
      <c r="E4" s="13" t="s">
        <v>38</v>
      </c>
      <c r="F4" s="7" t="s">
        <v>79</v>
      </c>
      <c r="G4" s="7" t="s">
        <v>83</v>
      </c>
      <c r="H4" s="18">
        <v>7.35</v>
      </c>
      <c r="I4" s="18">
        <f t="shared" si="1"/>
        <v>8820</v>
      </c>
      <c r="J4" s="18">
        <f t="shared" si="2"/>
        <v>735</v>
      </c>
    </row>
    <row r="5" spans="1:10" x14ac:dyDescent="0.25">
      <c r="A5" s="6">
        <v>4</v>
      </c>
      <c r="B5" s="7" t="s">
        <v>40</v>
      </c>
      <c r="C5" s="9">
        <v>24</v>
      </c>
      <c r="D5" s="6">
        <f t="shared" si="0"/>
        <v>288</v>
      </c>
      <c r="E5" s="14" t="s">
        <v>31</v>
      </c>
      <c r="F5" s="7" t="s">
        <v>84</v>
      </c>
      <c r="G5" s="7" t="s">
        <v>85</v>
      </c>
      <c r="H5" s="18">
        <v>11</v>
      </c>
      <c r="I5" s="18">
        <f t="shared" si="1"/>
        <v>3168</v>
      </c>
      <c r="J5" s="18">
        <f t="shared" si="2"/>
        <v>264</v>
      </c>
    </row>
    <row r="6" spans="1:10" x14ac:dyDescent="0.25">
      <c r="A6" s="6">
        <v>5</v>
      </c>
      <c r="B6" s="7" t="s">
        <v>41</v>
      </c>
      <c r="C6" s="9">
        <v>4</v>
      </c>
      <c r="D6" s="6">
        <f t="shared" si="0"/>
        <v>48</v>
      </c>
      <c r="E6" s="14" t="s">
        <v>31</v>
      </c>
      <c r="F6" s="7" t="s">
        <v>84</v>
      </c>
      <c r="G6" s="7" t="s">
        <v>86</v>
      </c>
      <c r="H6" s="18">
        <v>3</v>
      </c>
      <c r="I6" s="18">
        <f t="shared" si="1"/>
        <v>144</v>
      </c>
      <c r="J6" s="18">
        <f t="shared" si="2"/>
        <v>12</v>
      </c>
    </row>
    <row r="7" spans="1:10" x14ac:dyDescent="0.25">
      <c r="A7" s="6">
        <v>6</v>
      </c>
      <c r="B7" s="7" t="s">
        <v>42</v>
      </c>
      <c r="C7" s="9">
        <v>4</v>
      </c>
      <c r="D7" s="6">
        <f t="shared" si="0"/>
        <v>48</v>
      </c>
      <c r="E7" s="14" t="s">
        <v>31</v>
      </c>
      <c r="F7" s="20" t="s">
        <v>84</v>
      </c>
      <c r="G7" s="20" t="s">
        <v>87</v>
      </c>
      <c r="H7" s="19">
        <v>1.94</v>
      </c>
      <c r="I7" s="18">
        <f>H7*D7</f>
        <v>93.12</v>
      </c>
      <c r="J7" s="18">
        <f t="shared" si="2"/>
        <v>7.76</v>
      </c>
    </row>
    <row r="8" spans="1:10" x14ac:dyDescent="0.25">
      <c r="A8" s="6">
        <v>7</v>
      </c>
      <c r="B8" s="8" t="s">
        <v>43</v>
      </c>
      <c r="C8" s="9">
        <v>10</v>
      </c>
      <c r="D8" s="6">
        <f t="shared" si="0"/>
        <v>120</v>
      </c>
      <c r="E8" s="14" t="s">
        <v>31</v>
      </c>
      <c r="F8" s="7" t="s">
        <v>79</v>
      </c>
      <c r="G8" s="7" t="s">
        <v>88</v>
      </c>
      <c r="H8" s="18">
        <v>4.05</v>
      </c>
      <c r="I8" s="18">
        <f t="shared" si="1"/>
        <v>486</v>
      </c>
      <c r="J8" s="18">
        <f t="shared" si="2"/>
        <v>40.5</v>
      </c>
    </row>
    <row r="9" spans="1:10" x14ac:dyDescent="0.25">
      <c r="A9" s="6">
        <v>8</v>
      </c>
      <c r="B9" s="8" t="s">
        <v>44</v>
      </c>
      <c r="C9" s="9">
        <v>4</v>
      </c>
      <c r="D9" s="6">
        <f t="shared" si="0"/>
        <v>48</v>
      </c>
      <c r="E9" s="14" t="s">
        <v>31</v>
      </c>
      <c r="F9" s="7" t="s">
        <v>84</v>
      </c>
      <c r="G9" s="7" t="s">
        <v>85</v>
      </c>
      <c r="H9" s="18">
        <v>4</v>
      </c>
      <c r="I9" s="18">
        <f t="shared" si="1"/>
        <v>192</v>
      </c>
      <c r="J9" s="18">
        <f t="shared" si="2"/>
        <v>16</v>
      </c>
    </row>
    <row r="10" spans="1:10" x14ac:dyDescent="0.25">
      <c r="A10" s="6">
        <v>9</v>
      </c>
      <c r="B10" s="8" t="s">
        <v>45</v>
      </c>
      <c r="C10" s="9">
        <v>4</v>
      </c>
      <c r="D10" s="6">
        <f t="shared" si="0"/>
        <v>48</v>
      </c>
      <c r="E10" s="14" t="s">
        <v>31</v>
      </c>
      <c r="F10" s="7" t="s">
        <v>84</v>
      </c>
      <c r="G10" s="7" t="s">
        <v>85</v>
      </c>
      <c r="H10" s="18">
        <v>4.5999999999999996</v>
      </c>
      <c r="I10" s="18">
        <f t="shared" si="1"/>
        <v>220.79999999999998</v>
      </c>
      <c r="J10" s="18">
        <f t="shared" si="2"/>
        <v>18.399999999999999</v>
      </c>
    </row>
    <row r="11" spans="1:10" x14ac:dyDescent="0.25">
      <c r="A11" s="6">
        <v>10</v>
      </c>
      <c r="B11" s="7" t="s">
        <v>46</v>
      </c>
      <c r="C11" s="9">
        <v>4</v>
      </c>
      <c r="D11" s="6">
        <f t="shared" si="0"/>
        <v>48</v>
      </c>
      <c r="E11" s="14" t="s">
        <v>31</v>
      </c>
      <c r="F11" s="7" t="s">
        <v>84</v>
      </c>
      <c r="G11" s="7" t="s">
        <v>85</v>
      </c>
      <c r="H11" s="18">
        <v>2.99</v>
      </c>
      <c r="I11" s="18">
        <f t="shared" si="1"/>
        <v>143.52000000000001</v>
      </c>
      <c r="J11" s="18">
        <f t="shared" si="2"/>
        <v>11.96</v>
      </c>
    </row>
    <row r="12" spans="1:10" x14ac:dyDescent="0.25">
      <c r="A12" s="6">
        <v>11</v>
      </c>
      <c r="B12" s="10" t="s">
        <v>47</v>
      </c>
      <c r="C12" s="11">
        <v>4</v>
      </c>
      <c r="D12" s="6">
        <f t="shared" si="0"/>
        <v>48</v>
      </c>
      <c r="E12" s="15" t="s">
        <v>31</v>
      </c>
      <c r="F12" s="7" t="s">
        <v>79</v>
      </c>
      <c r="G12" s="7" t="s">
        <v>90</v>
      </c>
      <c r="H12" s="18">
        <v>2.9</v>
      </c>
      <c r="I12" s="18">
        <f t="shared" si="1"/>
        <v>139.19999999999999</v>
      </c>
      <c r="J12" s="18">
        <f t="shared" si="2"/>
        <v>11.6</v>
      </c>
    </row>
    <row r="13" spans="1:10" x14ac:dyDescent="0.25">
      <c r="A13" s="6">
        <v>12</v>
      </c>
      <c r="B13" s="10" t="s">
        <v>48</v>
      </c>
      <c r="C13" s="12">
        <v>14</v>
      </c>
      <c r="D13" s="6">
        <f t="shared" si="0"/>
        <v>168</v>
      </c>
      <c r="E13" s="16" t="s">
        <v>31</v>
      </c>
      <c r="F13" s="7" t="s">
        <v>79</v>
      </c>
      <c r="G13" s="7" t="s">
        <v>89</v>
      </c>
      <c r="H13" s="18">
        <v>2.2599999999999998</v>
      </c>
      <c r="I13" s="18">
        <f t="shared" si="1"/>
        <v>379.67999999999995</v>
      </c>
      <c r="J13" s="18">
        <f t="shared" si="2"/>
        <v>31.639999999999997</v>
      </c>
    </row>
    <row r="14" spans="1:10" x14ac:dyDescent="0.25">
      <c r="A14" s="6">
        <v>13</v>
      </c>
      <c r="B14" s="10" t="s">
        <v>49</v>
      </c>
      <c r="C14" s="12">
        <v>10</v>
      </c>
      <c r="D14" s="6">
        <f t="shared" si="0"/>
        <v>120</v>
      </c>
      <c r="E14" s="16" t="s">
        <v>31</v>
      </c>
      <c r="F14" s="7" t="s">
        <v>84</v>
      </c>
      <c r="G14" s="7" t="s">
        <v>91</v>
      </c>
      <c r="H14" s="18">
        <v>0.48</v>
      </c>
      <c r="I14" s="18">
        <f t="shared" si="1"/>
        <v>57.599999999999994</v>
      </c>
      <c r="J14" s="18">
        <f t="shared" si="2"/>
        <v>4.8</v>
      </c>
    </row>
    <row r="15" spans="1:10" x14ac:dyDescent="0.25">
      <c r="A15" s="6">
        <v>14</v>
      </c>
      <c r="B15" s="10" t="s">
        <v>50</v>
      </c>
      <c r="C15" s="12">
        <v>24</v>
      </c>
      <c r="D15" s="6">
        <f t="shared" si="0"/>
        <v>288</v>
      </c>
      <c r="E15" s="16" t="s">
        <v>31</v>
      </c>
      <c r="F15" s="7" t="s">
        <v>92</v>
      </c>
      <c r="G15" s="7" t="s">
        <v>93</v>
      </c>
      <c r="H15" s="18">
        <v>4.5</v>
      </c>
      <c r="I15" s="18">
        <f t="shared" si="1"/>
        <v>1296</v>
      </c>
      <c r="J15" s="18">
        <f t="shared" si="2"/>
        <v>108</v>
      </c>
    </row>
    <row r="16" spans="1:10" x14ac:dyDescent="0.25">
      <c r="A16" s="6">
        <v>15</v>
      </c>
      <c r="B16" s="10" t="s">
        <v>51</v>
      </c>
      <c r="C16" s="12">
        <v>10</v>
      </c>
      <c r="D16" s="6">
        <f t="shared" si="0"/>
        <v>120</v>
      </c>
      <c r="E16" s="16" t="s">
        <v>31</v>
      </c>
      <c r="F16" s="7" t="s">
        <v>92</v>
      </c>
      <c r="G16" s="7" t="s">
        <v>94</v>
      </c>
      <c r="H16" s="18">
        <v>5.88</v>
      </c>
      <c r="I16" s="18">
        <f t="shared" si="1"/>
        <v>705.6</v>
      </c>
      <c r="J16" s="18">
        <f t="shared" si="2"/>
        <v>58.8</v>
      </c>
    </row>
    <row r="17" spans="1:10" x14ac:dyDescent="0.25">
      <c r="A17" s="6">
        <v>16</v>
      </c>
      <c r="B17" s="10" t="s">
        <v>52</v>
      </c>
      <c r="C17" s="12">
        <v>60</v>
      </c>
      <c r="D17" s="6">
        <f t="shared" si="0"/>
        <v>720</v>
      </c>
      <c r="E17" s="16" t="s">
        <v>31</v>
      </c>
      <c r="F17" s="7" t="s">
        <v>95</v>
      </c>
      <c r="G17" s="7" t="s">
        <v>96</v>
      </c>
      <c r="H17" s="18">
        <v>5.15</v>
      </c>
      <c r="I17" s="18">
        <f t="shared" si="1"/>
        <v>3708.0000000000005</v>
      </c>
      <c r="J17" s="18">
        <f t="shared" si="2"/>
        <v>309</v>
      </c>
    </row>
    <row r="18" spans="1:10" x14ac:dyDescent="0.25">
      <c r="A18" s="6">
        <v>17</v>
      </c>
      <c r="B18" s="10" t="s">
        <v>53</v>
      </c>
      <c r="C18" s="12">
        <v>6</v>
      </c>
      <c r="D18" s="6">
        <f t="shared" si="0"/>
        <v>72</v>
      </c>
      <c r="E18" s="16" t="s">
        <v>31</v>
      </c>
      <c r="F18" s="7" t="s">
        <v>95</v>
      </c>
      <c r="G18" s="7" t="s">
        <v>97</v>
      </c>
      <c r="H18" s="18">
        <v>1.54</v>
      </c>
      <c r="I18" s="18">
        <f t="shared" si="1"/>
        <v>110.88</v>
      </c>
      <c r="J18" s="18">
        <f t="shared" si="2"/>
        <v>9.24</v>
      </c>
    </row>
    <row r="19" spans="1:10" x14ac:dyDescent="0.25">
      <c r="A19" s="6">
        <v>18</v>
      </c>
      <c r="B19" s="10" t="s">
        <v>54</v>
      </c>
      <c r="C19" s="12">
        <v>10</v>
      </c>
      <c r="D19" s="6">
        <f t="shared" si="0"/>
        <v>120</v>
      </c>
      <c r="E19" s="16" t="s">
        <v>31</v>
      </c>
      <c r="F19" s="7" t="s">
        <v>95</v>
      </c>
      <c r="G19" s="7" t="s">
        <v>98</v>
      </c>
      <c r="H19" s="18">
        <v>8.85</v>
      </c>
      <c r="I19" s="18">
        <f t="shared" si="1"/>
        <v>1062</v>
      </c>
      <c r="J19" s="18">
        <f t="shared" si="2"/>
        <v>88.5</v>
      </c>
    </row>
    <row r="20" spans="1:10" x14ac:dyDescent="0.25">
      <c r="A20" s="6">
        <v>19</v>
      </c>
      <c r="B20" s="10" t="s">
        <v>55</v>
      </c>
      <c r="C20" s="12">
        <v>10</v>
      </c>
      <c r="D20" s="6">
        <f t="shared" si="0"/>
        <v>120</v>
      </c>
      <c r="E20" s="16" t="s">
        <v>31</v>
      </c>
      <c r="F20" s="7" t="s">
        <v>95</v>
      </c>
      <c r="G20" s="7" t="s">
        <v>99</v>
      </c>
      <c r="H20" s="18">
        <v>8.49</v>
      </c>
      <c r="I20" s="18">
        <f t="shared" si="1"/>
        <v>1018.8000000000001</v>
      </c>
      <c r="J20" s="18">
        <f t="shared" si="2"/>
        <v>84.9</v>
      </c>
    </row>
    <row r="21" spans="1:10" x14ac:dyDescent="0.25">
      <c r="A21" s="6">
        <v>20</v>
      </c>
      <c r="B21" s="10" t="s">
        <v>56</v>
      </c>
      <c r="C21" s="12">
        <v>60</v>
      </c>
      <c r="D21" s="6">
        <f t="shared" si="0"/>
        <v>720</v>
      </c>
      <c r="E21" s="16" t="s">
        <v>31</v>
      </c>
      <c r="F21" s="7" t="s">
        <v>95</v>
      </c>
      <c r="G21" s="7" t="s">
        <v>100</v>
      </c>
      <c r="H21" s="18">
        <v>5.79</v>
      </c>
      <c r="I21" s="18">
        <f t="shared" si="1"/>
        <v>4168.8</v>
      </c>
      <c r="J21" s="18">
        <f t="shared" si="2"/>
        <v>347.4</v>
      </c>
    </row>
    <row r="22" spans="1:10" x14ac:dyDescent="0.25">
      <c r="A22" s="6">
        <v>21</v>
      </c>
      <c r="B22" s="10" t="s">
        <v>57</v>
      </c>
      <c r="C22" s="12">
        <v>10</v>
      </c>
      <c r="D22" s="6">
        <f t="shared" si="0"/>
        <v>120</v>
      </c>
      <c r="E22" s="16" t="s">
        <v>38</v>
      </c>
      <c r="F22" s="7" t="s">
        <v>103</v>
      </c>
      <c r="G22" s="7" t="s">
        <v>104</v>
      </c>
      <c r="H22" s="18">
        <v>38.200000000000003</v>
      </c>
      <c r="I22" s="18">
        <f t="shared" si="1"/>
        <v>4584</v>
      </c>
      <c r="J22" s="18">
        <f t="shared" si="2"/>
        <v>382</v>
      </c>
    </row>
    <row r="23" spans="1:10" x14ac:dyDescent="0.25">
      <c r="A23" s="6">
        <v>22</v>
      </c>
      <c r="B23" s="10" t="s">
        <v>58</v>
      </c>
      <c r="C23" s="12">
        <v>10</v>
      </c>
      <c r="D23" s="6">
        <f t="shared" si="0"/>
        <v>120</v>
      </c>
      <c r="E23" s="16" t="s">
        <v>38</v>
      </c>
      <c r="F23" s="7" t="s">
        <v>103</v>
      </c>
      <c r="G23" s="7" t="s">
        <v>104</v>
      </c>
      <c r="H23" s="18">
        <v>21.36</v>
      </c>
      <c r="I23" s="18">
        <f t="shared" si="1"/>
        <v>2563.1999999999998</v>
      </c>
      <c r="J23" s="18">
        <f t="shared" si="2"/>
        <v>213.6</v>
      </c>
    </row>
    <row r="24" spans="1:10" x14ac:dyDescent="0.25">
      <c r="A24" s="6">
        <v>23</v>
      </c>
      <c r="B24" s="10" t="s">
        <v>59</v>
      </c>
      <c r="C24" s="12">
        <v>10</v>
      </c>
      <c r="D24" s="6">
        <f t="shared" si="0"/>
        <v>120</v>
      </c>
      <c r="E24" s="16" t="s">
        <v>38</v>
      </c>
      <c r="F24" s="7" t="s">
        <v>92</v>
      </c>
      <c r="G24" s="7" t="s">
        <v>101</v>
      </c>
      <c r="H24" s="18">
        <v>20.95</v>
      </c>
      <c r="I24" s="18">
        <f t="shared" si="1"/>
        <v>2514</v>
      </c>
      <c r="J24" s="18">
        <f t="shared" si="2"/>
        <v>209.5</v>
      </c>
    </row>
    <row r="25" spans="1:10" x14ac:dyDescent="0.25">
      <c r="A25" s="6">
        <v>24</v>
      </c>
      <c r="B25" s="10" t="s">
        <v>60</v>
      </c>
      <c r="C25" s="12">
        <v>10</v>
      </c>
      <c r="D25" s="6">
        <f t="shared" si="0"/>
        <v>120</v>
      </c>
      <c r="E25" s="16" t="s">
        <v>38</v>
      </c>
      <c r="F25" s="7" t="s">
        <v>102</v>
      </c>
      <c r="G25" s="7" t="s">
        <v>105</v>
      </c>
      <c r="H25" s="18">
        <v>17</v>
      </c>
      <c r="I25" s="18">
        <f t="shared" si="1"/>
        <v>2040</v>
      </c>
      <c r="J25" s="18">
        <f t="shared" si="2"/>
        <v>170</v>
      </c>
    </row>
    <row r="26" spans="1:10" x14ac:dyDescent="0.25">
      <c r="A26" s="6">
        <v>25</v>
      </c>
      <c r="B26" s="10" t="s">
        <v>61</v>
      </c>
      <c r="C26" s="12">
        <v>2</v>
      </c>
      <c r="D26" s="6">
        <f t="shared" si="0"/>
        <v>24</v>
      </c>
      <c r="E26" s="16" t="s">
        <v>31</v>
      </c>
      <c r="F26" s="7" t="s">
        <v>106</v>
      </c>
      <c r="G26" s="7" t="s">
        <v>107</v>
      </c>
      <c r="H26" s="18">
        <v>567.24</v>
      </c>
      <c r="I26" s="18">
        <f t="shared" si="1"/>
        <v>13613.76</v>
      </c>
      <c r="J26" s="18">
        <f t="shared" si="2"/>
        <v>1134.48</v>
      </c>
    </row>
    <row r="27" spans="1:10" x14ac:dyDescent="0.25">
      <c r="A27" s="6">
        <v>26</v>
      </c>
      <c r="B27" s="10" t="s">
        <v>62</v>
      </c>
      <c r="C27" s="12">
        <v>10</v>
      </c>
      <c r="D27" s="6">
        <f t="shared" si="0"/>
        <v>120</v>
      </c>
      <c r="E27" s="16" t="s">
        <v>31</v>
      </c>
      <c r="F27" s="25" t="s">
        <v>108</v>
      </c>
      <c r="G27" s="26"/>
      <c r="H27" s="21">
        <v>350</v>
      </c>
      <c r="I27" s="18">
        <f t="shared" si="1"/>
        <v>42000</v>
      </c>
      <c r="J27" s="18">
        <f t="shared" si="2"/>
        <v>3500</v>
      </c>
    </row>
    <row r="29" spans="1:10" x14ac:dyDescent="0.25">
      <c r="I29" s="19">
        <f>SUM(I2:I27)</f>
        <v>99203.040000000008</v>
      </c>
      <c r="J29" s="24">
        <f>SUM(J2:J27)</f>
        <v>8266.92</v>
      </c>
    </row>
    <row r="30" spans="1:10" x14ac:dyDescent="0.25">
      <c r="J30" s="19">
        <f>J29*12</f>
        <v>99203.040000000008</v>
      </c>
    </row>
  </sheetData>
  <mergeCells count="1">
    <mergeCell ref="F27:G27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Expediente</vt:lpstr>
      <vt:lpstr>Limpeza.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karine.justin</dc:creator>
  <cp:lastModifiedBy>ROGER COSTA DA COSTA</cp:lastModifiedBy>
  <cp:lastPrinted>2019-01-10T13:11:01Z</cp:lastPrinted>
  <dcterms:created xsi:type="dcterms:W3CDTF">2018-03-27T18:30:58Z</dcterms:created>
  <dcterms:modified xsi:type="dcterms:W3CDTF">2026-04-23T14:13:17Z</dcterms:modified>
</cp:coreProperties>
</file>