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SMS\SMS_ADMINISTRATIVO\ADM SMS\Adm2025\CENTRAL DE COMPRAS 2025\RC's ANDAMENTOS\Gestão UPA\RC Gestão UPA Licitação PD 177938-2025\PLANILHAS DE CUSTOS\"/>
    </mc:Choice>
  </mc:AlternateContent>
  <xr:revisionPtr revIDLastSave="0" documentId="13_ncr:1_{B0FD5F81-29FC-411E-AC6B-A4F9F576BF2C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MEDICAMENTO" sheetId="3" r:id="rId1"/>
    <sheet name="MATERIAL HOSPITALAR" sheetId="4" r:id="rId2"/>
  </sheets>
  <definedNames>
    <definedName name="_xlnm._FilterDatabase" localSheetId="1" hidden="1">'MATERIAL HOSPITALAR'!$A$1:$I$187</definedName>
  </definedNames>
  <calcPr calcId="191029"/>
</workbook>
</file>

<file path=xl/calcChain.xml><?xml version="1.0" encoding="utf-8"?>
<calcChain xmlns="http://schemas.openxmlformats.org/spreadsheetml/2006/main">
  <c r="I3" i="4" l="1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179" i="4"/>
  <c r="E180" i="4"/>
  <c r="E181" i="4"/>
  <c r="E182" i="4"/>
  <c r="E183" i="4"/>
  <c r="E184" i="4"/>
  <c r="E185" i="4"/>
  <c r="E186" i="4"/>
  <c r="E187" i="4"/>
  <c r="J191" i="4"/>
  <c r="J189" i="4"/>
  <c r="J3" i="4"/>
  <c r="J4" i="4"/>
  <c r="J5" i="4"/>
  <c r="J6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J54" i="4"/>
  <c r="J55" i="4"/>
  <c r="J56" i="4"/>
  <c r="J57" i="4"/>
  <c r="J58" i="4"/>
  <c r="J59" i="4"/>
  <c r="J60" i="4"/>
  <c r="J61" i="4"/>
  <c r="J62" i="4"/>
  <c r="J63" i="4"/>
  <c r="J64" i="4"/>
  <c r="J65" i="4"/>
  <c r="J66" i="4"/>
  <c r="J67" i="4"/>
  <c r="J68" i="4"/>
  <c r="J69" i="4"/>
  <c r="J70" i="4"/>
  <c r="J71" i="4"/>
  <c r="J72" i="4"/>
  <c r="J73" i="4"/>
  <c r="J74" i="4"/>
  <c r="J75" i="4"/>
  <c r="J76" i="4"/>
  <c r="J77" i="4"/>
  <c r="J78" i="4"/>
  <c r="J79" i="4"/>
  <c r="J80" i="4"/>
  <c r="J81" i="4"/>
  <c r="J82" i="4"/>
  <c r="J83" i="4"/>
  <c r="J84" i="4"/>
  <c r="J85" i="4"/>
  <c r="J86" i="4"/>
  <c r="J87" i="4"/>
  <c r="J88" i="4"/>
  <c r="J89" i="4"/>
  <c r="J90" i="4"/>
  <c r="J91" i="4"/>
  <c r="J92" i="4"/>
  <c r="J93" i="4"/>
  <c r="J94" i="4"/>
  <c r="J95" i="4"/>
  <c r="J96" i="4"/>
  <c r="J97" i="4"/>
  <c r="J98" i="4"/>
  <c r="J99" i="4"/>
  <c r="J100" i="4"/>
  <c r="J101" i="4"/>
  <c r="J102" i="4"/>
  <c r="J103" i="4"/>
  <c r="J104" i="4"/>
  <c r="J105" i="4"/>
  <c r="J106" i="4"/>
  <c r="J107" i="4"/>
  <c r="J108" i="4"/>
  <c r="J109" i="4"/>
  <c r="J110" i="4"/>
  <c r="J111" i="4"/>
  <c r="J112" i="4"/>
  <c r="J113" i="4"/>
  <c r="J114" i="4"/>
  <c r="J115" i="4"/>
  <c r="J116" i="4"/>
  <c r="J117" i="4"/>
  <c r="J118" i="4"/>
  <c r="J119" i="4"/>
  <c r="J120" i="4"/>
  <c r="J121" i="4"/>
  <c r="J122" i="4"/>
  <c r="J123" i="4"/>
  <c r="J124" i="4"/>
  <c r="J125" i="4"/>
  <c r="J126" i="4"/>
  <c r="J127" i="4"/>
  <c r="J128" i="4"/>
  <c r="J129" i="4"/>
  <c r="J130" i="4"/>
  <c r="J131" i="4"/>
  <c r="J132" i="4"/>
  <c r="J133" i="4"/>
  <c r="J134" i="4"/>
  <c r="J135" i="4"/>
  <c r="J136" i="4"/>
  <c r="J137" i="4"/>
  <c r="J138" i="4"/>
  <c r="J139" i="4"/>
  <c r="J140" i="4"/>
  <c r="J141" i="4"/>
  <c r="J142" i="4"/>
  <c r="J143" i="4"/>
  <c r="J144" i="4"/>
  <c r="J145" i="4"/>
  <c r="J146" i="4"/>
  <c r="J147" i="4"/>
  <c r="J148" i="4"/>
  <c r="J149" i="4"/>
  <c r="J150" i="4"/>
  <c r="J151" i="4"/>
  <c r="J152" i="4"/>
  <c r="J153" i="4"/>
  <c r="J154" i="4"/>
  <c r="J155" i="4"/>
  <c r="J156" i="4"/>
  <c r="J157" i="4"/>
  <c r="J158" i="4"/>
  <c r="J159" i="4"/>
  <c r="J160" i="4"/>
  <c r="J161" i="4"/>
  <c r="J162" i="4"/>
  <c r="J163" i="4"/>
  <c r="J164" i="4"/>
  <c r="J165" i="4"/>
  <c r="J166" i="4"/>
  <c r="J167" i="4"/>
  <c r="J168" i="4"/>
  <c r="J169" i="4"/>
  <c r="J170" i="4"/>
  <c r="J171" i="4"/>
  <c r="J172" i="4"/>
  <c r="J173" i="4"/>
  <c r="J174" i="4"/>
  <c r="J175" i="4"/>
  <c r="J176" i="4"/>
  <c r="J177" i="4"/>
  <c r="J178" i="4"/>
  <c r="J179" i="4"/>
  <c r="J180" i="4"/>
  <c r="J181" i="4"/>
  <c r="J182" i="4"/>
  <c r="J183" i="4"/>
  <c r="J184" i="4"/>
  <c r="J185" i="4"/>
  <c r="J186" i="4"/>
  <c r="J187" i="4"/>
  <c r="J2" i="4"/>
  <c r="K193" i="3"/>
  <c r="K191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2" i="3"/>
  <c r="E182" i="3" l="1"/>
  <c r="J122" i="3"/>
  <c r="E76" i="3"/>
  <c r="E37" i="3"/>
  <c r="J7" i="3"/>
  <c r="I7" i="3"/>
  <c r="J5" i="3"/>
  <c r="I5" i="3"/>
  <c r="I3" i="3"/>
  <c r="I4" i="3"/>
  <c r="J4" i="3" s="1"/>
  <c r="I6" i="3"/>
  <c r="J6" i="3" s="1"/>
  <c r="I8" i="3"/>
  <c r="J8" i="3" s="1"/>
  <c r="I9" i="3"/>
  <c r="J9" i="3" s="1"/>
  <c r="I10" i="3"/>
  <c r="J10" i="3" s="1"/>
  <c r="I11" i="3"/>
  <c r="J11" i="3" s="1"/>
  <c r="I12" i="3"/>
  <c r="J12" i="3" s="1"/>
  <c r="I13" i="3"/>
  <c r="J13" i="3" s="1"/>
  <c r="I14" i="3"/>
  <c r="J14" i="3" s="1"/>
  <c r="I15" i="3"/>
  <c r="J15" i="3" s="1"/>
  <c r="I16" i="3"/>
  <c r="J16" i="3" s="1"/>
  <c r="I17" i="3"/>
  <c r="J17" i="3" s="1"/>
  <c r="I18" i="3"/>
  <c r="I19" i="3"/>
  <c r="J19" i="3" s="1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26" i="3"/>
  <c r="J26" i="3" s="1"/>
  <c r="I27" i="3"/>
  <c r="J27" i="3" s="1"/>
  <c r="I28" i="3"/>
  <c r="J28" i="3" s="1"/>
  <c r="I29" i="3"/>
  <c r="J29" i="3" s="1"/>
  <c r="I30" i="3"/>
  <c r="I31" i="3"/>
  <c r="J31" i="3" s="1"/>
  <c r="I32" i="3"/>
  <c r="J32" i="3" s="1"/>
  <c r="I33" i="3"/>
  <c r="J33" i="3" s="1"/>
  <c r="I34" i="3"/>
  <c r="J34" i="3" s="1"/>
  <c r="I35" i="3"/>
  <c r="J35" i="3" s="1"/>
  <c r="I36" i="3"/>
  <c r="J36" i="3" s="1"/>
  <c r="I37" i="3"/>
  <c r="J37" i="3" s="1"/>
  <c r="I38" i="3"/>
  <c r="J38" i="3" s="1"/>
  <c r="I39" i="3"/>
  <c r="J39" i="3" s="1"/>
  <c r="I40" i="3"/>
  <c r="J40" i="3" s="1"/>
  <c r="I41" i="3"/>
  <c r="J41" i="3" s="1"/>
  <c r="I42" i="3"/>
  <c r="J42" i="3" s="1"/>
  <c r="I43" i="3"/>
  <c r="J43" i="3" s="1"/>
  <c r="I44" i="3"/>
  <c r="J44" i="3" s="1"/>
  <c r="I45" i="3"/>
  <c r="J45" i="3" s="1"/>
  <c r="I46" i="3"/>
  <c r="J46" i="3" s="1"/>
  <c r="I47" i="3"/>
  <c r="J47" i="3" s="1"/>
  <c r="I48" i="3"/>
  <c r="J48" i="3" s="1"/>
  <c r="I49" i="3"/>
  <c r="J49" i="3" s="1"/>
  <c r="I50" i="3"/>
  <c r="J50" i="3" s="1"/>
  <c r="I51" i="3"/>
  <c r="J51" i="3" s="1"/>
  <c r="I52" i="3"/>
  <c r="J52" i="3" s="1"/>
  <c r="I53" i="3"/>
  <c r="J53" i="3" s="1"/>
  <c r="I54" i="3"/>
  <c r="I55" i="3"/>
  <c r="J55" i="3" s="1"/>
  <c r="I56" i="3"/>
  <c r="J56" i="3" s="1"/>
  <c r="I57" i="3"/>
  <c r="J57" i="3" s="1"/>
  <c r="I58" i="3"/>
  <c r="J58" i="3" s="1"/>
  <c r="I59" i="3"/>
  <c r="J59" i="3" s="1"/>
  <c r="I60" i="3"/>
  <c r="J60" i="3" s="1"/>
  <c r="I61" i="3"/>
  <c r="J61" i="3" s="1"/>
  <c r="I62" i="3"/>
  <c r="J62" i="3" s="1"/>
  <c r="I63" i="3"/>
  <c r="J63" i="3" s="1"/>
  <c r="I64" i="3"/>
  <c r="I65" i="3"/>
  <c r="J65" i="3" s="1"/>
  <c r="I66" i="3"/>
  <c r="J66" i="3" s="1"/>
  <c r="I67" i="3"/>
  <c r="J67" i="3" s="1"/>
  <c r="I68" i="3"/>
  <c r="J68" i="3" s="1"/>
  <c r="I69" i="3"/>
  <c r="J69" i="3" s="1"/>
  <c r="I70" i="3"/>
  <c r="J70" i="3" s="1"/>
  <c r="I71" i="3"/>
  <c r="J71" i="3" s="1"/>
  <c r="I72" i="3"/>
  <c r="J72" i="3" s="1"/>
  <c r="I73" i="3"/>
  <c r="I74" i="3"/>
  <c r="J74" i="3" s="1"/>
  <c r="I75" i="3"/>
  <c r="J75" i="3" s="1"/>
  <c r="I76" i="3"/>
  <c r="I77" i="3"/>
  <c r="J77" i="3" s="1"/>
  <c r="I78" i="3"/>
  <c r="J78" i="3" s="1"/>
  <c r="I79" i="3"/>
  <c r="J79" i="3" s="1"/>
  <c r="I80" i="3"/>
  <c r="J80" i="3" s="1"/>
  <c r="I81" i="3"/>
  <c r="J81" i="3" s="1"/>
  <c r="I82" i="3"/>
  <c r="J82" i="3" s="1"/>
  <c r="I83" i="3"/>
  <c r="J83" i="3" s="1"/>
  <c r="I84" i="3"/>
  <c r="J84" i="3" s="1"/>
  <c r="I85" i="3"/>
  <c r="J85" i="3" s="1"/>
  <c r="I86" i="3"/>
  <c r="J86" i="3" s="1"/>
  <c r="I87" i="3"/>
  <c r="J87" i="3" s="1"/>
  <c r="I88" i="3"/>
  <c r="I89" i="3"/>
  <c r="J89" i="3" s="1"/>
  <c r="I90" i="3"/>
  <c r="J90" i="3" s="1"/>
  <c r="I91" i="3"/>
  <c r="J91" i="3" s="1"/>
  <c r="I92" i="3"/>
  <c r="J92" i="3" s="1"/>
  <c r="I93" i="3"/>
  <c r="J93" i="3" s="1"/>
  <c r="I94" i="3"/>
  <c r="J94" i="3" s="1"/>
  <c r="I95" i="3"/>
  <c r="J95" i="3" s="1"/>
  <c r="I96" i="3"/>
  <c r="J96" i="3" s="1"/>
  <c r="I97" i="3"/>
  <c r="J97" i="3" s="1"/>
  <c r="I98" i="3"/>
  <c r="J98" i="3" s="1"/>
  <c r="I99" i="3"/>
  <c r="I100" i="3"/>
  <c r="J100" i="3" s="1"/>
  <c r="I101" i="3"/>
  <c r="J101" i="3" s="1"/>
  <c r="I102" i="3"/>
  <c r="J102" i="3" s="1"/>
  <c r="I103" i="3"/>
  <c r="J103" i="3" s="1"/>
  <c r="I104" i="3"/>
  <c r="J104" i="3" s="1"/>
  <c r="I105" i="3"/>
  <c r="J105" i="3" s="1"/>
  <c r="I106" i="3"/>
  <c r="J106" i="3" s="1"/>
  <c r="I107" i="3"/>
  <c r="J107" i="3" s="1"/>
  <c r="I108" i="3"/>
  <c r="J108" i="3" s="1"/>
  <c r="I109" i="3"/>
  <c r="J109" i="3" s="1"/>
  <c r="I110" i="3"/>
  <c r="J110" i="3" s="1"/>
  <c r="I111" i="3"/>
  <c r="J111" i="3" s="1"/>
  <c r="I112" i="3"/>
  <c r="J112" i="3" s="1"/>
  <c r="I113" i="3"/>
  <c r="J113" i="3" s="1"/>
  <c r="I114" i="3"/>
  <c r="J114" i="3" s="1"/>
  <c r="I115" i="3"/>
  <c r="J115" i="3" s="1"/>
  <c r="I116" i="3"/>
  <c r="J116" i="3" s="1"/>
  <c r="I117" i="3"/>
  <c r="J117" i="3" s="1"/>
  <c r="I118" i="3"/>
  <c r="J118" i="3" s="1"/>
  <c r="I119" i="3"/>
  <c r="J119" i="3" s="1"/>
  <c r="I120" i="3"/>
  <c r="J120" i="3" s="1"/>
  <c r="I121" i="3"/>
  <c r="J121" i="3" s="1"/>
  <c r="I122" i="3"/>
  <c r="I123" i="3"/>
  <c r="J123" i="3" s="1"/>
  <c r="I124" i="3"/>
  <c r="I125" i="3"/>
  <c r="J125" i="3" s="1"/>
  <c r="I126" i="3"/>
  <c r="J126" i="3" s="1"/>
  <c r="I127" i="3"/>
  <c r="J127" i="3" s="1"/>
  <c r="I128" i="3"/>
  <c r="J128" i="3" s="1"/>
  <c r="I129" i="3"/>
  <c r="J129" i="3" s="1"/>
  <c r="I130" i="3"/>
  <c r="J130" i="3" s="1"/>
  <c r="I131" i="3"/>
  <c r="J131" i="3" s="1"/>
  <c r="I132" i="3"/>
  <c r="J132" i="3" s="1"/>
  <c r="I133" i="3"/>
  <c r="J133" i="3" s="1"/>
  <c r="I134" i="3"/>
  <c r="J134" i="3" s="1"/>
  <c r="I135" i="3"/>
  <c r="I136" i="3"/>
  <c r="J136" i="3" s="1"/>
  <c r="I137" i="3"/>
  <c r="J137" i="3" s="1"/>
  <c r="I138" i="3"/>
  <c r="J138" i="3" s="1"/>
  <c r="I139" i="3"/>
  <c r="J139" i="3" s="1"/>
  <c r="I140" i="3"/>
  <c r="I141" i="3"/>
  <c r="J141" i="3" s="1"/>
  <c r="I142" i="3"/>
  <c r="J142" i="3" s="1"/>
  <c r="I143" i="3"/>
  <c r="J143" i="3" s="1"/>
  <c r="I144" i="3"/>
  <c r="J144" i="3" s="1"/>
  <c r="I145" i="3"/>
  <c r="J145" i="3" s="1"/>
  <c r="I146" i="3"/>
  <c r="I147" i="3"/>
  <c r="J147" i="3" s="1"/>
  <c r="I148" i="3"/>
  <c r="J148" i="3" s="1"/>
  <c r="I149" i="3"/>
  <c r="J149" i="3" s="1"/>
  <c r="I150" i="3"/>
  <c r="J150" i="3" s="1"/>
  <c r="I151" i="3"/>
  <c r="J151" i="3" s="1"/>
  <c r="I152" i="3"/>
  <c r="J152" i="3" s="1"/>
  <c r="I153" i="3"/>
  <c r="J153" i="3" s="1"/>
  <c r="I154" i="3"/>
  <c r="J154" i="3" s="1"/>
  <c r="I155" i="3"/>
  <c r="J155" i="3" s="1"/>
  <c r="I156" i="3"/>
  <c r="J156" i="3" s="1"/>
  <c r="I157" i="3"/>
  <c r="J157" i="3" s="1"/>
  <c r="I158" i="3"/>
  <c r="J158" i="3" s="1"/>
  <c r="I159" i="3"/>
  <c r="J159" i="3" s="1"/>
  <c r="I160" i="3"/>
  <c r="J160" i="3" s="1"/>
  <c r="I161" i="3"/>
  <c r="J161" i="3" s="1"/>
  <c r="I162" i="3"/>
  <c r="J162" i="3" s="1"/>
  <c r="I163" i="3"/>
  <c r="J163" i="3" s="1"/>
  <c r="I164" i="3"/>
  <c r="J164" i="3" s="1"/>
  <c r="I165" i="3"/>
  <c r="J165" i="3" s="1"/>
  <c r="I166" i="3"/>
  <c r="J166" i="3" s="1"/>
  <c r="I167" i="3"/>
  <c r="J167" i="3" s="1"/>
  <c r="I168" i="3"/>
  <c r="J168" i="3" s="1"/>
  <c r="I169" i="3"/>
  <c r="J169" i="3" s="1"/>
  <c r="I170" i="3"/>
  <c r="J170" i="3" s="1"/>
  <c r="I171" i="3"/>
  <c r="J171" i="3" s="1"/>
  <c r="I172" i="3"/>
  <c r="J172" i="3" s="1"/>
  <c r="I173" i="3"/>
  <c r="J173" i="3" s="1"/>
  <c r="I174" i="3"/>
  <c r="J174" i="3" s="1"/>
  <c r="I175" i="3"/>
  <c r="J175" i="3" s="1"/>
  <c r="I176" i="3"/>
  <c r="J176" i="3" s="1"/>
  <c r="I177" i="3"/>
  <c r="J177" i="3" s="1"/>
  <c r="I178" i="3"/>
  <c r="J178" i="3" s="1"/>
  <c r="I179" i="3"/>
  <c r="J179" i="3" s="1"/>
  <c r="I180" i="3"/>
  <c r="J180" i="3" s="1"/>
  <c r="I181" i="3"/>
  <c r="J181" i="3" s="1"/>
  <c r="I182" i="3"/>
  <c r="J182" i="3" s="1"/>
  <c r="I183" i="3"/>
  <c r="J183" i="3" s="1"/>
  <c r="I184" i="3"/>
  <c r="J184" i="3" s="1"/>
  <c r="I185" i="3"/>
  <c r="J185" i="3" s="1"/>
  <c r="I186" i="3"/>
  <c r="J186" i="3" s="1"/>
  <c r="I187" i="3"/>
  <c r="J187" i="3" s="1"/>
  <c r="I188" i="3"/>
  <c r="J188" i="3" s="1"/>
  <c r="I189" i="3"/>
  <c r="J189" i="3" s="1"/>
  <c r="J3" i="3"/>
  <c r="J18" i="3"/>
  <c r="J30" i="3"/>
  <c r="J54" i="3"/>
  <c r="J64" i="3"/>
  <c r="J73" i="3"/>
  <c r="J88" i="3"/>
  <c r="J99" i="3"/>
  <c r="J124" i="3"/>
  <c r="J135" i="3"/>
  <c r="J140" i="3"/>
  <c r="J146" i="3"/>
  <c r="J2" i="3"/>
  <c r="I2" i="3"/>
  <c r="E2" i="4"/>
  <c r="I2" i="4" s="1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3" i="3"/>
  <c r="E184" i="3"/>
  <c r="E185" i="3"/>
  <c r="E186" i="3"/>
  <c r="E187" i="3"/>
  <c r="E188" i="3"/>
  <c r="E189" i="3"/>
  <c r="E2" i="3"/>
  <c r="I189" i="4" l="1"/>
  <c r="J76" i="3"/>
  <c r="J191" i="3"/>
</calcChain>
</file>

<file path=xl/sharedStrings.xml><?xml version="1.0" encoding="utf-8"?>
<sst xmlns="http://schemas.openxmlformats.org/spreadsheetml/2006/main" count="1124" uniqueCount="514">
  <si>
    <t>Item</t>
  </si>
  <si>
    <t>Produto</t>
  </si>
  <si>
    <t xml:space="preserve">Unidade </t>
  </si>
  <si>
    <t>Previsão Mensal</t>
  </si>
  <si>
    <t>Agulha hipodérmica descartável 13 x 0,45. Caixa com 100 unidades.</t>
  </si>
  <si>
    <t>Agulha hipodérmica descartável 25 x 0,70. Caixa com 100 unidades.</t>
  </si>
  <si>
    <t>Agulha hipodérmica descartável 25 x 0,80. Caixa com 100 unidades.</t>
  </si>
  <si>
    <t>Agulha hipodérmica descartável 30 x 0,70. Caixa com 100 unidades.</t>
  </si>
  <si>
    <t>Agulha hipodérmica descartável 30 x 0,80. Caixa com 100 unidades.</t>
  </si>
  <si>
    <t>Agulha hipodérmica descartável 40 x 1,20. Caixa com 100 unidades.</t>
  </si>
  <si>
    <t>Almotolia plástica marrom. Capacidade de 250ml.</t>
  </si>
  <si>
    <t>Almotolia plástica transparente. Capacidade de 250ml.</t>
  </si>
  <si>
    <t>Aparelho de barbear, descartável, com lâmina dupla, embalada individualmente.</t>
  </si>
  <si>
    <t>Bandeja em aço inox, tamanho aproximado 30 x 20 x 4cm.</t>
  </si>
  <si>
    <t>Cadarço para traqueostomia. Rolo com 10m.</t>
  </si>
  <si>
    <t>Campo cirúrgico fenestrado.</t>
  </si>
  <si>
    <t>Cânula de Guedel nº 0 em PVC, estéril, embalada individualmente.</t>
  </si>
  <si>
    <t>Clorexidina aquosa 100ml</t>
  </si>
  <si>
    <t>Conexão para infusão simultânea de soluções parentais, com 02 vias e clamp.</t>
  </si>
  <si>
    <t>Dânula - torneira de 03 vias.</t>
  </si>
  <si>
    <t>Dispositivo intravenoso (escalpe). Calibre 19G.</t>
  </si>
  <si>
    <t>Dreno de Penrose n° 01.</t>
  </si>
  <si>
    <t>Eletrodo descartável para monitorização de eletrocardiograma - Ergometria, com gel sólido.</t>
  </si>
  <si>
    <t>Enema glicerinado 12% com sonda, sistema fechado. Bolsa com 500ml.</t>
  </si>
  <si>
    <t>Equipo Fotossensível</t>
  </si>
  <si>
    <t>Equipo microgotas, para infusão de soluções parentais, tubo em vinil translúcido, com pinça rolete.</t>
  </si>
  <si>
    <t>Espaçador</t>
  </si>
  <si>
    <t>Fio de sutura agulhado 2-0 mononylon - monofilamento preto com agulha triangular 3/8 circular de 2cm. Caixa com 24 unidades</t>
  </si>
  <si>
    <t>Fio de sutura agulhado 4-0 mononylon, monofilamento preto com agulha triangular 3/8 circular de 2cm. Caixa com 24 unidades.</t>
  </si>
  <si>
    <t>Fio de sutura agulhado 5-0 mononylon, monofilamento preto com agulha triangular 3/8 circular de 2cm. Caixa com 24 unidades.</t>
  </si>
  <si>
    <t>Fio de sutura agulhado 5-0 sintético e absorvível de vicryl (policlatina 910). Caixa com 12 unidades.</t>
  </si>
  <si>
    <t>Fio de sutura agulhado 6-0 mononylon monofilamento preto com agulha triangular 3/8 circular de 2cm. Caixa com 24 unidades</t>
  </si>
  <si>
    <t>Fio de sutura Catgut 3-0 com agulha, caixa com 24 unidades.</t>
  </si>
  <si>
    <t>Fio de sutura Catgut 4-0 com agulha, caixa com 24 unidades.</t>
  </si>
  <si>
    <t>Fluxômetro de ar comprimido.</t>
  </si>
  <si>
    <t>Fluxômetro de oxigênio.</t>
  </si>
  <si>
    <t>Garrote</t>
  </si>
  <si>
    <t>Pacote</t>
  </si>
  <si>
    <t>Iodofor aquoso 2%. Frasco com 1000ml.</t>
  </si>
  <si>
    <t>Kit para nebulização com micro nebulizador, extensão com conector para oxigênio, com máscara. Tamanho Adulto.</t>
  </si>
  <si>
    <t>Kit para nebulização com micro nebulizador, extensão com conector para oxigênio, com máscara. Tamanho Infantil.</t>
  </si>
  <si>
    <t>Kit para nebulização com micro nebulizador, extensão e conector para ar comprimido e máscara adulta.</t>
  </si>
  <si>
    <t>Kit para nebulização com micro nebulizador, extensão e conector para ar comprimido e máscara infantil.</t>
  </si>
  <si>
    <t>Lençol descartável, em rolo de papel de 50cmx50m, embalagem individual.</t>
  </si>
  <si>
    <t>PAR</t>
  </si>
  <si>
    <t>Malha tubular 04cm x 15m, 100% algodão, macia.</t>
  </si>
  <si>
    <t>Malha tubular 08cm x 15m, 100% algodão, macia.</t>
  </si>
  <si>
    <t>Malha tubular 10cm x 15m, 100% algodão, macia.</t>
  </si>
  <si>
    <t>Malha tubular 15cm x 15m, 100% algodão, macia.</t>
  </si>
  <si>
    <t>Malha tubular 20cm x 15m, 100% algodão, macia.</t>
  </si>
  <si>
    <t>Máscara descartável filtro triplo com elástico. Caixa com 50 unidades.</t>
  </si>
  <si>
    <t>Mini lanterna clínica para exames, com lâmpada. (exige termo de referência)</t>
  </si>
  <si>
    <t>Oseltamivir 75mg</t>
  </si>
  <si>
    <t>Peróxido de hidrogênio (água oxigenada), concentração 10 volumes. Embalagem 1Litro.</t>
  </si>
  <si>
    <t>Pinça Backhaus, 13cm, em aço inox. (exige termo de referência)</t>
  </si>
  <si>
    <t>Pinça kocher reta, 14cm, em aço inox. (exige termo de referência)</t>
  </si>
  <si>
    <t>Porta Agulha Mayo Hegar 14 cm. (exige termo de referência)</t>
  </si>
  <si>
    <t>Saco coletor de urina infantil, unissex, estéril. Caixa com 10 unidades.</t>
  </si>
  <si>
    <t>Seringa de 05ml luer lock, descartável.</t>
  </si>
  <si>
    <t>Seringa de 10ml luer lock, descartável.</t>
  </si>
  <si>
    <t>Solução de manitol, sistema fechado. Frasco com 250ml.</t>
  </si>
  <si>
    <t>Solução fisiológica 0,9%, sistema fechado. Bolsa com 250ml.</t>
  </si>
  <si>
    <t>Solução glicosada 5%, sistema fechado. Bolsa com 1000ml.</t>
  </si>
  <si>
    <t>Solução glicosada 5%, sistema fechado. Bolsa com 100ml.</t>
  </si>
  <si>
    <t>Solução glicosada 5%, sistema fechado. Bolsa com 250ml.</t>
  </si>
  <si>
    <t>Solução glicosada 5%, sistema fechado. Bolsa com 500ml.</t>
  </si>
  <si>
    <t>Sonda nasogástrica longa nº 14.</t>
  </si>
  <si>
    <t>Sonda nasogástrica longa nº 18.</t>
  </si>
  <si>
    <t>Sonda nasogástrica longa nº 20.</t>
  </si>
  <si>
    <t>Sonda nasogástrica longa nº 22.</t>
  </si>
  <si>
    <t>Sonda para aspiração traqueal n° 16. Pacote com 10 unidades.</t>
  </si>
  <si>
    <t>Sonda tipo Folley n° 08, 02 vias, balão 30cc.</t>
  </si>
  <si>
    <t>Sonda tipo Folley n° 10, 02 vias, balão 30cc.</t>
  </si>
  <si>
    <t>Sonda tipo Folley n° 12, 02 vias, balão 30cc.</t>
  </si>
  <si>
    <t>Sonda tipo Folley n° 14, 02 vias, balão 30cc.</t>
  </si>
  <si>
    <t>Sonda tipo Folley n° 16, 03 vias, balão 30cc.</t>
  </si>
  <si>
    <t>Sonda tipo Folley n° 18, 02 vias, balão 30cc.</t>
  </si>
  <si>
    <t>Sonda tipo Folley n° 18, 03 vias, balão 30cc.</t>
  </si>
  <si>
    <t>Sonda Uretral n° 04. Pacote com 10 unidades.</t>
  </si>
  <si>
    <t>Sonda Uretral n° 12. Pacote com 10 unidades.</t>
  </si>
  <si>
    <t>Sonda Uretral n° 14. Pacote com 10 unidades.</t>
  </si>
  <si>
    <t>Soro Glicofisiológico 0,9% 250ml</t>
  </si>
  <si>
    <t>Tesoura SIMS reta, 20cm, em aço inox. (exige termo de referência)</t>
  </si>
  <si>
    <t>Teste HCG</t>
  </si>
  <si>
    <t>Tomada dupla com válvula de impacto para oxigênio.</t>
  </si>
  <si>
    <t>Tubo endotraqueal nº 3,0, com manguito e balonete, esterilizado, embalagem individual.</t>
  </si>
  <si>
    <t>Tubo endotraqueal nº 4,5, com manguito e balonete, esterilizado, embalagem individual.</t>
  </si>
  <si>
    <t>Tubo endotraqueal nº 6,0, com manguito e balonete, esterilizado, embalagem individual.</t>
  </si>
  <si>
    <t>Umidificador para O². Capacidade de 250ml.</t>
  </si>
  <si>
    <t>Uripen, tamanho pequeno, nº 04. Caixa com 2 unidades.</t>
  </si>
  <si>
    <t>Unidade</t>
  </si>
  <si>
    <t>Previsão Anual</t>
  </si>
  <si>
    <t>Pregão</t>
  </si>
  <si>
    <t>ARP</t>
  </si>
  <si>
    <t>Valor</t>
  </si>
  <si>
    <t>Total</t>
  </si>
  <si>
    <t>Acetilcisteina Granulado 200mg</t>
  </si>
  <si>
    <t>Aciclovir Po Liofilo Injetavel 250mg</t>
  </si>
  <si>
    <t xml:space="preserve">Ácido acetilsalicílico 100mg </t>
  </si>
  <si>
    <t>Ácido Fólico Comprimido Revestido 5mg</t>
  </si>
  <si>
    <t>Ácido Valproico Capsula 250mg</t>
  </si>
  <si>
    <t>Adenosina 3mg/ml amp</t>
  </si>
  <si>
    <t>Água para injeção 10ml</t>
  </si>
  <si>
    <t>Aminofilina 0,24g/10ml amp 10ml</t>
  </si>
  <si>
    <t>Amiodarona 50mg/ml amp 3ml</t>
  </si>
  <si>
    <t>Amitriptilina Cloridrato Comprimido Revestido 25 MG</t>
  </si>
  <si>
    <t>Amoxicilina 1000mg + clavulanato 200mg EV</t>
  </si>
  <si>
    <t>Amoxilina Pó para suspensão oral 250mg/5ml - 150ml</t>
  </si>
  <si>
    <t>AMPICILINA 1g + sulbactam 0,5g EV</t>
  </si>
  <si>
    <t>Ampicilina sódica 1g</t>
  </si>
  <si>
    <t>Anlodipino Besilato Comprimido 5mg</t>
  </si>
  <si>
    <t>Atenolol Comprimido 25 MG</t>
  </si>
  <si>
    <t>Atropina Sulfato 0,50mg/ml</t>
  </si>
  <si>
    <t>Atropina Sulfato Solução 0,25mg/ml 1ml</t>
  </si>
  <si>
    <t>Azitromicina Di hidratada comprimido revestido 500mg</t>
  </si>
  <si>
    <t>Benzilpenicilina benzatina 1.200.000UI + diluente</t>
  </si>
  <si>
    <t>Benzilpenicilina benzatina 600.000UI + diluente</t>
  </si>
  <si>
    <t>Benzilpenicilina Procaína 300.000UI + Benzatina 100.000UI + diluente</t>
  </si>
  <si>
    <t>Bicarbonato de Sódio 8,4% amp 10 ml</t>
  </si>
  <si>
    <t>Biperideno 5 mg / ml amp</t>
  </si>
  <si>
    <t>Biperideno Cloridrato Comprimida 2 MG</t>
  </si>
  <si>
    <t>Buscopan composto inj</t>
  </si>
  <si>
    <t xml:space="preserve">Buscopan Simples 20MG/ML- 1ML </t>
  </si>
  <si>
    <t>Captopril 25 mg</t>
  </si>
  <si>
    <t>Captopril 25 MG comprimido</t>
  </si>
  <si>
    <t>Carbamazepina Comprimido 200mg</t>
  </si>
  <si>
    <t>Cedilanide 0,2 mg/ml amp</t>
  </si>
  <si>
    <t>Cefalotina 1 g EV</t>
  </si>
  <si>
    <t>Ceftriaxona 1 g EV</t>
  </si>
  <si>
    <t>Cetoprofeno 100 mg IM</t>
  </si>
  <si>
    <t>Cetoprofeno 100 mg Pó EV</t>
  </si>
  <si>
    <t>Ciprofloxacino 200 mg 100 ml EV</t>
  </si>
  <si>
    <t>Claritromicina 500 mg EV</t>
  </si>
  <si>
    <t>Clindamicina 150 mg/ml amp 4 ml</t>
  </si>
  <si>
    <t>Clonidina 0,150 inj.</t>
  </si>
  <si>
    <t>Clonidina 0,15mg CP</t>
  </si>
  <si>
    <t>Clonidina 0,200 mg</t>
  </si>
  <si>
    <t>Clopidogrel 75 mg</t>
  </si>
  <si>
    <t>Cloreto de Potássio 10% (100mg/ml) Solução Injetável 10ml</t>
  </si>
  <si>
    <t>Cloreto de sódio 10 % amp. 10 ml</t>
  </si>
  <si>
    <t>Cloreto de sódio 20 % amp. 10 ml</t>
  </si>
  <si>
    <t>Cloreto de Sódio Solução Injetável 20% 10 Ml</t>
  </si>
  <si>
    <t xml:space="preserve">Clorexidina alcoólica 100ml </t>
  </si>
  <si>
    <t>Clorpromazina 25 mg/ml amp. 5 ml</t>
  </si>
  <si>
    <t>Clorpromazina Cloridrato Comprimido Revestido 100 MG</t>
  </si>
  <si>
    <t>Clorpromazina Cloridrato Comprimido Revestido 25mg</t>
  </si>
  <si>
    <t>Codeína 30 mg</t>
  </si>
  <si>
    <t>Colagenase 0,6u/g+cloranfenicol 0,01g Pomada</t>
  </si>
  <si>
    <t xml:space="preserve">Colírio Anestésico Fr. 10 ml </t>
  </si>
  <si>
    <t>Complexo B amp. 2 ml</t>
  </si>
  <si>
    <t>Dersani Óleo 200ml</t>
  </si>
  <si>
    <t>Deslanosídeo 0,2mg/ml - 2ml (cedilanide)</t>
  </si>
  <si>
    <t xml:space="preserve">Dexametasona 0,1% creme 10g </t>
  </si>
  <si>
    <t>Dexametasona 4 mg / ml amp.  2,5 ml</t>
  </si>
  <si>
    <t>Diazepam 5 mg / ml amp. 2 ml</t>
  </si>
  <si>
    <t xml:space="preserve">Diazepam 5mg </t>
  </si>
  <si>
    <t>Diclofenaco de Sódio 25 mg/ml amp.3 ml</t>
  </si>
  <si>
    <t>Dimenidrinato EV</t>
  </si>
  <si>
    <t>Dipirona Sódica 500 mg/ml amp. 2 ml</t>
  </si>
  <si>
    <t>Dipirona sódica 500mg/ml solução oral 20ml</t>
  </si>
  <si>
    <t>Dobutamina 12,5 mg / ml amp. 20 ml</t>
  </si>
  <si>
    <t>Dopamina 5 mg/ml amp. 10 ml</t>
  </si>
  <si>
    <t>Dramin IM</t>
  </si>
  <si>
    <t xml:space="preserve">Enoxaparina 40mg </t>
  </si>
  <si>
    <t>Epinefrina 1 mg/ml amp 1 ml</t>
  </si>
  <si>
    <t>Etomidato solução injetável 2mg/ml - 10ml</t>
  </si>
  <si>
    <t>Fenitoína 50 mg/ml amp 5 ml</t>
  </si>
  <si>
    <t>Fenitoina Comprimido 100mg</t>
  </si>
  <si>
    <t>Fenobarbital 100 mg/ml amp 2 ml</t>
  </si>
  <si>
    <t>Fenobarbital Comprimido 100mg</t>
  </si>
  <si>
    <t>Fenoterol 5 mg/ml fr 20 ml</t>
  </si>
  <si>
    <t>Fentanila 0,05mg/ml amp 10ml</t>
  </si>
  <si>
    <t>Fitomenadiona 10mg/ml amp 1ml IM</t>
  </si>
  <si>
    <t xml:space="preserve">Fluconazol Cápsula Gelatinosa dura 150mg </t>
  </si>
  <si>
    <t>Flumazenil 0,5mg/ml amp</t>
  </si>
  <si>
    <t>Flunarizina Dicloridrato Comprimido 10 MG</t>
  </si>
  <si>
    <t>Fluoxetina Cloridrato Capsula Gelatinosa Dura 20 MG</t>
  </si>
  <si>
    <t>Furosemida 10mg/ml amp 2ml</t>
  </si>
  <si>
    <t>Furosemida 40 MG Comprimido</t>
  </si>
  <si>
    <t>Furosemida 40mg</t>
  </si>
  <si>
    <t>Gentamicina 40 mg/ml amp.1 ml</t>
  </si>
  <si>
    <t>Glibenclamida Comprimidos 5mg</t>
  </si>
  <si>
    <t>Glicose 50 % amp 10 ml</t>
  </si>
  <si>
    <t>Gluconato de Cálcio 10 % amp 10 ml</t>
  </si>
  <si>
    <t>Haloperidol 5 mg/ml amp 1 ml</t>
  </si>
  <si>
    <t>Haloperidol 5mg comprimido</t>
  </si>
  <si>
    <t>Haloperidol decanato 70, 52 mg amp. 1 ml IM</t>
  </si>
  <si>
    <t>Heparina Sódica 5.000 UI / 0,25 ml subcutânea</t>
  </si>
  <si>
    <t>Heparina Sódica 5.000 UI/ml fr-amp 5 ml</t>
  </si>
  <si>
    <t>Hidralazina 25mg comprimido</t>
  </si>
  <si>
    <t>Hidroclorotiazida Comprimido 50 Mg</t>
  </si>
  <si>
    <t>Hidrocortisona 100 mg + diluente EV</t>
  </si>
  <si>
    <t>Hidrocortisona 500 mg + diluente EV</t>
  </si>
  <si>
    <t>Hioscina 10 mg</t>
  </si>
  <si>
    <t>Hioscina 20 mg/ml amp 1 ml</t>
  </si>
  <si>
    <t>Hioscina 4mg + Dipirona 500 mg/ml amp. 5 ml</t>
  </si>
  <si>
    <t xml:space="preserve">Ibuprofeno 300mg </t>
  </si>
  <si>
    <t xml:space="preserve">Ibuprofeno 50mg/ml gotas 30ml </t>
  </si>
  <si>
    <t>Insulina Nph Suspensão Injetável 100 Ui/ml - 10ml</t>
  </si>
  <si>
    <t xml:space="preserve">Insulina regular humana 100ui </t>
  </si>
  <si>
    <t>Ipratrópio Brometo 0,025% fr 20 ml</t>
  </si>
  <si>
    <t xml:space="preserve">Isordil </t>
  </si>
  <si>
    <t>Isossorbida, Dinitrato 5mg sublingual</t>
  </si>
  <si>
    <t>Ivermectina Comprimido 6mg</t>
  </si>
  <si>
    <t>Levofloxacino 50 mg bolsa Sistema fechado 100 ml</t>
  </si>
  <si>
    <t>Levonorgestrel 0,75 mg</t>
  </si>
  <si>
    <t>Lidocaína 2 % Gel Bisnaga 30 G</t>
  </si>
  <si>
    <t>Lidocaína 2 % Solução injetável COM VASO Frasco-ampola 20 ml</t>
  </si>
  <si>
    <t>Lidocaína 2 % Solução injetável SEM VASO Frasco-ampola 20 ml</t>
  </si>
  <si>
    <t>Lítio Carbonato Comprimido Revestido 300 MG</t>
  </si>
  <si>
    <t>Loratadina 1mg/ml solução oral 100ml</t>
  </si>
  <si>
    <t>Losartana Potássica Comprimido Revestido 50mg</t>
  </si>
  <si>
    <t>Metformina Comprimido Revestido 850mg</t>
  </si>
  <si>
    <t>Metildopa 250mg unidade 10</t>
  </si>
  <si>
    <t>Metilprednisolona Succinato Pó Liofilo Injetável 500mg+diluente 8ml</t>
  </si>
  <si>
    <t xml:space="preserve">Metoclopramida 10mg </t>
  </si>
  <si>
    <t>Metoclopramida 4mg/ml solução oral 10ml</t>
  </si>
  <si>
    <t>Metoclopramida 5 mg/ml amp.</t>
  </si>
  <si>
    <t>Metoclopramida Cloridrato Comprimido 10mg</t>
  </si>
  <si>
    <t>Metoprolol Tartarato 5 mg / 5 ml amp 5 ml</t>
  </si>
  <si>
    <t xml:space="preserve">Metoprolol Tartarato Comprimido Revestido 100mg </t>
  </si>
  <si>
    <t>Metronidazol 0,5% bolsa sistema fechado 100 ml EV</t>
  </si>
  <si>
    <t>Midazolam 1mg/ml - 5ml</t>
  </si>
  <si>
    <t>Midazolam 5 mg/ 3 ml amp 3 ml</t>
  </si>
  <si>
    <t>Midazolam 5 mg/ml amp 10 ml</t>
  </si>
  <si>
    <t>Morfina 10 mg/ml amp. 1 ml</t>
  </si>
  <si>
    <t>Naloxone 0,4 mg/ml</t>
  </si>
  <si>
    <t xml:space="preserve">Neomicina 5mg + bacitracina 250ui/g pomada 10g </t>
  </si>
  <si>
    <t>Nifedipino 20mg</t>
  </si>
  <si>
    <t>Nitrofuratoína 100 MG</t>
  </si>
  <si>
    <t xml:space="preserve">Nitroglicerina Solução Injetável 5mg/ml 10ml </t>
  </si>
  <si>
    <t xml:space="preserve">Nitroprussiato de sódio </t>
  </si>
  <si>
    <t>Norepinefrina (noradrenalina 2mg/ml- 4ml</t>
  </si>
  <si>
    <t>Omeprazol Cápsula 20mg</t>
  </si>
  <si>
    <t>Omeprazol Pó Liofilo Injetável 40mg +diluente 10m</t>
  </si>
  <si>
    <t>Ondansetrona 4 mg/2ml amp. 2 ml</t>
  </si>
  <si>
    <t>Oxacilina Sódica 500mg Ev</t>
  </si>
  <si>
    <t xml:space="preserve">Paracetamol 200mg/ml solução oral 15ml </t>
  </si>
  <si>
    <t xml:space="preserve">Paracetamol 500mg </t>
  </si>
  <si>
    <t xml:space="preserve">Petidina 50mg/ml amp </t>
  </si>
  <si>
    <t>Piperacilina Sódica 4g + Tazobactam Sódica 0,5g Pó liófilo injetável</t>
  </si>
  <si>
    <t xml:space="preserve">Prednisolona 3mg/ml suspensão oral 100ml </t>
  </si>
  <si>
    <t xml:space="preserve">Prednisona 20mg unidade </t>
  </si>
  <si>
    <t xml:space="preserve">Prometazina 25mg </t>
  </si>
  <si>
    <t xml:space="preserve">Prometazina 25mg/ml amp 2ml </t>
  </si>
  <si>
    <t>Propranolol Cloridrato Comprimido 40mg</t>
  </si>
  <si>
    <t xml:space="preserve">Ranitidina 25mg/ml amp 2ml </t>
  </si>
  <si>
    <t>Risperidona Comprimido Revestido 1 MG</t>
  </si>
  <si>
    <t xml:space="preserve">Sais de reidratação oral envelope 27,6g </t>
  </si>
  <si>
    <t xml:space="preserve">Salbutamol 100mcg spray </t>
  </si>
  <si>
    <t>Salbutamol Sulfato Solução Injetável 0,5mg/ml - 1ml</t>
  </si>
  <si>
    <t>Sertralina 50 MG Comprimido</t>
  </si>
  <si>
    <t xml:space="preserve">Simeticona Emulsão Oral Sem Corante 75mg/ml 10ml </t>
  </si>
  <si>
    <t xml:space="preserve">Solução de gelatina 3,5% sistema fechado 500ml </t>
  </si>
  <si>
    <t>Solução de Ringer com lactato, sistema fechado. Bolsa de 500 ml</t>
  </si>
  <si>
    <t>Solução fisiológica 0,9%, sistema fechado. Bolsa com 1.000 ml.</t>
  </si>
  <si>
    <t>Solução fisiológica 0,9%, sistema fechado. Bolsa com 100 ml.</t>
  </si>
  <si>
    <t>Solução fisiológica 0,9%, sistema fechado. Bolsa com 500 ml.</t>
  </si>
  <si>
    <t>Soro Fisiológico 0,9% - 10ml</t>
  </si>
  <si>
    <t xml:space="preserve">Soro nasal (cloreto de sódio 0,9%) 30ml </t>
  </si>
  <si>
    <t xml:space="preserve">Succinilcolina fr-amp 100mg </t>
  </si>
  <si>
    <t xml:space="preserve">Sulfadiazina de prata 1% pomada 30g </t>
  </si>
  <si>
    <t>Sulfametoxasol 400mg + Trimetoprima 80mg comprimido</t>
  </si>
  <si>
    <t xml:space="preserve">Sulfato de magnésio 50% amp 10ml </t>
  </si>
  <si>
    <t>Sulfato Ferroso Comprimido Revestido 40mg (40 MG Ferro Elementar</t>
  </si>
  <si>
    <t>Supositório infantil</t>
  </si>
  <si>
    <t>Suxametônio Cloreto Pó Liofilo Injetável 100mg</t>
  </si>
  <si>
    <t>Terbutalina 0,5mg/ml amp 1ml</t>
  </si>
  <si>
    <t xml:space="preserve">Tramadol 50mg/2ml </t>
  </si>
  <si>
    <t>Tramadol 50mg/ml amp 2ml</t>
  </si>
  <si>
    <t>Vancomicina Cloridrato Po Liofilo 500mg</t>
  </si>
  <si>
    <t>Varfarina Sódica Cristalina Comprimido 5mg</t>
  </si>
  <si>
    <t xml:space="preserve">Verapamil 2,5mg/ml amp 2ml </t>
  </si>
  <si>
    <t>Vitamina K Solução Injetável Intramuscular 10mg/ml 1ml</t>
  </si>
  <si>
    <t xml:space="preserve">Vitaminas do complexo b </t>
  </si>
  <si>
    <t>comp.</t>
  </si>
  <si>
    <t>frasco</t>
  </si>
  <si>
    <t>unidade</t>
  </si>
  <si>
    <t>amp</t>
  </si>
  <si>
    <t>pomada</t>
  </si>
  <si>
    <t>ampola</t>
  </si>
  <si>
    <t>cápsula</t>
  </si>
  <si>
    <t>Comp.</t>
  </si>
  <si>
    <t>Frasco</t>
  </si>
  <si>
    <t>Bolsa</t>
  </si>
  <si>
    <t>Aparelho de Tricotomia</t>
  </si>
  <si>
    <t xml:space="preserve">120 Lacre </t>
  </si>
  <si>
    <t>Lâmina de bisturi</t>
  </si>
  <si>
    <t>Polifix Adulto</t>
  </si>
  <si>
    <t>Álcool etílico hidratado,70%, apresentação líquido. 1000ml.</t>
  </si>
  <si>
    <t>Algodão hidrófilo. Rolo 500g.</t>
  </si>
  <si>
    <t>Atadura de crepom 06cm. Pacote com 12 unidades.</t>
  </si>
  <si>
    <t>Atadura de crepom 08cm. Pacote com 12 unidades.</t>
  </si>
  <si>
    <t xml:space="preserve">Atadura de crepom 10cm. Pacote com 12 unidades. </t>
  </si>
  <si>
    <t>Atadura de crepom 15cm. Pacote com 12 unidades.</t>
  </si>
  <si>
    <t xml:space="preserve">Atadura de crepom 20cm. Pacote com 12 unidades. </t>
  </si>
  <si>
    <t>Atadura de crepom 25cm. Pacote com 12 unidades.</t>
  </si>
  <si>
    <t>Caixa coletora de materiais perfurocortantes. Capacidade para 13 litros.</t>
  </si>
  <si>
    <t>Caixa coletora de materiais perfurocortantes. Capacidade para 07 litros.</t>
  </si>
  <si>
    <t>Cânula de Guedel nº 1 em PVC, estéril, embalada individualmente.</t>
  </si>
  <si>
    <t>Cânula de Guedel nº 2 em PVC, estéril, embalada individualmente.</t>
  </si>
  <si>
    <t>Cânula de Guedel nº 3 em PVC, estéril, embalada individualmente.</t>
  </si>
  <si>
    <t>Cânula de Guedel nº 4 em PVC, estéril, embalada individualmente.</t>
  </si>
  <si>
    <t>Cânula de Guedel nº 5 em PVC, estéril, embalada individualmente.</t>
  </si>
  <si>
    <t>Cânula nasal para oxigenoterapia - adulto, transparente, tipo óculos</t>
  </si>
  <si>
    <t>Cânula nasal para oxigenoterapia - Infantil, transparente, tipo óculos</t>
  </si>
  <si>
    <t>Cânula nasal para oxigenoterapia - neonatal, transparente, tipo óculos</t>
  </si>
  <si>
    <t>Cateter para acesso venoso periférico. Calibre: 18g/ ¾" (0,7 x 19mm), 20mll/min.</t>
  </si>
  <si>
    <t>Cateter para acesso venoso periférico. Calibre: 20g/ ¾" (0,7 x 19mm), 20mll/min.</t>
  </si>
  <si>
    <t>Cateter para acesso venoso periférico. Calibre: 22g/ ¾" (0,7 x 19mm), 20mll/min.</t>
  </si>
  <si>
    <t>Cateter para acesso venoso periférico. Calibre: 24g/ ¾" (0,7 x 19mm), 20mll/min.</t>
  </si>
  <si>
    <t>Cateter para acesso venoso central duplo</t>
  </si>
  <si>
    <t>Compressa de campo operatório 45cm x 50cm.</t>
  </si>
  <si>
    <t>Dispositivo intravenoso (escalpe). Calibre 21G.</t>
  </si>
  <si>
    <t>Dispositivo intravenoso (escalpe). Calibre 23G.</t>
  </si>
  <si>
    <t>Dispositivo intravenoso (escalpe). Calibre 25G.</t>
  </si>
  <si>
    <t>Dosificador de medicação Macrogotas (Bureta). Capacidade 150 ml.</t>
  </si>
  <si>
    <t>Dosificador de medicação Microgotas (Bureta). Capacidade 150 ml.</t>
  </si>
  <si>
    <t>Dreno de Penrose n° 02.</t>
  </si>
  <si>
    <t>Dreno de Penrose n° 03.</t>
  </si>
  <si>
    <t>Dreno torácico para secreções e gases, tamanho n° 22.</t>
  </si>
  <si>
    <t>Dreno torácico para secreções e gases, tamanho n° 24.</t>
  </si>
  <si>
    <t>Dreno torácico para secreções e gases, tamanho n° 28.</t>
  </si>
  <si>
    <t>Dreno torácico para secreções e gases, tamanho n° 32.</t>
  </si>
  <si>
    <t>Dreno torácico para secreções e gases, tamanho n° 34.</t>
  </si>
  <si>
    <t>Dreno torácico para secreções e gases, tamanho n° 36.</t>
  </si>
  <si>
    <t>Dreno torácico para secreções e gases, tamanho n° 38.</t>
  </si>
  <si>
    <t>Equipo macrogotas, para infusão de soluções parentais, tubo em vinil translúcido, com pinça rolete.</t>
  </si>
  <si>
    <t>Equipo Alimentação</t>
  </si>
  <si>
    <t>Esparadrapo Grande 10 cm x 4,5m.</t>
  </si>
  <si>
    <t>Extensor para oxigênio 2,0 m, descartável, siliconado e esterilizado</t>
  </si>
  <si>
    <t>Fio de sutura agulhado 3-0 mononylon - monofilamento preto com agulha triangular 3/8 circular de 2cm. Caixa com 24 unidades.</t>
  </si>
  <si>
    <t>Fio de sutura Catgut 2-0 com agulha, caixa com 24 unidades.</t>
  </si>
  <si>
    <t>Fita adesiva microporosa 2,5cm x 10m.</t>
  </si>
  <si>
    <t>Fralda geriátrica tamanho G.</t>
  </si>
  <si>
    <t>Fralda geriátrica tamanho GG</t>
  </si>
  <si>
    <t xml:space="preserve">Fralda pediátrica </t>
  </si>
  <si>
    <t>Gaze hidrófila estéril 10 x 10cm. Pacote com 10 unidades.</t>
  </si>
  <si>
    <t>Gaze tipo queijo 91cm x 91m.</t>
  </si>
  <si>
    <t>Gel para realização de eletrocardiograma. Frasco com 300g.</t>
  </si>
  <si>
    <t>Lâmina cirúrgica nº 11, descartável, para bisturi, em aço inoxidável, estéril. Caixa com 100 unidades.</t>
  </si>
  <si>
    <t>Lâmina cirúrgica nº 15, descartável, para bisturi, em aço inoxidável, estéril. Caixa com 100 unidades.</t>
  </si>
  <si>
    <t>Lâmina cirúrgica nº 22, descartável, para bisturi, em aço inoxidável, estéril. Caixa com 100 unidades.</t>
  </si>
  <si>
    <t>Luva de látex para procedimentos não cirúrgicos, de uso hospitalar. Tamanho PP. Caixa com 100 unidades.</t>
  </si>
  <si>
    <t>Luva de látex para procedimentos não cirúrgicos, de uso hospitalar. Tamanho P. Caixa com 100 unidades.</t>
  </si>
  <si>
    <t>Luva de látex para procedimentos não cirúrgicos, de uso hospitalar. Tamanho M. Caixa com 100 unidades.</t>
  </si>
  <si>
    <t>Luva de látex para procedimentos não cirúrgicos, de uso hospitalar. Tamanho G. Caixa com 100 unidades.</t>
  </si>
  <si>
    <t>Luva estéril n° 6,5, para procedimento cirúrgico, embalado em par.</t>
  </si>
  <si>
    <t>Luva estéril n° 7,0, para procedimento cirúrgico, embalado em par.</t>
  </si>
  <si>
    <t>Luva estéril n° 7,5, para procedimento cirúrgico, embalado em par.</t>
  </si>
  <si>
    <t>Luva estéril n° 8,0, para procedimento cirúrgico, embalado em par.</t>
  </si>
  <si>
    <t>Manta para esterilização em não tecido 100x100 cm.</t>
  </si>
  <si>
    <t>Máscara de Hudson. Tamanho Infantil.</t>
  </si>
  <si>
    <t>Máscara de Hudson. Tamanho Adulto.</t>
  </si>
  <si>
    <t>Máscara de proteção facial. Tipo N95.</t>
  </si>
  <si>
    <t>Reanimador manual, tamanho adulto.</t>
  </si>
  <si>
    <t>Seringa de 01ml, descartável, com agulha 13 x 4,5.</t>
  </si>
  <si>
    <t>Seringa de 03ml luer lock, descartável.</t>
  </si>
  <si>
    <t>Seringa de 20ml luer lock, descartável.</t>
  </si>
  <si>
    <t>Sistema coletor de urina, sistema fechado, "Urokit".</t>
  </si>
  <si>
    <t>Sonda nasogástrica longa nº 06.</t>
  </si>
  <si>
    <t>Sonda nasogástrica longa nº 16.</t>
  </si>
  <si>
    <t>Sonda para alimentação enteral n° 06.</t>
  </si>
  <si>
    <t>Sonda para alimentação enteral n° 08.</t>
  </si>
  <si>
    <t>Sonda para alimentação enteral n° 10.</t>
  </si>
  <si>
    <t>Sonda para alimentação enteral n° 12.</t>
  </si>
  <si>
    <t>Sonda para aspiração traqueal n° 04. Pacote com 10 unidades.</t>
  </si>
  <si>
    <t>Sonda para aspiração traqueal n° 06. Pacote com 10 unidades.</t>
  </si>
  <si>
    <t>Sonda para aspiração traqueal n° 08. Pacote com 10 unidades.</t>
  </si>
  <si>
    <t>Sonda para aspiração traqueal n° 10. Pacote com 10 unidades.</t>
  </si>
  <si>
    <t>Sonda para aspiração traqueal n° 12. Pacote com 10 unidades.</t>
  </si>
  <si>
    <t>Sonda para aspiração traqueal n° 14. Pacote com 10 unidades.</t>
  </si>
  <si>
    <t>Sonda Uretral n° 06. Pacote com 10 unidades.</t>
  </si>
  <si>
    <t>Sonda Uretral n° 08. Pacote com 10 unidades.</t>
  </si>
  <si>
    <t>Sonda Uretral n° 10. Pacote com 10 unidades.</t>
  </si>
  <si>
    <t>Termômetro Clínico Digital.</t>
  </si>
  <si>
    <t>Tira teste de glicose sanguínea.</t>
  </si>
  <si>
    <t>Touca sanfonada descartável. Embalagem com 100 unidades.</t>
  </si>
  <si>
    <t>Tubo endotraqueal nº 3,5, com manguito e balonete, esterilizado, embalagem individual.</t>
  </si>
  <si>
    <t>Tubo endotraqueal nº 4,0, com manguito e balonete, esterilizado, embalagem individual.</t>
  </si>
  <si>
    <t>Tubo endotraqueal nº 5,0, com manguito e balonete, esterilizado, embalagem individual.</t>
  </si>
  <si>
    <t>Tubo endotraqueal nº 5,5, com manguito e balonete, esterilizado, embalagem individual.</t>
  </si>
  <si>
    <t>Tubo endotraqueal nº 6,5 com manguito e balonete, esterilizado, embalagem individual.</t>
  </si>
  <si>
    <t>Tubo endotraqueal nº 7,0 com manguito e balonete, esterilizado, embalagem individual.</t>
  </si>
  <si>
    <t>Tubo endotraqueal nº 7,5 com manguito e balonete, esterilizado, embalagem individual.</t>
  </si>
  <si>
    <t>Tubo endotraqueal nº 8,0 com manguito e balonete, esterilizado, embalagem individual.</t>
  </si>
  <si>
    <t>Tubo endotraqueal nº 8,5 com manguito e balonete, esterilizado, embalagem individual.</t>
  </si>
  <si>
    <t>Tubo endotraqueal nº 9,0 com manguito e balonete, esterilizado, embalagem individual.</t>
  </si>
  <si>
    <t>Tubo endotraqueal nº 9,5 com manguito e balonete, esterilizado, embalagem individual.</t>
  </si>
  <si>
    <t>Uripen, tamanho pequeno, nº 05. Caixa com 2 unidades.</t>
  </si>
  <si>
    <t>Uripen, tamanho pequeno, nº 06. Caixa com 2 unidades.</t>
  </si>
  <si>
    <t xml:space="preserve">Bacia em inox, grande, aproximadamente 40cm diâmetro. </t>
  </si>
  <si>
    <t>Cuba Rim em aço Inox, dimensões 26 x 12 cm, capacidade 700 ml</t>
  </si>
  <si>
    <t>Martelo de reflexos 18 cm (exige termo de referência)</t>
  </si>
  <si>
    <t>Pinça anatômica dissecção, 14cm, em aço inox. (exige termo de referência)</t>
  </si>
  <si>
    <t>Caixa</t>
  </si>
  <si>
    <t>Rolo</t>
  </si>
  <si>
    <t>Kit</t>
  </si>
  <si>
    <t xml:space="preserve">Pacote </t>
  </si>
  <si>
    <t>Banco de Preços</t>
  </si>
  <si>
    <t>Média</t>
  </si>
  <si>
    <t>Total Anual</t>
  </si>
  <si>
    <t>-</t>
  </si>
  <si>
    <t>236/2025</t>
  </si>
  <si>
    <t>845/2025</t>
  </si>
  <si>
    <t>012/2024</t>
  </si>
  <si>
    <t>102/2024</t>
  </si>
  <si>
    <t>204/2025</t>
  </si>
  <si>
    <t>204/20250</t>
  </si>
  <si>
    <t>745/2025</t>
  </si>
  <si>
    <t>117/2025</t>
  </si>
  <si>
    <t>384/2025</t>
  </si>
  <si>
    <t>020/2025</t>
  </si>
  <si>
    <t>170/2025</t>
  </si>
  <si>
    <t>abaixador de lingua</t>
  </si>
  <si>
    <t>171/2025</t>
  </si>
  <si>
    <t>054/2025</t>
  </si>
  <si>
    <t>279/2025</t>
  </si>
  <si>
    <t>278/2025</t>
  </si>
  <si>
    <t>280/2025</t>
  </si>
  <si>
    <t>027/2025</t>
  </si>
  <si>
    <t>198/2025</t>
  </si>
  <si>
    <t>087/2025</t>
  </si>
  <si>
    <t>476/2025</t>
  </si>
  <si>
    <t>174/205</t>
  </si>
  <si>
    <t>174/2025</t>
  </si>
  <si>
    <t>026/2025</t>
  </si>
  <si>
    <t>217/2025</t>
  </si>
  <si>
    <t>120/2025</t>
  </si>
  <si>
    <t>558/2025</t>
  </si>
  <si>
    <t>552/2025</t>
  </si>
  <si>
    <t>554/2025</t>
  </si>
  <si>
    <t>067/2025</t>
  </si>
  <si>
    <t>304/2025</t>
  </si>
  <si>
    <t>741/2025</t>
  </si>
  <si>
    <t>136/2025</t>
  </si>
  <si>
    <t>471/2025</t>
  </si>
  <si>
    <t>114/2025</t>
  </si>
  <si>
    <t>565/2024</t>
  </si>
  <si>
    <t>277/2025</t>
  </si>
  <si>
    <t>839/2025</t>
  </si>
  <si>
    <t>556/2025</t>
  </si>
  <si>
    <t>742/2025</t>
  </si>
  <si>
    <t>172/2025</t>
  </si>
  <si>
    <t>104/2024</t>
  </si>
  <si>
    <t>114/2024</t>
  </si>
  <si>
    <t>570/2024</t>
  </si>
  <si>
    <t>431/2025</t>
  </si>
  <si>
    <t>115/2025</t>
  </si>
  <si>
    <t>008/2024</t>
  </si>
  <si>
    <t>052/2024</t>
  </si>
  <si>
    <t>475/2025</t>
  </si>
  <si>
    <t>210/2024</t>
  </si>
  <si>
    <t>726/2024</t>
  </si>
  <si>
    <t>022/2025</t>
  </si>
  <si>
    <t>186/2025</t>
  </si>
  <si>
    <t>122/2025</t>
  </si>
  <si>
    <t>386/2025</t>
  </si>
  <si>
    <t>185/2025</t>
  </si>
  <si>
    <t>206/2025</t>
  </si>
  <si>
    <t>752/2025</t>
  </si>
  <si>
    <t>042/2025</t>
  </si>
  <si>
    <t>378/2025</t>
  </si>
  <si>
    <t>381/2025</t>
  </si>
  <si>
    <t>840/2025</t>
  </si>
  <si>
    <t>430/2025</t>
  </si>
  <si>
    <t>474/2025</t>
  </si>
  <si>
    <t>725/2024</t>
  </si>
  <si>
    <t>081/2025</t>
  </si>
  <si>
    <t>571/2025</t>
  </si>
  <si>
    <t>111/2025</t>
  </si>
  <si>
    <t>652/2025</t>
  </si>
  <si>
    <t>002/2025</t>
  </si>
  <si>
    <t>132/2025</t>
  </si>
  <si>
    <t>046/2025</t>
  </si>
  <si>
    <t>264/2025</t>
  </si>
  <si>
    <t>264/205</t>
  </si>
  <si>
    <t>168/2025</t>
  </si>
  <si>
    <t>702/2025</t>
  </si>
  <si>
    <t>754/2025</t>
  </si>
  <si>
    <t>559/2025</t>
  </si>
  <si>
    <t>743/2025</t>
  </si>
  <si>
    <t>746/2025</t>
  </si>
  <si>
    <t>101/2024</t>
  </si>
  <si>
    <t>003/2025</t>
  </si>
  <si>
    <t>124/2025</t>
  </si>
  <si>
    <t>004/2025</t>
  </si>
  <si>
    <t>126/2025</t>
  </si>
  <si>
    <t>125/2025</t>
  </si>
  <si>
    <t>127/2025</t>
  </si>
  <si>
    <t>006/2025</t>
  </si>
  <si>
    <t>135/2025</t>
  </si>
  <si>
    <t>134/2025</t>
  </si>
  <si>
    <t>086/2025</t>
  </si>
  <si>
    <t>594/2025</t>
  </si>
  <si>
    <t>209/2025</t>
  </si>
  <si>
    <t>688/2025</t>
  </si>
  <si>
    <t>226/2025</t>
  </si>
  <si>
    <t>069/2025</t>
  </si>
  <si>
    <t>213/2024</t>
  </si>
  <si>
    <t>744/2024</t>
  </si>
  <si>
    <t>206/2024</t>
  </si>
  <si>
    <t>751/2025</t>
  </si>
  <si>
    <t>557/2025</t>
  </si>
  <si>
    <t>059/2025</t>
  </si>
  <si>
    <t>224/2025</t>
  </si>
  <si>
    <t>229/2025</t>
  </si>
  <si>
    <t>173/2025</t>
  </si>
  <si>
    <t>225/2025</t>
  </si>
  <si>
    <t>119/2025</t>
  </si>
  <si>
    <t>402/2025</t>
  </si>
  <si>
    <t>Banco de preços</t>
  </si>
  <si>
    <t>Total mensal</t>
  </si>
  <si>
    <t>total mensal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</si>
</sst>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2" fillId="0" borderId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0" fontId="2" fillId="0" borderId="0"/>
    <xf numFmtId="164" fontId="2" fillId="0" borderId="0" applyFill="0" applyBorder="0" applyAlignment="0" applyProtection="0"/>
    <xf numFmtId="9" fontId="2" fillId="0" borderId="0" applyFill="0" applyBorder="0" applyAlignment="0" applyProtection="0"/>
    <xf numFmtId="43" fontId="2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44" fontId="0" fillId="2" borderId="1" xfId="10" applyFont="1" applyFill="1" applyBorder="1" applyAlignment="1">
      <alignment horizontal="center" vertical="center"/>
    </xf>
    <xf numFmtId="44" fontId="0" fillId="0" borderId="1" xfId="10" applyFont="1" applyBorder="1" applyAlignment="1">
      <alignment horizontal="center" vertical="center"/>
    </xf>
    <xf numFmtId="44" fontId="0" fillId="0" borderId="1" xfId="10" applyFont="1" applyBorder="1"/>
    <xf numFmtId="44" fontId="0" fillId="0" borderId="0" xfId="10" applyFont="1"/>
    <xf numFmtId="44" fontId="0" fillId="0" borderId="1" xfId="0" applyNumberFormat="1" applyBorder="1"/>
    <xf numFmtId="44" fontId="0" fillId="0" borderId="0" xfId="0" applyNumberFormat="1"/>
    <xf numFmtId="44" fontId="0" fillId="0" borderId="0" xfId="10" applyFont="1" applyAlignment="1">
      <alignment horizontal="center" vertical="center"/>
    </xf>
    <xf numFmtId="44" fontId="0" fillId="0" borderId="1" xfId="10" applyFont="1" applyFill="1" applyBorder="1" applyAlignment="1">
      <alignment horizontal="center" vertical="center"/>
    </xf>
    <xf numFmtId="44" fontId="0" fillId="2" borderId="2" xfId="10" applyFont="1" applyFill="1" applyBorder="1" applyAlignment="1">
      <alignment horizontal="center" vertical="center"/>
    </xf>
    <xf numFmtId="44" fontId="5" fillId="3" borderId="0" xfId="0" applyNumberFormat="1" applyFont="1" applyFill="1"/>
    <xf numFmtId="44" fontId="5" fillId="3" borderId="0" xfId="1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1">
    <cellStyle name="Moeda" xfId="10" builtinId="4"/>
    <cellStyle name="Moeda 2" xfId="7" xr:uid="{00000000-0005-0000-0000-000001000000}"/>
    <cellStyle name="Moeda 3" xfId="2" xr:uid="{00000000-0005-0000-0000-000002000000}"/>
    <cellStyle name="Normal" xfId="0" builtinId="0"/>
    <cellStyle name="Normal 2" xfId="6" xr:uid="{00000000-0005-0000-0000-000004000000}"/>
    <cellStyle name="Normal 3" xfId="5" xr:uid="{00000000-0005-0000-0000-000005000000}"/>
    <cellStyle name="Normal 4" xfId="1" xr:uid="{00000000-0005-0000-0000-000006000000}"/>
    <cellStyle name="Porcentagem 2" xfId="8" xr:uid="{00000000-0005-0000-0000-000007000000}"/>
    <cellStyle name="Porcentagem 3" xfId="3" xr:uid="{00000000-0005-0000-0000-000008000000}"/>
    <cellStyle name="Separador de milhares 2" xfId="9" xr:uid="{00000000-0005-0000-0000-000009000000}"/>
    <cellStyle name="Separador de milhares 3" xfId="4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57336-5211-42B7-874C-2DCF28CD98E8}">
  <dimension ref="A1:K193"/>
  <sheetViews>
    <sheetView topLeftCell="A172" workbookViewId="0">
      <selection activeCell="M19" sqref="M19"/>
    </sheetView>
  </sheetViews>
  <sheetFormatPr defaultRowHeight="15" x14ac:dyDescent="0.25"/>
  <cols>
    <col min="1" max="1" width="5.140625" style="1" bestFit="1" customWidth="1"/>
    <col min="2" max="2" width="60.85546875" customWidth="1"/>
    <col min="4" max="4" width="16.42578125" style="1" customWidth="1"/>
    <col min="5" max="5" width="14.28515625" style="1" bestFit="1" customWidth="1"/>
    <col min="6" max="6" width="16.85546875" style="15" customWidth="1"/>
    <col min="7" max="8" width="15.42578125" style="15" bestFit="1" customWidth="1"/>
    <col min="9" max="9" width="10.28515625" customWidth="1"/>
    <col min="10" max="10" width="17.140625" customWidth="1"/>
    <col min="11" max="11" width="14.28515625" bestFit="1" customWidth="1"/>
  </cols>
  <sheetData>
    <row r="1" spans="1:11" x14ac:dyDescent="0.25">
      <c r="A1" s="6" t="s">
        <v>0</v>
      </c>
      <c r="B1" s="6" t="s">
        <v>1</v>
      </c>
      <c r="C1" s="6" t="s">
        <v>90</v>
      </c>
      <c r="D1" s="6" t="s">
        <v>3</v>
      </c>
      <c r="E1" s="6" t="s">
        <v>91</v>
      </c>
      <c r="F1" s="12" t="s">
        <v>399</v>
      </c>
      <c r="G1" s="12" t="s">
        <v>399</v>
      </c>
      <c r="H1" s="12" t="s">
        <v>399</v>
      </c>
      <c r="I1" s="6" t="s">
        <v>400</v>
      </c>
      <c r="J1" s="11" t="s">
        <v>401</v>
      </c>
      <c r="K1" s="20" t="s">
        <v>512</v>
      </c>
    </row>
    <row r="2" spans="1:11" x14ac:dyDescent="0.25">
      <c r="A2" s="3">
        <v>1</v>
      </c>
      <c r="B2" s="4" t="s">
        <v>96</v>
      </c>
      <c r="C2" s="9" t="s">
        <v>275</v>
      </c>
      <c r="D2" s="9">
        <v>90</v>
      </c>
      <c r="E2" s="3">
        <f>D2*12</f>
        <v>1080</v>
      </c>
      <c r="F2" s="13">
        <v>0.53</v>
      </c>
      <c r="G2" s="13">
        <v>0.54</v>
      </c>
      <c r="H2" s="13">
        <v>0.6</v>
      </c>
      <c r="I2" s="16">
        <f>AVERAGE(F2:H2)</f>
        <v>0.55666666666666664</v>
      </c>
      <c r="J2" s="16">
        <f>I2*E2</f>
        <v>601.19999999999993</v>
      </c>
      <c r="K2" s="17">
        <f>D2*I2</f>
        <v>50.099999999999994</v>
      </c>
    </row>
    <row r="3" spans="1:11" x14ac:dyDescent="0.25">
      <c r="A3" s="3">
        <v>2</v>
      </c>
      <c r="B3" s="4" t="s">
        <v>97</v>
      </c>
      <c r="C3" s="9" t="s">
        <v>276</v>
      </c>
      <c r="D3" s="9">
        <v>20</v>
      </c>
      <c r="E3" s="3">
        <f t="shared" ref="E3:E66" si="0">D3*12</f>
        <v>240</v>
      </c>
      <c r="F3" s="14">
        <v>0.16</v>
      </c>
      <c r="G3" s="14">
        <v>0.17</v>
      </c>
      <c r="H3" s="14">
        <v>0.19</v>
      </c>
      <c r="I3" s="16">
        <f t="shared" ref="I3:I66" si="1">AVERAGE(F3:H3)</f>
        <v>0.17333333333333334</v>
      </c>
      <c r="J3" s="16">
        <f t="shared" ref="J3:J66" si="2">I3*E3</f>
        <v>41.6</v>
      </c>
      <c r="K3" s="17">
        <f t="shared" ref="K3:K66" si="3">D3*I3</f>
        <v>3.4666666666666668</v>
      </c>
    </row>
    <row r="4" spans="1:11" x14ac:dyDescent="0.25">
      <c r="A4" s="3">
        <v>3</v>
      </c>
      <c r="B4" s="4" t="s">
        <v>98</v>
      </c>
      <c r="C4" s="9" t="s">
        <v>90</v>
      </c>
      <c r="D4" s="9">
        <v>400</v>
      </c>
      <c r="E4" s="3">
        <f t="shared" si="0"/>
        <v>4800</v>
      </c>
      <c r="F4" s="14">
        <v>7.0000000000000007E-2</v>
      </c>
      <c r="G4" s="14">
        <v>0.08</v>
      </c>
      <c r="H4" s="14">
        <v>0.09</v>
      </c>
      <c r="I4" s="16">
        <f t="shared" si="1"/>
        <v>0.08</v>
      </c>
      <c r="J4" s="16">
        <f t="shared" si="2"/>
        <v>384</v>
      </c>
      <c r="K4" s="17">
        <f t="shared" si="3"/>
        <v>32</v>
      </c>
    </row>
    <row r="5" spans="1:11" x14ac:dyDescent="0.25">
      <c r="A5" s="3">
        <v>4</v>
      </c>
      <c r="B5" s="4" t="s">
        <v>99</v>
      </c>
      <c r="C5" s="9" t="s">
        <v>275</v>
      </c>
      <c r="D5" s="9">
        <v>60</v>
      </c>
      <c r="E5" s="3">
        <f t="shared" si="0"/>
        <v>720</v>
      </c>
      <c r="F5" s="14">
        <v>0.03</v>
      </c>
      <c r="G5" s="14">
        <v>0.04</v>
      </c>
      <c r="H5" s="14">
        <v>0.05</v>
      </c>
      <c r="I5" s="16">
        <f>AVERAGE(F5:H5)</f>
        <v>0.04</v>
      </c>
      <c r="J5" s="16">
        <f>I5*E5</f>
        <v>28.8</v>
      </c>
      <c r="K5" s="17">
        <f t="shared" si="3"/>
        <v>2.4</v>
      </c>
    </row>
    <row r="6" spans="1:11" x14ac:dyDescent="0.25">
      <c r="A6" s="3">
        <v>5</v>
      </c>
      <c r="B6" s="4" t="s">
        <v>100</v>
      </c>
      <c r="C6" s="9" t="s">
        <v>275</v>
      </c>
      <c r="D6" s="9">
        <v>320</v>
      </c>
      <c r="E6" s="3">
        <f t="shared" si="0"/>
        <v>3840</v>
      </c>
      <c r="F6" s="14">
        <v>0.33</v>
      </c>
      <c r="G6" s="14">
        <v>0.36</v>
      </c>
      <c r="H6" s="14">
        <v>0.38</v>
      </c>
      <c r="I6" s="16">
        <f t="shared" si="1"/>
        <v>0.35666666666666663</v>
      </c>
      <c r="J6" s="16">
        <f t="shared" si="2"/>
        <v>1369.6</v>
      </c>
      <c r="K6" s="17">
        <f t="shared" si="3"/>
        <v>114.13333333333333</v>
      </c>
    </row>
    <row r="7" spans="1:11" x14ac:dyDescent="0.25">
      <c r="A7" s="3">
        <v>6</v>
      </c>
      <c r="B7" s="5" t="s">
        <v>101</v>
      </c>
      <c r="C7" s="5" t="s">
        <v>90</v>
      </c>
      <c r="D7" s="9">
        <v>30</v>
      </c>
      <c r="E7" s="3">
        <f t="shared" si="0"/>
        <v>360</v>
      </c>
      <c r="F7" s="14">
        <v>9.4</v>
      </c>
      <c r="G7" s="14">
        <v>9.75</v>
      </c>
      <c r="H7" s="14">
        <v>11.7</v>
      </c>
      <c r="I7" s="16">
        <f>AVERAGE(F7:H7)</f>
        <v>10.283333333333333</v>
      </c>
      <c r="J7" s="16">
        <f>I7*E7</f>
        <v>3702</v>
      </c>
      <c r="K7" s="17">
        <f t="shared" si="3"/>
        <v>308.5</v>
      </c>
    </row>
    <row r="8" spans="1:11" x14ac:dyDescent="0.25">
      <c r="A8" s="3">
        <v>7</v>
      </c>
      <c r="B8" s="4" t="s">
        <v>102</v>
      </c>
      <c r="C8" s="9" t="s">
        <v>90</v>
      </c>
      <c r="D8" s="9">
        <v>250</v>
      </c>
      <c r="E8" s="3">
        <f t="shared" si="0"/>
        <v>3000</v>
      </c>
      <c r="F8" s="14">
        <v>0.18</v>
      </c>
      <c r="G8" s="14">
        <v>0.19</v>
      </c>
      <c r="H8" s="14">
        <v>0.22</v>
      </c>
      <c r="I8" s="16">
        <f t="shared" si="1"/>
        <v>0.19666666666666666</v>
      </c>
      <c r="J8" s="16">
        <f t="shared" si="2"/>
        <v>590</v>
      </c>
      <c r="K8" s="17">
        <f t="shared" si="3"/>
        <v>49.166666666666664</v>
      </c>
    </row>
    <row r="9" spans="1:11" x14ac:dyDescent="0.25">
      <c r="A9" s="3">
        <v>8</v>
      </c>
      <c r="B9" s="4" t="s">
        <v>103</v>
      </c>
      <c r="C9" s="9" t="s">
        <v>90</v>
      </c>
      <c r="D9" s="9">
        <v>20</v>
      </c>
      <c r="E9" s="3">
        <f t="shared" si="0"/>
        <v>240</v>
      </c>
      <c r="F9" s="14">
        <v>1.8</v>
      </c>
      <c r="G9" s="14">
        <v>1.93</v>
      </c>
      <c r="H9" s="14">
        <v>2.29</v>
      </c>
      <c r="I9" s="16">
        <f t="shared" si="1"/>
        <v>2.0066666666666664</v>
      </c>
      <c r="J9" s="16">
        <f t="shared" si="2"/>
        <v>481.59999999999991</v>
      </c>
      <c r="K9" s="17">
        <f t="shared" si="3"/>
        <v>40.133333333333326</v>
      </c>
    </row>
    <row r="10" spans="1:11" x14ac:dyDescent="0.25">
      <c r="A10" s="3">
        <v>9</v>
      </c>
      <c r="B10" s="4" t="s">
        <v>104</v>
      </c>
      <c r="C10" s="9" t="s">
        <v>90</v>
      </c>
      <c r="D10" s="9">
        <v>60</v>
      </c>
      <c r="E10" s="3">
        <f t="shared" si="0"/>
        <v>720</v>
      </c>
      <c r="F10" s="14">
        <v>3.05</v>
      </c>
      <c r="G10" s="14">
        <v>3.59</v>
      </c>
      <c r="H10" s="14">
        <v>4.4800000000000004</v>
      </c>
      <c r="I10" s="16">
        <f t="shared" si="1"/>
        <v>3.706666666666667</v>
      </c>
      <c r="J10" s="16">
        <f t="shared" si="2"/>
        <v>2668.8</v>
      </c>
      <c r="K10" s="17">
        <f t="shared" si="3"/>
        <v>222.40000000000003</v>
      </c>
    </row>
    <row r="11" spans="1:11" x14ac:dyDescent="0.25">
      <c r="A11" s="3">
        <v>10</v>
      </c>
      <c r="B11" s="4" t="s">
        <v>105</v>
      </c>
      <c r="C11" s="9" t="s">
        <v>275</v>
      </c>
      <c r="D11" s="9">
        <v>80</v>
      </c>
      <c r="E11" s="3">
        <f t="shared" si="0"/>
        <v>960</v>
      </c>
      <c r="F11" s="14">
        <v>0.03</v>
      </c>
      <c r="G11" s="14">
        <v>0.03</v>
      </c>
      <c r="H11" s="14">
        <v>0.04</v>
      </c>
      <c r="I11" s="16">
        <f t="shared" si="1"/>
        <v>3.3333333333333333E-2</v>
      </c>
      <c r="J11" s="16">
        <f t="shared" si="2"/>
        <v>32</v>
      </c>
      <c r="K11" s="17">
        <f t="shared" si="3"/>
        <v>2.6666666666666665</v>
      </c>
    </row>
    <row r="12" spans="1:11" x14ac:dyDescent="0.25">
      <c r="A12" s="3">
        <v>11</v>
      </c>
      <c r="B12" s="4" t="s">
        <v>106</v>
      </c>
      <c r="C12" s="9" t="s">
        <v>90</v>
      </c>
      <c r="D12" s="9">
        <v>100</v>
      </c>
      <c r="E12" s="3">
        <f t="shared" si="0"/>
        <v>1200</v>
      </c>
      <c r="F12" s="14">
        <v>8.6</v>
      </c>
      <c r="G12" s="14">
        <v>9</v>
      </c>
      <c r="H12" s="14">
        <v>9.9</v>
      </c>
      <c r="I12" s="16">
        <f t="shared" si="1"/>
        <v>9.1666666666666661</v>
      </c>
      <c r="J12" s="16">
        <f t="shared" si="2"/>
        <v>11000</v>
      </c>
      <c r="K12" s="17">
        <f t="shared" si="3"/>
        <v>916.66666666666663</v>
      </c>
    </row>
    <row r="13" spans="1:11" x14ac:dyDescent="0.25">
      <c r="A13" s="3">
        <v>12</v>
      </c>
      <c r="B13" s="4" t="s">
        <v>107</v>
      </c>
      <c r="C13" s="9" t="s">
        <v>277</v>
      </c>
      <c r="D13" s="9">
        <v>4</v>
      </c>
      <c r="E13" s="3">
        <f t="shared" si="0"/>
        <v>48</v>
      </c>
      <c r="F13" s="14">
        <v>3.48</v>
      </c>
      <c r="G13" s="14">
        <v>4.59</v>
      </c>
      <c r="H13" s="14">
        <v>5.8</v>
      </c>
      <c r="I13" s="16">
        <f t="shared" si="1"/>
        <v>4.623333333333334</v>
      </c>
      <c r="J13" s="16">
        <f t="shared" si="2"/>
        <v>221.92000000000002</v>
      </c>
      <c r="K13" s="17">
        <f t="shared" si="3"/>
        <v>18.493333333333336</v>
      </c>
    </row>
    <row r="14" spans="1:11" x14ac:dyDescent="0.25">
      <c r="A14" s="3">
        <v>13</v>
      </c>
      <c r="B14" s="4" t="s">
        <v>108</v>
      </c>
      <c r="C14" s="9" t="s">
        <v>90</v>
      </c>
      <c r="D14" s="9">
        <v>1050</v>
      </c>
      <c r="E14" s="3">
        <f t="shared" si="0"/>
        <v>12600</v>
      </c>
      <c r="F14" s="14">
        <v>5.74</v>
      </c>
      <c r="G14" s="14">
        <v>5.57</v>
      </c>
      <c r="H14" s="14">
        <v>6.01</v>
      </c>
      <c r="I14" s="16">
        <f t="shared" si="1"/>
        <v>5.7733333333333334</v>
      </c>
      <c r="J14" s="16">
        <f t="shared" si="2"/>
        <v>72744</v>
      </c>
      <c r="K14" s="17">
        <f t="shared" si="3"/>
        <v>6062</v>
      </c>
    </row>
    <row r="15" spans="1:11" x14ac:dyDescent="0.25">
      <c r="A15" s="3">
        <v>14</v>
      </c>
      <c r="B15" s="4" t="s">
        <v>109</v>
      </c>
      <c r="C15" s="9" t="s">
        <v>90</v>
      </c>
      <c r="D15" s="9">
        <v>100</v>
      </c>
      <c r="E15" s="3">
        <f t="shared" si="0"/>
        <v>1200</v>
      </c>
      <c r="F15" s="14">
        <v>9.73</v>
      </c>
      <c r="G15" s="14">
        <v>10.95</v>
      </c>
      <c r="H15" s="14">
        <v>10.95</v>
      </c>
      <c r="I15" s="16">
        <f t="shared" si="1"/>
        <v>10.543333333333333</v>
      </c>
      <c r="J15" s="16">
        <f t="shared" si="2"/>
        <v>12652</v>
      </c>
      <c r="K15" s="17">
        <f t="shared" si="3"/>
        <v>1054.3333333333333</v>
      </c>
    </row>
    <row r="16" spans="1:11" x14ac:dyDescent="0.25">
      <c r="A16" s="3">
        <v>15</v>
      </c>
      <c r="B16" s="4" t="s">
        <v>110</v>
      </c>
      <c r="C16" s="9" t="s">
        <v>275</v>
      </c>
      <c r="D16" s="9">
        <v>110</v>
      </c>
      <c r="E16" s="3">
        <f t="shared" si="0"/>
        <v>1320</v>
      </c>
      <c r="F16" s="14">
        <v>0.03</v>
      </c>
      <c r="G16" s="14">
        <v>0.03</v>
      </c>
      <c r="H16" s="14">
        <v>0.03</v>
      </c>
      <c r="I16" s="16">
        <f t="shared" si="1"/>
        <v>0.03</v>
      </c>
      <c r="J16" s="16">
        <f t="shared" si="2"/>
        <v>39.6</v>
      </c>
      <c r="K16" s="17">
        <f t="shared" si="3"/>
        <v>3.3</v>
      </c>
    </row>
    <row r="17" spans="1:11" x14ac:dyDescent="0.25">
      <c r="A17" s="3">
        <v>16</v>
      </c>
      <c r="B17" s="4" t="s">
        <v>111</v>
      </c>
      <c r="C17" s="9" t="s">
        <v>275</v>
      </c>
      <c r="D17" s="9">
        <v>50</v>
      </c>
      <c r="E17" s="3">
        <f t="shared" si="0"/>
        <v>600</v>
      </c>
      <c r="F17" s="14">
        <v>0.03</v>
      </c>
      <c r="G17" s="14">
        <v>0.04</v>
      </c>
      <c r="H17" s="14">
        <v>0.05</v>
      </c>
      <c r="I17" s="16">
        <f t="shared" si="1"/>
        <v>0.04</v>
      </c>
      <c r="J17" s="16">
        <f t="shared" si="2"/>
        <v>24</v>
      </c>
      <c r="K17" s="17">
        <f t="shared" si="3"/>
        <v>2</v>
      </c>
    </row>
    <row r="18" spans="1:11" x14ac:dyDescent="0.25">
      <c r="A18" s="3">
        <v>17</v>
      </c>
      <c r="B18" s="4" t="s">
        <v>112</v>
      </c>
      <c r="C18" s="9" t="s">
        <v>90</v>
      </c>
      <c r="D18" s="9">
        <v>20</v>
      </c>
      <c r="E18" s="3">
        <f t="shared" si="0"/>
        <v>240</v>
      </c>
      <c r="F18" s="14">
        <v>0.97</v>
      </c>
      <c r="G18" s="14">
        <v>1.1000000000000001</v>
      </c>
      <c r="H18" s="14">
        <v>2.25</v>
      </c>
      <c r="I18" s="16">
        <f t="shared" si="1"/>
        <v>1.4400000000000002</v>
      </c>
      <c r="J18" s="16">
        <f t="shared" si="2"/>
        <v>345.6</v>
      </c>
      <c r="K18" s="17">
        <f t="shared" si="3"/>
        <v>28.800000000000004</v>
      </c>
    </row>
    <row r="19" spans="1:11" x14ac:dyDescent="0.25">
      <c r="A19" s="3">
        <v>18</v>
      </c>
      <c r="B19" s="4" t="s">
        <v>113</v>
      </c>
      <c r="C19" s="9" t="s">
        <v>278</v>
      </c>
      <c r="D19" s="9">
        <v>10</v>
      </c>
      <c r="E19" s="3">
        <f t="shared" si="0"/>
        <v>120</v>
      </c>
      <c r="F19" s="14">
        <v>0.73</v>
      </c>
      <c r="G19" s="14">
        <v>0.74</v>
      </c>
      <c r="H19" s="14">
        <v>1</v>
      </c>
      <c r="I19" s="16">
        <f t="shared" si="1"/>
        <v>0.82333333333333325</v>
      </c>
      <c r="J19" s="16">
        <f t="shared" si="2"/>
        <v>98.799999999999983</v>
      </c>
      <c r="K19" s="17">
        <f t="shared" si="3"/>
        <v>8.2333333333333325</v>
      </c>
    </row>
    <row r="20" spans="1:11" x14ac:dyDescent="0.25">
      <c r="A20" s="3">
        <v>19</v>
      </c>
      <c r="B20" s="4" t="s">
        <v>114</v>
      </c>
      <c r="C20" s="9" t="s">
        <v>275</v>
      </c>
      <c r="D20" s="9">
        <v>200</v>
      </c>
      <c r="E20" s="3">
        <f t="shared" si="0"/>
        <v>2400</v>
      </c>
      <c r="F20" s="14">
        <v>0.66</v>
      </c>
      <c r="G20" s="14">
        <v>0.68</v>
      </c>
      <c r="H20" s="14">
        <v>0.68</v>
      </c>
      <c r="I20" s="16">
        <f t="shared" si="1"/>
        <v>0.67333333333333334</v>
      </c>
      <c r="J20" s="16">
        <f t="shared" si="2"/>
        <v>1616</v>
      </c>
      <c r="K20" s="17">
        <f t="shared" si="3"/>
        <v>134.66666666666666</v>
      </c>
    </row>
    <row r="21" spans="1:11" x14ac:dyDescent="0.25">
      <c r="A21" s="3">
        <v>20</v>
      </c>
      <c r="B21" s="4" t="s">
        <v>115</v>
      </c>
      <c r="C21" s="9" t="s">
        <v>90</v>
      </c>
      <c r="D21" s="9">
        <v>300</v>
      </c>
      <c r="E21" s="3">
        <f t="shared" si="0"/>
        <v>3600</v>
      </c>
      <c r="F21" s="14">
        <v>6.88</v>
      </c>
      <c r="G21" s="14">
        <v>7</v>
      </c>
      <c r="H21" s="14">
        <v>7.48</v>
      </c>
      <c r="I21" s="16">
        <f t="shared" si="1"/>
        <v>7.12</v>
      </c>
      <c r="J21" s="16">
        <f t="shared" si="2"/>
        <v>25632</v>
      </c>
      <c r="K21" s="17">
        <f t="shared" si="3"/>
        <v>2136</v>
      </c>
    </row>
    <row r="22" spans="1:11" x14ac:dyDescent="0.25">
      <c r="A22" s="3">
        <v>21</v>
      </c>
      <c r="B22" s="4" t="s">
        <v>116</v>
      </c>
      <c r="C22" s="9" t="s">
        <v>90</v>
      </c>
      <c r="D22" s="9">
        <v>50</v>
      </c>
      <c r="E22" s="3">
        <f t="shared" si="0"/>
        <v>600</v>
      </c>
      <c r="F22" s="14">
        <v>7.12</v>
      </c>
      <c r="G22" s="14">
        <v>7.55</v>
      </c>
      <c r="H22" s="14">
        <v>7.55</v>
      </c>
      <c r="I22" s="16">
        <f t="shared" si="1"/>
        <v>7.4066666666666663</v>
      </c>
      <c r="J22" s="16">
        <f t="shared" si="2"/>
        <v>4444</v>
      </c>
      <c r="K22" s="17">
        <f t="shared" si="3"/>
        <v>370.33333333333331</v>
      </c>
    </row>
    <row r="23" spans="1:11" x14ac:dyDescent="0.25">
      <c r="A23" s="3">
        <v>22</v>
      </c>
      <c r="B23" s="4" t="s">
        <v>117</v>
      </c>
      <c r="C23" s="9" t="s">
        <v>90</v>
      </c>
      <c r="D23" s="9">
        <v>50</v>
      </c>
      <c r="E23" s="3">
        <f t="shared" si="0"/>
        <v>600</v>
      </c>
      <c r="F23" s="14">
        <v>25</v>
      </c>
      <c r="G23" s="14">
        <v>34.549999999999997</v>
      </c>
      <c r="H23" s="14">
        <v>49</v>
      </c>
      <c r="I23" s="16">
        <f t="shared" si="1"/>
        <v>36.18333333333333</v>
      </c>
      <c r="J23" s="16">
        <f t="shared" si="2"/>
        <v>21709.999999999996</v>
      </c>
      <c r="K23" s="17">
        <f t="shared" si="3"/>
        <v>1809.1666666666665</v>
      </c>
    </row>
    <row r="24" spans="1:11" x14ac:dyDescent="0.25">
      <c r="A24" s="3">
        <v>23</v>
      </c>
      <c r="B24" s="4" t="s">
        <v>118</v>
      </c>
      <c r="C24" s="9" t="s">
        <v>90</v>
      </c>
      <c r="D24" s="9">
        <v>20</v>
      </c>
      <c r="E24" s="3">
        <f t="shared" si="0"/>
        <v>240</v>
      </c>
      <c r="F24" s="14">
        <v>0.74</v>
      </c>
      <c r="G24" s="14">
        <v>0.79</v>
      </c>
      <c r="H24" s="14">
        <v>0.82</v>
      </c>
      <c r="I24" s="16">
        <f t="shared" si="1"/>
        <v>0.78333333333333333</v>
      </c>
      <c r="J24" s="16">
        <f t="shared" si="2"/>
        <v>188</v>
      </c>
      <c r="K24" s="17">
        <f t="shared" si="3"/>
        <v>15.666666666666666</v>
      </c>
    </row>
    <row r="25" spans="1:11" x14ac:dyDescent="0.25">
      <c r="A25" s="3">
        <v>24</v>
      </c>
      <c r="B25" s="4" t="s">
        <v>119</v>
      </c>
      <c r="C25" s="9" t="s">
        <v>90</v>
      </c>
      <c r="D25" s="9">
        <v>20</v>
      </c>
      <c r="E25" s="3">
        <f t="shared" si="0"/>
        <v>240</v>
      </c>
      <c r="F25" s="14">
        <v>2.3199999999999998</v>
      </c>
      <c r="G25" s="14">
        <v>2.3199999999999998</v>
      </c>
      <c r="H25" s="14">
        <v>2.3199999999999998</v>
      </c>
      <c r="I25" s="16">
        <f t="shared" si="1"/>
        <v>2.3199999999999998</v>
      </c>
      <c r="J25" s="16">
        <f t="shared" si="2"/>
        <v>556.79999999999995</v>
      </c>
      <c r="K25" s="17">
        <f t="shared" si="3"/>
        <v>46.4</v>
      </c>
    </row>
    <row r="26" spans="1:11" x14ac:dyDescent="0.25">
      <c r="A26" s="3">
        <v>25</v>
      </c>
      <c r="B26" s="4" t="s">
        <v>120</v>
      </c>
      <c r="C26" s="9" t="s">
        <v>275</v>
      </c>
      <c r="D26" s="9">
        <v>40</v>
      </c>
      <c r="E26" s="3">
        <f t="shared" si="0"/>
        <v>480</v>
      </c>
      <c r="F26" s="14">
        <v>0.28999999999999998</v>
      </c>
      <c r="G26" s="14">
        <v>0.33</v>
      </c>
      <c r="H26" s="14">
        <v>0.35</v>
      </c>
      <c r="I26" s="16">
        <f t="shared" si="1"/>
        <v>0.32333333333333331</v>
      </c>
      <c r="J26" s="16">
        <f t="shared" si="2"/>
        <v>155.19999999999999</v>
      </c>
      <c r="K26" s="17">
        <f t="shared" si="3"/>
        <v>12.933333333333332</v>
      </c>
    </row>
    <row r="27" spans="1:11" x14ac:dyDescent="0.25">
      <c r="A27" s="3">
        <v>26</v>
      </c>
      <c r="B27" s="4" t="s">
        <v>121</v>
      </c>
      <c r="C27" s="9" t="s">
        <v>90</v>
      </c>
      <c r="D27" s="9">
        <v>400</v>
      </c>
      <c r="E27" s="3">
        <f t="shared" si="0"/>
        <v>4800</v>
      </c>
      <c r="F27" s="14">
        <v>1.1000000000000001</v>
      </c>
      <c r="G27" s="14">
        <v>1.46</v>
      </c>
      <c r="H27" s="14">
        <v>2.35</v>
      </c>
      <c r="I27" s="16">
        <f t="shared" si="1"/>
        <v>1.6366666666666667</v>
      </c>
      <c r="J27" s="16">
        <f t="shared" si="2"/>
        <v>7856</v>
      </c>
      <c r="K27" s="17">
        <f t="shared" si="3"/>
        <v>654.66666666666674</v>
      </c>
    </row>
    <row r="28" spans="1:11" x14ac:dyDescent="0.25">
      <c r="A28" s="3">
        <v>27</v>
      </c>
      <c r="B28" s="4" t="s">
        <v>122</v>
      </c>
      <c r="C28" s="9" t="s">
        <v>90</v>
      </c>
      <c r="D28" s="9">
        <v>1000</v>
      </c>
      <c r="E28" s="3">
        <f t="shared" si="0"/>
        <v>12000</v>
      </c>
      <c r="F28" s="14">
        <v>0.85</v>
      </c>
      <c r="G28" s="14">
        <v>0.85</v>
      </c>
      <c r="H28" s="14">
        <v>0.94</v>
      </c>
      <c r="I28" s="16">
        <f t="shared" si="1"/>
        <v>0.87999999999999989</v>
      </c>
      <c r="J28" s="16">
        <f t="shared" si="2"/>
        <v>10559.999999999998</v>
      </c>
      <c r="K28" s="17">
        <f t="shared" si="3"/>
        <v>879.99999999999989</v>
      </c>
    </row>
    <row r="29" spans="1:11" x14ac:dyDescent="0.25">
      <c r="A29" s="3">
        <v>28</v>
      </c>
      <c r="B29" s="4" t="s">
        <v>123</v>
      </c>
      <c r="C29" s="9" t="s">
        <v>90</v>
      </c>
      <c r="D29" s="9">
        <v>500</v>
      </c>
      <c r="E29" s="3">
        <f t="shared" si="0"/>
        <v>6000</v>
      </c>
      <c r="F29" s="14">
        <v>0.03</v>
      </c>
      <c r="G29" s="14">
        <v>0.06</v>
      </c>
      <c r="H29" s="14">
        <v>7.0000000000000007E-2</v>
      </c>
      <c r="I29" s="16">
        <f t="shared" si="1"/>
        <v>5.3333333333333337E-2</v>
      </c>
      <c r="J29" s="16">
        <f t="shared" si="2"/>
        <v>320</v>
      </c>
      <c r="K29" s="17">
        <f t="shared" si="3"/>
        <v>26.666666666666668</v>
      </c>
    </row>
    <row r="30" spans="1:11" x14ac:dyDescent="0.25">
      <c r="A30" s="3">
        <v>29</v>
      </c>
      <c r="B30" s="4" t="s">
        <v>124</v>
      </c>
      <c r="C30" s="9" t="s">
        <v>90</v>
      </c>
      <c r="D30" s="9">
        <v>300</v>
      </c>
      <c r="E30" s="3">
        <f t="shared" si="0"/>
        <v>3600</v>
      </c>
      <c r="F30" s="14">
        <v>0.02</v>
      </c>
      <c r="G30" s="14">
        <v>0.03</v>
      </c>
      <c r="H30" s="14">
        <v>0.05</v>
      </c>
      <c r="I30" s="16">
        <f t="shared" si="1"/>
        <v>3.3333333333333333E-2</v>
      </c>
      <c r="J30" s="16">
        <f t="shared" si="2"/>
        <v>120</v>
      </c>
      <c r="K30" s="17">
        <f t="shared" si="3"/>
        <v>10</v>
      </c>
    </row>
    <row r="31" spans="1:11" x14ac:dyDescent="0.25">
      <c r="A31" s="3">
        <v>30</v>
      </c>
      <c r="B31" s="4" t="s">
        <v>125</v>
      </c>
      <c r="C31" s="9" t="s">
        <v>275</v>
      </c>
      <c r="D31" s="9">
        <v>40</v>
      </c>
      <c r="E31" s="3">
        <f t="shared" si="0"/>
        <v>480</v>
      </c>
      <c r="F31" s="14">
        <v>0.16</v>
      </c>
      <c r="G31" s="14">
        <v>0.17</v>
      </c>
      <c r="H31" s="14">
        <v>0.18</v>
      </c>
      <c r="I31" s="16">
        <f t="shared" si="1"/>
        <v>0.17</v>
      </c>
      <c r="J31" s="16">
        <f t="shared" si="2"/>
        <v>81.600000000000009</v>
      </c>
      <c r="K31" s="17">
        <f t="shared" si="3"/>
        <v>6.8000000000000007</v>
      </c>
    </row>
    <row r="32" spans="1:11" x14ac:dyDescent="0.25">
      <c r="A32" s="3">
        <v>31</v>
      </c>
      <c r="B32" s="4" t="s">
        <v>126</v>
      </c>
      <c r="C32" s="9" t="s">
        <v>90</v>
      </c>
      <c r="D32" s="9">
        <v>20</v>
      </c>
      <c r="E32" s="3">
        <f t="shared" si="0"/>
        <v>240</v>
      </c>
      <c r="F32" s="14">
        <v>2.08</v>
      </c>
      <c r="G32" s="14">
        <v>2.13</v>
      </c>
      <c r="H32" s="14">
        <v>2.79</v>
      </c>
      <c r="I32" s="16">
        <f t="shared" si="1"/>
        <v>2.3333333333333335</v>
      </c>
      <c r="J32" s="16">
        <f t="shared" si="2"/>
        <v>560</v>
      </c>
      <c r="K32" s="17">
        <f t="shared" si="3"/>
        <v>46.666666666666671</v>
      </c>
    </row>
    <row r="33" spans="1:11" x14ac:dyDescent="0.25">
      <c r="A33" s="3">
        <v>32</v>
      </c>
      <c r="B33" s="4" t="s">
        <v>127</v>
      </c>
      <c r="C33" s="9" t="s">
        <v>90</v>
      </c>
      <c r="D33" s="9">
        <v>20</v>
      </c>
      <c r="E33" s="3">
        <f t="shared" si="0"/>
        <v>240</v>
      </c>
      <c r="F33" s="14">
        <v>4.5</v>
      </c>
      <c r="G33" s="14">
        <v>4.5999999999999996</v>
      </c>
      <c r="H33" s="14">
        <v>4.5999999999999996</v>
      </c>
      <c r="I33" s="16">
        <f t="shared" si="1"/>
        <v>4.5666666666666664</v>
      </c>
      <c r="J33" s="16">
        <f t="shared" si="2"/>
        <v>1096</v>
      </c>
      <c r="K33" s="17">
        <f t="shared" si="3"/>
        <v>91.333333333333329</v>
      </c>
    </row>
    <row r="34" spans="1:11" x14ac:dyDescent="0.25">
      <c r="A34" s="3">
        <v>33</v>
      </c>
      <c r="B34" s="4" t="s">
        <v>128</v>
      </c>
      <c r="C34" s="9" t="s">
        <v>90</v>
      </c>
      <c r="D34" s="9">
        <v>1380</v>
      </c>
      <c r="E34" s="3">
        <f t="shared" si="0"/>
        <v>16560</v>
      </c>
      <c r="F34" s="14">
        <v>4.5199999999999996</v>
      </c>
      <c r="G34" s="14">
        <v>5.3</v>
      </c>
      <c r="H34" s="14">
        <v>5.3</v>
      </c>
      <c r="I34" s="16">
        <f t="shared" si="1"/>
        <v>5.04</v>
      </c>
      <c r="J34" s="16">
        <f t="shared" si="2"/>
        <v>83462.399999999994</v>
      </c>
      <c r="K34" s="17">
        <f t="shared" si="3"/>
        <v>6955.2</v>
      </c>
    </row>
    <row r="35" spans="1:11" x14ac:dyDescent="0.25">
      <c r="A35" s="3">
        <v>34</v>
      </c>
      <c r="B35" s="4" t="s">
        <v>129</v>
      </c>
      <c r="C35" s="9" t="s">
        <v>90</v>
      </c>
      <c r="D35" s="9">
        <v>280</v>
      </c>
      <c r="E35" s="3">
        <f t="shared" si="0"/>
        <v>3360</v>
      </c>
      <c r="F35" s="14">
        <v>1.07</v>
      </c>
      <c r="G35" s="14">
        <v>1.43</v>
      </c>
      <c r="H35" s="14">
        <v>1.9</v>
      </c>
      <c r="I35" s="16">
        <f t="shared" si="1"/>
        <v>1.4666666666666668</v>
      </c>
      <c r="J35" s="16">
        <f t="shared" si="2"/>
        <v>4928</v>
      </c>
      <c r="K35" s="17">
        <f t="shared" si="3"/>
        <v>410.66666666666669</v>
      </c>
    </row>
    <row r="36" spans="1:11" x14ac:dyDescent="0.25">
      <c r="A36" s="3">
        <v>35</v>
      </c>
      <c r="B36" s="4" t="s">
        <v>130</v>
      </c>
      <c r="C36" s="9" t="s">
        <v>90</v>
      </c>
      <c r="D36" s="9">
        <v>600</v>
      </c>
      <c r="E36" s="3">
        <f t="shared" si="0"/>
        <v>7200</v>
      </c>
      <c r="F36" s="14">
        <v>3.48</v>
      </c>
      <c r="G36" s="14">
        <v>3.53</v>
      </c>
      <c r="H36" s="14">
        <v>3.87</v>
      </c>
      <c r="I36" s="16">
        <f t="shared" si="1"/>
        <v>3.6266666666666665</v>
      </c>
      <c r="J36" s="16">
        <f t="shared" si="2"/>
        <v>26112</v>
      </c>
      <c r="K36" s="17">
        <f t="shared" si="3"/>
        <v>2176</v>
      </c>
    </row>
    <row r="37" spans="1:11" x14ac:dyDescent="0.25">
      <c r="A37" s="3">
        <v>36</v>
      </c>
      <c r="B37" s="4" t="s">
        <v>131</v>
      </c>
      <c r="C37" s="9" t="s">
        <v>90</v>
      </c>
      <c r="D37" s="9">
        <v>100</v>
      </c>
      <c r="E37" s="3">
        <f>D37*12</f>
        <v>1200</v>
      </c>
      <c r="F37" s="14">
        <v>6</v>
      </c>
      <c r="G37" s="14">
        <v>6.47</v>
      </c>
      <c r="H37" s="14">
        <v>8</v>
      </c>
      <c r="I37" s="16">
        <f t="shared" si="1"/>
        <v>6.8233333333333333</v>
      </c>
      <c r="J37" s="16">
        <f t="shared" si="2"/>
        <v>8188</v>
      </c>
      <c r="K37" s="17">
        <f t="shared" si="3"/>
        <v>682.33333333333337</v>
      </c>
    </row>
    <row r="38" spans="1:11" x14ac:dyDescent="0.25">
      <c r="A38" s="3">
        <v>37</v>
      </c>
      <c r="B38" s="4" t="s">
        <v>132</v>
      </c>
      <c r="C38" s="9" t="s">
        <v>90</v>
      </c>
      <c r="D38" s="9">
        <v>15</v>
      </c>
      <c r="E38" s="3">
        <f t="shared" si="0"/>
        <v>180</v>
      </c>
      <c r="F38" s="14">
        <v>25.8</v>
      </c>
      <c r="G38" s="14">
        <v>32</v>
      </c>
      <c r="H38" s="14">
        <v>35</v>
      </c>
      <c r="I38" s="16">
        <f t="shared" si="1"/>
        <v>30.933333333333334</v>
      </c>
      <c r="J38" s="16">
        <f t="shared" si="2"/>
        <v>5568</v>
      </c>
      <c r="K38" s="17">
        <f t="shared" si="3"/>
        <v>464</v>
      </c>
    </row>
    <row r="39" spans="1:11" x14ac:dyDescent="0.25">
      <c r="A39" s="3">
        <v>38</v>
      </c>
      <c r="B39" s="4" t="s">
        <v>133</v>
      </c>
      <c r="C39" s="9" t="s">
        <v>90</v>
      </c>
      <c r="D39" s="9">
        <v>20</v>
      </c>
      <c r="E39" s="3">
        <f t="shared" si="0"/>
        <v>240</v>
      </c>
      <c r="F39" s="14">
        <v>2.56</v>
      </c>
      <c r="G39" s="14">
        <v>2.75</v>
      </c>
      <c r="H39" s="14">
        <v>3</v>
      </c>
      <c r="I39" s="16">
        <f t="shared" si="1"/>
        <v>2.77</v>
      </c>
      <c r="J39" s="16">
        <f t="shared" si="2"/>
        <v>664.8</v>
      </c>
      <c r="K39" s="17">
        <f t="shared" si="3"/>
        <v>55.4</v>
      </c>
    </row>
    <row r="40" spans="1:11" x14ac:dyDescent="0.25">
      <c r="A40" s="3">
        <v>39</v>
      </c>
      <c r="B40" s="4" t="s">
        <v>134</v>
      </c>
      <c r="C40" s="9" t="s">
        <v>90</v>
      </c>
      <c r="D40" s="9">
        <v>75</v>
      </c>
      <c r="E40" s="3">
        <f t="shared" si="0"/>
        <v>900</v>
      </c>
      <c r="F40" s="14">
        <v>4.76</v>
      </c>
      <c r="G40" s="14">
        <v>5.32</v>
      </c>
      <c r="H40" s="14">
        <v>6.2</v>
      </c>
      <c r="I40" s="16">
        <f t="shared" si="1"/>
        <v>5.4266666666666667</v>
      </c>
      <c r="J40" s="16">
        <f t="shared" si="2"/>
        <v>4884</v>
      </c>
      <c r="K40" s="17">
        <f t="shared" si="3"/>
        <v>407</v>
      </c>
    </row>
    <row r="41" spans="1:11" x14ac:dyDescent="0.25">
      <c r="A41" s="3">
        <v>40</v>
      </c>
      <c r="B41" s="4" t="s">
        <v>135</v>
      </c>
      <c r="C41" s="9" t="s">
        <v>90</v>
      </c>
      <c r="D41" s="9">
        <v>450</v>
      </c>
      <c r="E41" s="3">
        <f t="shared" si="0"/>
        <v>5400</v>
      </c>
      <c r="F41" s="14">
        <v>0.34</v>
      </c>
      <c r="G41" s="14">
        <v>0.35</v>
      </c>
      <c r="H41" s="14">
        <v>0.36</v>
      </c>
      <c r="I41" s="16">
        <f t="shared" si="1"/>
        <v>0.34999999999999992</v>
      </c>
      <c r="J41" s="16">
        <f t="shared" si="2"/>
        <v>1889.9999999999995</v>
      </c>
      <c r="K41" s="17">
        <f t="shared" si="3"/>
        <v>157.49999999999997</v>
      </c>
    </row>
    <row r="42" spans="1:11" x14ac:dyDescent="0.25">
      <c r="A42" s="3">
        <v>41</v>
      </c>
      <c r="B42" s="4" t="s">
        <v>136</v>
      </c>
      <c r="C42" s="9" t="s">
        <v>90</v>
      </c>
      <c r="D42" s="9">
        <v>50</v>
      </c>
      <c r="E42" s="3">
        <f t="shared" si="0"/>
        <v>600</v>
      </c>
      <c r="F42" s="14">
        <v>0.34</v>
      </c>
      <c r="G42" s="14">
        <v>0.43</v>
      </c>
      <c r="H42" s="14">
        <v>0.54</v>
      </c>
      <c r="I42" s="16">
        <f t="shared" si="1"/>
        <v>0.4366666666666667</v>
      </c>
      <c r="J42" s="16">
        <f t="shared" si="2"/>
        <v>262</v>
      </c>
      <c r="K42" s="17">
        <f t="shared" si="3"/>
        <v>21.833333333333336</v>
      </c>
    </row>
    <row r="43" spans="1:11" x14ac:dyDescent="0.25">
      <c r="A43" s="3">
        <v>42</v>
      </c>
      <c r="B43" s="4" t="s">
        <v>137</v>
      </c>
      <c r="C43" s="9" t="s">
        <v>90</v>
      </c>
      <c r="D43" s="9">
        <v>410</v>
      </c>
      <c r="E43" s="3">
        <f t="shared" si="0"/>
        <v>4920</v>
      </c>
      <c r="F43" s="14">
        <v>0.41</v>
      </c>
      <c r="G43" s="14">
        <v>0.43</v>
      </c>
      <c r="H43" s="14">
        <v>0.43</v>
      </c>
      <c r="I43" s="16">
        <f t="shared" si="1"/>
        <v>0.42333333333333334</v>
      </c>
      <c r="J43" s="16">
        <f t="shared" si="2"/>
        <v>2082.8000000000002</v>
      </c>
      <c r="K43" s="17">
        <f t="shared" si="3"/>
        <v>173.56666666666666</v>
      </c>
    </row>
    <row r="44" spans="1:11" x14ac:dyDescent="0.25">
      <c r="A44" s="3">
        <v>43</v>
      </c>
      <c r="B44" s="4" t="s">
        <v>138</v>
      </c>
      <c r="C44" s="9" t="s">
        <v>276</v>
      </c>
      <c r="D44" s="9">
        <v>160</v>
      </c>
      <c r="E44" s="3">
        <f t="shared" si="0"/>
        <v>1920</v>
      </c>
      <c r="F44" s="14">
        <v>0.42</v>
      </c>
      <c r="G44" s="14">
        <v>0.48</v>
      </c>
      <c r="H44" s="14">
        <v>0.63</v>
      </c>
      <c r="I44" s="16">
        <f t="shared" si="1"/>
        <v>0.5099999999999999</v>
      </c>
      <c r="J44" s="16">
        <f t="shared" si="2"/>
        <v>979.19999999999982</v>
      </c>
      <c r="K44" s="17">
        <f t="shared" si="3"/>
        <v>81.59999999999998</v>
      </c>
    </row>
    <row r="45" spans="1:11" x14ac:dyDescent="0.25">
      <c r="A45" s="3">
        <v>44</v>
      </c>
      <c r="B45" s="4" t="s">
        <v>139</v>
      </c>
      <c r="C45" s="9" t="s">
        <v>90</v>
      </c>
      <c r="D45" s="9">
        <v>100</v>
      </c>
      <c r="E45" s="3">
        <f t="shared" si="0"/>
        <v>1200</v>
      </c>
      <c r="F45" s="14">
        <v>0.28000000000000003</v>
      </c>
      <c r="G45" s="14">
        <v>0.39</v>
      </c>
      <c r="H45" s="14">
        <v>0.39</v>
      </c>
      <c r="I45" s="16">
        <f t="shared" si="1"/>
        <v>0.35333333333333333</v>
      </c>
      <c r="J45" s="16">
        <f t="shared" si="2"/>
        <v>424</v>
      </c>
      <c r="K45" s="17">
        <f t="shared" si="3"/>
        <v>35.333333333333336</v>
      </c>
    </row>
    <row r="46" spans="1:11" x14ac:dyDescent="0.25">
      <c r="A46" s="3">
        <v>45</v>
      </c>
      <c r="B46" s="4" t="s">
        <v>140</v>
      </c>
      <c r="C46" s="9" t="s">
        <v>90</v>
      </c>
      <c r="D46" s="9">
        <v>100</v>
      </c>
      <c r="E46" s="3">
        <f t="shared" si="0"/>
        <v>1200</v>
      </c>
      <c r="F46" s="14">
        <v>0.38</v>
      </c>
      <c r="G46" s="14">
        <v>0.48</v>
      </c>
      <c r="H46" s="14">
        <v>0.67</v>
      </c>
      <c r="I46" s="16">
        <f t="shared" si="1"/>
        <v>0.51</v>
      </c>
      <c r="J46" s="16">
        <f t="shared" si="2"/>
        <v>612</v>
      </c>
      <c r="K46" s="17">
        <f t="shared" si="3"/>
        <v>51</v>
      </c>
    </row>
    <row r="47" spans="1:11" x14ac:dyDescent="0.25">
      <c r="A47" s="3">
        <v>46</v>
      </c>
      <c r="B47" s="4" t="s">
        <v>141</v>
      </c>
      <c r="C47" s="9" t="s">
        <v>276</v>
      </c>
      <c r="D47" s="9">
        <v>180</v>
      </c>
      <c r="E47" s="3">
        <f t="shared" si="0"/>
        <v>2160</v>
      </c>
      <c r="F47" s="14">
        <v>0.32</v>
      </c>
      <c r="G47" s="14">
        <v>0.38</v>
      </c>
      <c r="H47" s="14">
        <v>0.38</v>
      </c>
      <c r="I47" s="16">
        <f t="shared" si="1"/>
        <v>0.36000000000000004</v>
      </c>
      <c r="J47" s="16">
        <f t="shared" si="2"/>
        <v>777.60000000000014</v>
      </c>
      <c r="K47" s="17">
        <f t="shared" si="3"/>
        <v>64.800000000000011</v>
      </c>
    </row>
    <row r="48" spans="1:11" x14ac:dyDescent="0.25">
      <c r="A48" s="3">
        <v>47</v>
      </c>
      <c r="B48" s="4" t="s">
        <v>142</v>
      </c>
      <c r="C48" s="9" t="s">
        <v>90</v>
      </c>
      <c r="D48" s="9">
        <v>20</v>
      </c>
      <c r="E48" s="3">
        <f t="shared" si="0"/>
        <v>240</v>
      </c>
      <c r="F48" s="14">
        <v>1.95</v>
      </c>
      <c r="G48" s="14">
        <v>1.99</v>
      </c>
      <c r="H48" s="14">
        <v>2.0699999999999998</v>
      </c>
      <c r="I48" s="16">
        <f t="shared" si="1"/>
        <v>2.0033333333333334</v>
      </c>
      <c r="J48" s="16">
        <f t="shared" si="2"/>
        <v>480.8</v>
      </c>
      <c r="K48" s="17">
        <f t="shared" si="3"/>
        <v>40.06666666666667</v>
      </c>
    </row>
    <row r="49" spans="1:11" x14ac:dyDescent="0.25">
      <c r="A49" s="3">
        <v>48</v>
      </c>
      <c r="B49" s="4" t="s">
        <v>17</v>
      </c>
      <c r="C49" s="9" t="s">
        <v>90</v>
      </c>
      <c r="D49" s="9">
        <v>20</v>
      </c>
      <c r="E49" s="3">
        <f t="shared" si="0"/>
        <v>240</v>
      </c>
      <c r="F49" s="14">
        <v>3.39</v>
      </c>
      <c r="G49" s="14">
        <v>4.1399999999999997</v>
      </c>
      <c r="H49" s="14">
        <v>6.2</v>
      </c>
      <c r="I49" s="16">
        <f t="shared" si="1"/>
        <v>4.5766666666666671</v>
      </c>
      <c r="J49" s="16">
        <f t="shared" si="2"/>
        <v>1098.4000000000001</v>
      </c>
      <c r="K49" s="17">
        <f t="shared" si="3"/>
        <v>91.533333333333346</v>
      </c>
    </row>
    <row r="50" spans="1:11" x14ac:dyDescent="0.25">
      <c r="A50" s="3">
        <v>49</v>
      </c>
      <c r="B50" s="4" t="s">
        <v>143</v>
      </c>
      <c r="C50" s="9" t="s">
        <v>90</v>
      </c>
      <c r="D50" s="9">
        <v>10</v>
      </c>
      <c r="E50" s="3">
        <f t="shared" si="0"/>
        <v>120</v>
      </c>
      <c r="F50" s="14">
        <v>1.89</v>
      </c>
      <c r="G50" s="14">
        <v>2.52</v>
      </c>
      <c r="H50" s="13" t="s">
        <v>402</v>
      </c>
      <c r="I50" s="16">
        <f t="shared" si="1"/>
        <v>2.2050000000000001</v>
      </c>
      <c r="J50" s="16">
        <f t="shared" si="2"/>
        <v>264.60000000000002</v>
      </c>
      <c r="K50" s="17">
        <f t="shared" si="3"/>
        <v>22.05</v>
      </c>
    </row>
    <row r="51" spans="1:11" x14ac:dyDescent="0.25">
      <c r="A51" s="3">
        <v>50</v>
      </c>
      <c r="B51" s="4" t="s">
        <v>144</v>
      </c>
      <c r="C51" s="9" t="s">
        <v>275</v>
      </c>
      <c r="D51" s="9">
        <v>30</v>
      </c>
      <c r="E51" s="3">
        <f t="shared" si="0"/>
        <v>360</v>
      </c>
      <c r="F51" s="14">
        <v>0.32</v>
      </c>
      <c r="G51" s="14">
        <v>0.33</v>
      </c>
      <c r="H51" s="14">
        <v>0.35</v>
      </c>
      <c r="I51" s="16">
        <f t="shared" si="1"/>
        <v>0.33333333333333331</v>
      </c>
      <c r="J51" s="16">
        <f t="shared" si="2"/>
        <v>120</v>
      </c>
      <c r="K51" s="17">
        <f t="shared" si="3"/>
        <v>10</v>
      </c>
    </row>
    <row r="52" spans="1:11" x14ac:dyDescent="0.25">
      <c r="A52" s="3">
        <v>51</v>
      </c>
      <c r="B52" s="4" t="s">
        <v>145</v>
      </c>
      <c r="C52" s="9" t="s">
        <v>275</v>
      </c>
      <c r="D52" s="9">
        <v>40</v>
      </c>
      <c r="E52" s="3">
        <f t="shared" si="0"/>
        <v>480</v>
      </c>
      <c r="F52" s="14">
        <v>0.3</v>
      </c>
      <c r="G52" s="14">
        <v>0.31</v>
      </c>
      <c r="H52" s="14">
        <v>0.33</v>
      </c>
      <c r="I52" s="16">
        <f t="shared" si="1"/>
        <v>0.3133333333333333</v>
      </c>
      <c r="J52" s="16">
        <f t="shared" si="2"/>
        <v>150.39999999999998</v>
      </c>
      <c r="K52" s="17">
        <f t="shared" si="3"/>
        <v>12.533333333333331</v>
      </c>
    </row>
    <row r="53" spans="1:11" x14ac:dyDescent="0.25">
      <c r="A53" s="3">
        <v>52</v>
      </c>
      <c r="B53" s="4" t="s">
        <v>146</v>
      </c>
      <c r="C53" s="9" t="s">
        <v>90</v>
      </c>
      <c r="D53" s="9">
        <v>300</v>
      </c>
      <c r="E53" s="3">
        <f t="shared" si="0"/>
        <v>3600</v>
      </c>
      <c r="F53" s="14">
        <v>0.55000000000000004</v>
      </c>
      <c r="G53" s="14">
        <v>0.82</v>
      </c>
      <c r="H53" s="14">
        <v>0.85</v>
      </c>
      <c r="I53" s="16">
        <f t="shared" si="1"/>
        <v>0.7400000000000001</v>
      </c>
      <c r="J53" s="16">
        <f t="shared" si="2"/>
        <v>2664.0000000000005</v>
      </c>
      <c r="K53" s="17">
        <f t="shared" si="3"/>
        <v>222.00000000000003</v>
      </c>
    </row>
    <row r="54" spans="1:11" x14ac:dyDescent="0.25">
      <c r="A54" s="3">
        <v>53</v>
      </c>
      <c r="B54" s="4" t="s">
        <v>147</v>
      </c>
      <c r="C54" s="9" t="s">
        <v>279</v>
      </c>
      <c r="D54" s="9">
        <v>10</v>
      </c>
      <c r="E54" s="3">
        <f t="shared" si="0"/>
        <v>120</v>
      </c>
      <c r="F54" s="14">
        <v>10.49</v>
      </c>
      <c r="G54" s="14">
        <v>14.3</v>
      </c>
      <c r="H54" s="14">
        <v>17.66</v>
      </c>
      <c r="I54" s="16">
        <f t="shared" si="1"/>
        <v>14.15</v>
      </c>
      <c r="J54" s="16">
        <f t="shared" si="2"/>
        <v>1698</v>
      </c>
      <c r="K54" s="17">
        <f t="shared" si="3"/>
        <v>141.5</v>
      </c>
    </row>
    <row r="55" spans="1:11" x14ac:dyDescent="0.25">
      <c r="A55" s="3">
        <v>54</v>
      </c>
      <c r="B55" s="4" t="s">
        <v>148</v>
      </c>
      <c r="C55" s="9" t="s">
        <v>90</v>
      </c>
      <c r="D55" s="9">
        <v>2</v>
      </c>
      <c r="E55" s="3">
        <f t="shared" si="0"/>
        <v>24</v>
      </c>
      <c r="F55" s="14">
        <v>17.88</v>
      </c>
      <c r="G55" s="14">
        <v>20</v>
      </c>
      <c r="H55" s="14">
        <v>27</v>
      </c>
      <c r="I55" s="16">
        <f t="shared" si="1"/>
        <v>21.626666666666665</v>
      </c>
      <c r="J55" s="16">
        <f t="shared" si="2"/>
        <v>519.04</v>
      </c>
      <c r="K55" s="17">
        <f t="shared" si="3"/>
        <v>43.25333333333333</v>
      </c>
    </row>
    <row r="56" spans="1:11" x14ac:dyDescent="0.25">
      <c r="A56" s="3">
        <v>55</v>
      </c>
      <c r="B56" s="4" t="s">
        <v>149</v>
      </c>
      <c r="C56" s="9" t="s">
        <v>90</v>
      </c>
      <c r="D56" s="9">
        <v>70</v>
      </c>
      <c r="E56" s="3">
        <f t="shared" si="0"/>
        <v>840</v>
      </c>
      <c r="F56" s="14">
        <v>1.24</v>
      </c>
      <c r="G56" s="14">
        <v>1.4</v>
      </c>
      <c r="H56" s="14">
        <v>1.43</v>
      </c>
      <c r="I56" s="16">
        <f t="shared" si="1"/>
        <v>1.3566666666666665</v>
      </c>
      <c r="J56" s="16">
        <f t="shared" si="2"/>
        <v>1139.5999999999999</v>
      </c>
      <c r="K56" s="17">
        <f t="shared" si="3"/>
        <v>94.966666666666654</v>
      </c>
    </row>
    <row r="57" spans="1:11" x14ac:dyDescent="0.25">
      <c r="A57" s="3">
        <v>56</v>
      </c>
      <c r="B57" s="4" t="s">
        <v>150</v>
      </c>
      <c r="C57" s="9" t="s">
        <v>276</v>
      </c>
      <c r="D57" s="9">
        <v>20</v>
      </c>
      <c r="E57" s="3">
        <f t="shared" si="0"/>
        <v>240</v>
      </c>
      <c r="F57" s="14">
        <v>3.17</v>
      </c>
      <c r="G57" s="14">
        <v>3.39</v>
      </c>
      <c r="H57" s="14">
        <v>4.55</v>
      </c>
      <c r="I57" s="16">
        <f t="shared" si="1"/>
        <v>3.7033333333333331</v>
      </c>
      <c r="J57" s="16">
        <f t="shared" si="2"/>
        <v>888.8</v>
      </c>
      <c r="K57" s="17">
        <f t="shared" si="3"/>
        <v>74.066666666666663</v>
      </c>
    </row>
    <row r="58" spans="1:11" x14ac:dyDescent="0.25">
      <c r="A58" s="3">
        <v>57</v>
      </c>
      <c r="B58" s="4" t="s">
        <v>151</v>
      </c>
      <c r="C58" s="9" t="s">
        <v>280</v>
      </c>
      <c r="D58" s="9">
        <v>20</v>
      </c>
      <c r="E58" s="3">
        <f t="shared" si="0"/>
        <v>240</v>
      </c>
      <c r="F58" s="14">
        <v>1.7</v>
      </c>
      <c r="G58" s="14">
        <v>1.88</v>
      </c>
      <c r="H58" s="14">
        <v>2.34</v>
      </c>
      <c r="I58" s="16">
        <f t="shared" si="1"/>
        <v>1.9733333333333334</v>
      </c>
      <c r="J58" s="16">
        <f t="shared" si="2"/>
        <v>473.6</v>
      </c>
      <c r="K58" s="17">
        <f t="shared" si="3"/>
        <v>39.466666666666669</v>
      </c>
    </row>
    <row r="59" spans="1:11" x14ac:dyDescent="0.25">
      <c r="A59" s="3">
        <v>58</v>
      </c>
      <c r="B59" s="4" t="s">
        <v>152</v>
      </c>
      <c r="C59" s="9" t="s">
        <v>90</v>
      </c>
      <c r="D59" s="9">
        <v>10</v>
      </c>
      <c r="E59" s="3">
        <f t="shared" si="0"/>
        <v>120</v>
      </c>
      <c r="F59" s="14">
        <v>1.03</v>
      </c>
      <c r="G59" s="14">
        <v>1.87</v>
      </c>
      <c r="H59" s="14">
        <v>2.4700000000000002</v>
      </c>
      <c r="I59" s="16">
        <f t="shared" si="1"/>
        <v>1.7900000000000003</v>
      </c>
      <c r="J59" s="16">
        <f t="shared" si="2"/>
        <v>214.80000000000004</v>
      </c>
      <c r="K59" s="17">
        <f t="shared" si="3"/>
        <v>17.900000000000002</v>
      </c>
    </row>
    <row r="60" spans="1:11" x14ac:dyDescent="0.25">
      <c r="A60" s="3">
        <v>59</v>
      </c>
      <c r="B60" s="4" t="s">
        <v>153</v>
      </c>
      <c r="C60" s="9" t="s">
        <v>90</v>
      </c>
      <c r="D60" s="9">
        <v>1800</v>
      </c>
      <c r="E60" s="3">
        <f t="shared" si="0"/>
        <v>21600</v>
      </c>
      <c r="F60" s="14">
        <v>1.05</v>
      </c>
      <c r="G60" s="14">
        <v>1.1000000000000001</v>
      </c>
      <c r="H60" s="14">
        <v>1.1299999999999999</v>
      </c>
      <c r="I60" s="16">
        <f t="shared" si="1"/>
        <v>1.0933333333333335</v>
      </c>
      <c r="J60" s="16">
        <f t="shared" si="2"/>
        <v>23616.000000000004</v>
      </c>
      <c r="K60" s="17">
        <f t="shared" si="3"/>
        <v>1968.0000000000002</v>
      </c>
    </row>
    <row r="61" spans="1:11" x14ac:dyDescent="0.25">
      <c r="A61" s="3">
        <v>60</v>
      </c>
      <c r="B61" s="4" t="s">
        <v>154</v>
      </c>
      <c r="C61" s="9" t="s">
        <v>90</v>
      </c>
      <c r="D61" s="9">
        <v>150</v>
      </c>
      <c r="E61" s="3">
        <f t="shared" si="0"/>
        <v>1800</v>
      </c>
      <c r="F61" s="14">
        <v>0.92</v>
      </c>
      <c r="G61" s="14">
        <v>0.94</v>
      </c>
      <c r="H61" s="14">
        <v>0.95</v>
      </c>
      <c r="I61" s="16">
        <f t="shared" si="1"/>
        <v>0.93666666666666654</v>
      </c>
      <c r="J61" s="16">
        <f t="shared" si="2"/>
        <v>1685.9999999999998</v>
      </c>
      <c r="K61" s="17">
        <f t="shared" si="3"/>
        <v>140.49999999999997</v>
      </c>
    </row>
    <row r="62" spans="1:11" x14ac:dyDescent="0.25">
      <c r="A62" s="3">
        <v>61</v>
      </c>
      <c r="B62" s="4" t="s">
        <v>155</v>
      </c>
      <c r="C62" s="9" t="s">
        <v>90</v>
      </c>
      <c r="D62" s="9">
        <v>150</v>
      </c>
      <c r="E62" s="3">
        <f t="shared" si="0"/>
        <v>1800</v>
      </c>
      <c r="F62" s="14">
        <v>0.05</v>
      </c>
      <c r="G62" s="14">
        <v>0.06</v>
      </c>
      <c r="H62" s="14">
        <v>7.0000000000000007E-2</v>
      </c>
      <c r="I62" s="16">
        <f t="shared" si="1"/>
        <v>0.06</v>
      </c>
      <c r="J62" s="16">
        <f t="shared" si="2"/>
        <v>108</v>
      </c>
      <c r="K62" s="17">
        <f t="shared" si="3"/>
        <v>9</v>
      </c>
    </row>
    <row r="63" spans="1:11" x14ac:dyDescent="0.25">
      <c r="A63" s="3">
        <v>62</v>
      </c>
      <c r="B63" s="4" t="s">
        <v>156</v>
      </c>
      <c r="C63" s="9" t="s">
        <v>90</v>
      </c>
      <c r="D63" s="9">
        <v>1600</v>
      </c>
      <c r="E63" s="3">
        <f t="shared" si="0"/>
        <v>19200</v>
      </c>
      <c r="F63" s="14">
        <v>0.92</v>
      </c>
      <c r="G63" s="14">
        <v>1.85</v>
      </c>
      <c r="H63" s="14">
        <v>2.87</v>
      </c>
      <c r="I63" s="16">
        <f t="shared" si="1"/>
        <v>1.8800000000000001</v>
      </c>
      <c r="J63" s="16">
        <f t="shared" si="2"/>
        <v>36096</v>
      </c>
      <c r="K63" s="17">
        <f t="shared" si="3"/>
        <v>3008</v>
      </c>
    </row>
    <row r="64" spans="1:11" x14ac:dyDescent="0.25">
      <c r="A64" s="3">
        <v>63</v>
      </c>
      <c r="B64" s="4" t="s">
        <v>157</v>
      </c>
      <c r="C64" s="9" t="s">
        <v>90</v>
      </c>
      <c r="D64" s="9">
        <v>180</v>
      </c>
      <c r="E64" s="3">
        <f t="shared" si="0"/>
        <v>2160</v>
      </c>
      <c r="F64" s="14">
        <v>7.87</v>
      </c>
      <c r="G64" s="14">
        <v>8.35</v>
      </c>
      <c r="H64" s="14">
        <v>8.4600000000000009</v>
      </c>
      <c r="I64" s="16">
        <f t="shared" si="1"/>
        <v>8.2266666666666666</v>
      </c>
      <c r="J64" s="16">
        <f t="shared" si="2"/>
        <v>17769.599999999999</v>
      </c>
      <c r="K64" s="17">
        <f t="shared" si="3"/>
        <v>1480.8</v>
      </c>
    </row>
    <row r="65" spans="1:11" x14ac:dyDescent="0.25">
      <c r="A65" s="3">
        <v>64</v>
      </c>
      <c r="B65" s="4" t="s">
        <v>158</v>
      </c>
      <c r="C65" s="9" t="s">
        <v>90</v>
      </c>
      <c r="D65" s="9">
        <v>2600</v>
      </c>
      <c r="E65" s="3">
        <f t="shared" si="0"/>
        <v>31200</v>
      </c>
      <c r="F65" s="14">
        <v>0.46</v>
      </c>
      <c r="G65" s="14">
        <v>0.46</v>
      </c>
      <c r="H65" s="14">
        <v>0.56000000000000005</v>
      </c>
      <c r="I65" s="16">
        <f t="shared" si="1"/>
        <v>0.49333333333333335</v>
      </c>
      <c r="J65" s="16">
        <f t="shared" si="2"/>
        <v>15392</v>
      </c>
      <c r="K65" s="17">
        <f t="shared" si="3"/>
        <v>1282.6666666666667</v>
      </c>
    </row>
    <row r="66" spans="1:11" x14ac:dyDescent="0.25">
      <c r="A66" s="3">
        <v>65</v>
      </c>
      <c r="B66" s="4" t="s">
        <v>159</v>
      </c>
      <c r="C66" s="9" t="s">
        <v>90</v>
      </c>
      <c r="D66" s="9">
        <v>20</v>
      </c>
      <c r="E66" s="3">
        <f t="shared" si="0"/>
        <v>240</v>
      </c>
      <c r="F66" s="14">
        <v>1.92</v>
      </c>
      <c r="G66" s="14">
        <v>2.06</v>
      </c>
      <c r="H66" s="14">
        <v>2.14</v>
      </c>
      <c r="I66" s="16">
        <f t="shared" si="1"/>
        <v>2.04</v>
      </c>
      <c r="J66" s="16">
        <f t="shared" si="2"/>
        <v>489.6</v>
      </c>
      <c r="K66" s="17">
        <f t="shared" si="3"/>
        <v>40.799999999999997</v>
      </c>
    </row>
    <row r="67" spans="1:11" x14ac:dyDescent="0.25">
      <c r="A67" s="3">
        <v>66</v>
      </c>
      <c r="B67" s="4" t="s">
        <v>160</v>
      </c>
      <c r="C67" s="9" t="s">
        <v>90</v>
      </c>
      <c r="D67" s="9">
        <v>10</v>
      </c>
      <c r="E67" s="3">
        <f t="shared" ref="E67:E130" si="4">D67*12</f>
        <v>120</v>
      </c>
      <c r="F67" s="14">
        <v>5.76</v>
      </c>
      <c r="G67" s="14">
        <v>5.95</v>
      </c>
      <c r="H67" s="14">
        <v>7.09</v>
      </c>
      <c r="I67" s="16">
        <f t="shared" ref="I67:I130" si="5">AVERAGE(F67:H67)</f>
        <v>6.2666666666666666</v>
      </c>
      <c r="J67" s="16">
        <f t="shared" ref="J67:J130" si="6">I67*E67</f>
        <v>752</v>
      </c>
      <c r="K67" s="17">
        <f t="shared" ref="K67:K130" si="7">D67*I67</f>
        <v>62.666666666666664</v>
      </c>
    </row>
    <row r="68" spans="1:11" x14ac:dyDescent="0.25">
      <c r="A68" s="3">
        <v>67</v>
      </c>
      <c r="B68" s="4" t="s">
        <v>161</v>
      </c>
      <c r="C68" s="9" t="s">
        <v>90</v>
      </c>
      <c r="D68" s="9">
        <v>30</v>
      </c>
      <c r="E68" s="3">
        <f t="shared" si="4"/>
        <v>360</v>
      </c>
      <c r="F68" s="14">
        <v>2.5499999999999998</v>
      </c>
      <c r="G68" s="14">
        <v>2.99</v>
      </c>
      <c r="H68" s="14">
        <v>4.1500000000000004</v>
      </c>
      <c r="I68" s="16">
        <f t="shared" si="5"/>
        <v>3.2300000000000004</v>
      </c>
      <c r="J68" s="16">
        <f t="shared" si="6"/>
        <v>1162.8000000000002</v>
      </c>
      <c r="K68" s="17">
        <f t="shared" si="7"/>
        <v>96.9</v>
      </c>
    </row>
    <row r="69" spans="1:11" x14ac:dyDescent="0.25">
      <c r="A69" s="3">
        <v>68</v>
      </c>
      <c r="B69" s="4" t="s">
        <v>162</v>
      </c>
      <c r="C69" s="9" t="s">
        <v>90</v>
      </c>
      <c r="D69" s="9">
        <v>55</v>
      </c>
      <c r="E69" s="3">
        <f t="shared" si="4"/>
        <v>660</v>
      </c>
      <c r="F69" s="14">
        <v>7.17</v>
      </c>
      <c r="G69" s="14">
        <v>8.56</v>
      </c>
      <c r="H69" s="14">
        <v>10</v>
      </c>
      <c r="I69" s="16">
        <f t="shared" si="5"/>
        <v>8.5766666666666662</v>
      </c>
      <c r="J69" s="16">
        <f t="shared" si="6"/>
        <v>5660.5999999999995</v>
      </c>
      <c r="K69" s="17">
        <f t="shared" si="7"/>
        <v>471.71666666666664</v>
      </c>
    </row>
    <row r="70" spans="1:11" x14ac:dyDescent="0.25">
      <c r="A70" s="3">
        <v>69</v>
      </c>
      <c r="B70" s="4" t="s">
        <v>163</v>
      </c>
      <c r="C70" s="9" t="s">
        <v>90</v>
      </c>
      <c r="D70" s="9">
        <v>200</v>
      </c>
      <c r="E70" s="3">
        <f t="shared" si="4"/>
        <v>2400</v>
      </c>
      <c r="F70" s="14">
        <v>12.28</v>
      </c>
      <c r="G70" s="14">
        <v>14.4</v>
      </c>
      <c r="H70" s="14">
        <v>14.6</v>
      </c>
      <c r="I70" s="16">
        <f t="shared" si="5"/>
        <v>13.76</v>
      </c>
      <c r="J70" s="16">
        <f t="shared" si="6"/>
        <v>33024</v>
      </c>
      <c r="K70" s="17">
        <f t="shared" si="7"/>
        <v>2752</v>
      </c>
    </row>
    <row r="71" spans="1:11" x14ac:dyDescent="0.25">
      <c r="A71" s="3">
        <v>70</v>
      </c>
      <c r="B71" s="4" t="s">
        <v>164</v>
      </c>
      <c r="C71" s="9" t="s">
        <v>90</v>
      </c>
      <c r="D71" s="9">
        <v>350</v>
      </c>
      <c r="E71" s="3">
        <f t="shared" si="4"/>
        <v>4200</v>
      </c>
      <c r="F71" s="14">
        <v>1.25</v>
      </c>
      <c r="G71" s="14">
        <v>1.25</v>
      </c>
      <c r="H71" s="14">
        <v>1.28</v>
      </c>
      <c r="I71" s="16">
        <f t="shared" si="5"/>
        <v>1.26</v>
      </c>
      <c r="J71" s="16">
        <f t="shared" si="6"/>
        <v>5292</v>
      </c>
      <c r="K71" s="17">
        <f t="shared" si="7"/>
        <v>441</v>
      </c>
    </row>
    <row r="72" spans="1:11" x14ac:dyDescent="0.25">
      <c r="A72" s="3">
        <v>71</v>
      </c>
      <c r="B72" s="4" t="s">
        <v>165</v>
      </c>
      <c r="C72" s="9" t="s">
        <v>276</v>
      </c>
      <c r="D72" s="9">
        <v>10</v>
      </c>
      <c r="E72" s="3">
        <f t="shared" si="4"/>
        <v>120</v>
      </c>
      <c r="F72" s="14">
        <v>9.48</v>
      </c>
      <c r="G72" s="14">
        <v>11.2</v>
      </c>
      <c r="H72" s="14">
        <v>14.22</v>
      </c>
      <c r="I72" s="16">
        <f t="shared" si="5"/>
        <v>11.633333333333333</v>
      </c>
      <c r="J72" s="16">
        <f t="shared" si="6"/>
        <v>1396</v>
      </c>
      <c r="K72" s="17">
        <f t="shared" si="7"/>
        <v>116.33333333333333</v>
      </c>
    </row>
    <row r="73" spans="1:11" x14ac:dyDescent="0.25">
      <c r="A73" s="3">
        <v>72</v>
      </c>
      <c r="B73" s="4" t="s">
        <v>166</v>
      </c>
      <c r="C73" s="9" t="s">
        <v>90</v>
      </c>
      <c r="D73" s="9">
        <v>30</v>
      </c>
      <c r="E73" s="3">
        <f t="shared" si="4"/>
        <v>360</v>
      </c>
      <c r="F73" s="14">
        <v>2.25</v>
      </c>
      <c r="G73" s="14">
        <v>2.4</v>
      </c>
      <c r="H73" s="14">
        <v>2.7</v>
      </c>
      <c r="I73" s="16">
        <f t="shared" si="5"/>
        <v>2.4500000000000002</v>
      </c>
      <c r="J73" s="16">
        <f t="shared" si="6"/>
        <v>882.00000000000011</v>
      </c>
      <c r="K73" s="17">
        <f t="shared" si="7"/>
        <v>73.5</v>
      </c>
    </row>
    <row r="74" spans="1:11" x14ac:dyDescent="0.25">
      <c r="A74" s="3">
        <v>73</v>
      </c>
      <c r="B74" s="4" t="s">
        <v>167</v>
      </c>
      <c r="C74" s="9" t="s">
        <v>275</v>
      </c>
      <c r="D74" s="9">
        <v>10</v>
      </c>
      <c r="E74" s="3">
        <f t="shared" si="4"/>
        <v>120</v>
      </c>
      <c r="F74" s="14">
        <v>0.15</v>
      </c>
      <c r="G74" s="14">
        <v>0.17</v>
      </c>
      <c r="H74" s="14">
        <v>0.19</v>
      </c>
      <c r="I74" s="16">
        <f t="shared" si="5"/>
        <v>0.17</v>
      </c>
      <c r="J74" s="16">
        <f t="shared" si="6"/>
        <v>20.400000000000002</v>
      </c>
      <c r="K74" s="17">
        <f t="shared" si="7"/>
        <v>1.7000000000000002</v>
      </c>
    </row>
    <row r="75" spans="1:11" x14ac:dyDescent="0.25">
      <c r="A75" s="3">
        <v>74</v>
      </c>
      <c r="B75" s="4" t="s">
        <v>168</v>
      </c>
      <c r="C75" s="9" t="s">
        <v>90</v>
      </c>
      <c r="D75" s="9">
        <v>10</v>
      </c>
      <c r="E75" s="3">
        <f t="shared" si="4"/>
        <v>120</v>
      </c>
      <c r="F75" s="14">
        <v>2.57</v>
      </c>
      <c r="G75" s="14">
        <v>2.82</v>
      </c>
      <c r="H75" s="14">
        <v>3.59</v>
      </c>
      <c r="I75" s="16">
        <f t="shared" si="5"/>
        <v>2.9933333333333336</v>
      </c>
      <c r="J75" s="16">
        <f t="shared" si="6"/>
        <v>359.20000000000005</v>
      </c>
      <c r="K75" s="17">
        <f t="shared" si="7"/>
        <v>29.933333333333337</v>
      </c>
    </row>
    <row r="76" spans="1:11" x14ac:dyDescent="0.25">
      <c r="A76" s="3">
        <v>75</v>
      </c>
      <c r="B76" s="4" t="s">
        <v>169</v>
      </c>
      <c r="C76" s="9" t="s">
        <v>275</v>
      </c>
      <c r="D76" s="9">
        <v>10</v>
      </c>
      <c r="E76" s="3">
        <f t="shared" si="4"/>
        <v>120</v>
      </c>
      <c r="F76" s="14">
        <v>0.18</v>
      </c>
      <c r="G76" s="14">
        <v>0.18</v>
      </c>
      <c r="H76" s="14">
        <v>0.18</v>
      </c>
      <c r="I76" s="16">
        <f t="shared" si="5"/>
        <v>0.18000000000000002</v>
      </c>
      <c r="J76" s="16">
        <f t="shared" si="6"/>
        <v>21.6</v>
      </c>
      <c r="K76" s="17">
        <f t="shared" si="7"/>
        <v>1.8000000000000003</v>
      </c>
    </row>
    <row r="77" spans="1:11" x14ac:dyDescent="0.25">
      <c r="A77" s="3">
        <v>76</v>
      </c>
      <c r="B77" s="4" t="s">
        <v>170</v>
      </c>
      <c r="C77" s="9" t="s">
        <v>90</v>
      </c>
      <c r="D77" s="9">
        <v>20</v>
      </c>
      <c r="E77" s="3">
        <f t="shared" si="4"/>
        <v>240</v>
      </c>
      <c r="F77" s="14">
        <v>8.19</v>
      </c>
      <c r="G77" s="14">
        <v>8.66</v>
      </c>
      <c r="H77" s="14">
        <v>8.83</v>
      </c>
      <c r="I77" s="16">
        <f t="shared" si="5"/>
        <v>8.56</v>
      </c>
      <c r="J77" s="16">
        <f t="shared" si="6"/>
        <v>2054.4</v>
      </c>
      <c r="K77" s="17">
        <f t="shared" si="7"/>
        <v>171.20000000000002</v>
      </c>
    </row>
    <row r="78" spans="1:11" x14ac:dyDescent="0.25">
      <c r="A78" s="3">
        <v>77</v>
      </c>
      <c r="B78" s="4" t="s">
        <v>171</v>
      </c>
      <c r="C78" s="9" t="s">
        <v>90</v>
      </c>
      <c r="D78" s="9">
        <v>70</v>
      </c>
      <c r="E78" s="3">
        <f t="shared" si="4"/>
        <v>840</v>
      </c>
      <c r="F78" s="14">
        <v>3.16</v>
      </c>
      <c r="G78" s="14">
        <v>3.16</v>
      </c>
      <c r="H78" s="14">
        <v>4.7</v>
      </c>
      <c r="I78" s="16">
        <f t="shared" si="5"/>
        <v>3.6733333333333333</v>
      </c>
      <c r="J78" s="16">
        <f t="shared" si="6"/>
        <v>3085.6</v>
      </c>
      <c r="K78" s="17">
        <f t="shared" si="7"/>
        <v>257.13333333333333</v>
      </c>
    </row>
    <row r="79" spans="1:11" x14ac:dyDescent="0.25">
      <c r="A79" s="3">
        <v>78</v>
      </c>
      <c r="B79" s="4" t="s">
        <v>172</v>
      </c>
      <c r="C79" s="9" t="s">
        <v>90</v>
      </c>
      <c r="D79" s="9">
        <v>5</v>
      </c>
      <c r="E79" s="3">
        <f t="shared" si="4"/>
        <v>60</v>
      </c>
      <c r="F79" s="14">
        <v>2.2200000000000002</v>
      </c>
      <c r="G79" s="14">
        <v>2.2200000000000002</v>
      </c>
      <c r="H79" s="14">
        <v>2.6</v>
      </c>
      <c r="I79" s="16">
        <f t="shared" si="5"/>
        <v>2.3466666666666671</v>
      </c>
      <c r="J79" s="16">
        <f t="shared" si="6"/>
        <v>140.80000000000004</v>
      </c>
      <c r="K79" s="17">
        <f t="shared" si="7"/>
        <v>11.733333333333336</v>
      </c>
    </row>
    <row r="80" spans="1:11" x14ac:dyDescent="0.25">
      <c r="A80" s="3">
        <v>79</v>
      </c>
      <c r="B80" s="4" t="s">
        <v>173</v>
      </c>
      <c r="C80" s="9" t="s">
        <v>281</v>
      </c>
      <c r="D80" s="9">
        <v>10</v>
      </c>
      <c r="E80" s="3">
        <f t="shared" si="4"/>
        <v>120</v>
      </c>
      <c r="F80" s="14">
        <v>0.4</v>
      </c>
      <c r="G80" s="14">
        <v>0.52</v>
      </c>
      <c r="H80" s="14">
        <v>0.57999999999999996</v>
      </c>
      <c r="I80" s="16">
        <f t="shared" si="5"/>
        <v>0.5</v>
      </c>
      <c r="J80" s="16">
        <f t="shared" si="6"/>
        <v>60</v>
      </c>
      <c r="K80" s="17">
        <f t="shared" si="7"/>
        <v>5</v>
      </c>
    </row>
    <row r="81" spans="1:11" x14ac:dyDescent="0.25">
      <c r="A81" s="3">
        <v>80</v>
      </c>
      <c r="B81" s="4" t="s">
        <v>174</v>
      </c>
      <c r="C81" s="9" t="s">
        <v>90</v>
      </c>
      <c r="D81" s="9">
        <v>10</v>
      </c>
      <c r="E81" s="3">
        <f t="shared" si="4"/>
        <v>120</v>
      </c>
      <c r="F81" s="14">
        <v>6.84</v>
      </c>
      <c r="G81" s="14">
        <v>6.9</v>
      </c>
      <c r="H81" s="14">
        <v>8</v>
      </c>
      <c r="I81" s="16">
        <f t="shared" si="5"/>
        <v>7.246666666666667</v>
      </c>
      <c r="J81" s="16">
        <f t="shared" si="6"/>
        <v>869.6</v>
      </c>
      <c r="K81" s="17">
        <f t="shared" si="7"/>
        <v>72.466666666666669</v>
      </c>
    </row>
    <row r="82" spans="1:11" x14ac:dyDescent="0.25">
      <c r="A82" s="3">
        <v>81</v>
      </c>
      <c r="B82" s="4" t="s">
        <v>175</v>
      </c>
      <c r="C82" s="9" t="s">
        <v>275</v>
      </c>
      <c r="D82" s="9">
        <v>40</v>
      </c>
      <c r="E82" s="3">
        <f t="shared" si="4"/>
        <v>480</v>
      </c>
      <c r="F82" s="14">
        <v>7.0000000000000007E-2</v>
      </c>
      <c r="G82" s="14">
        <v>7.0000000000000007E-2</v>
      </c>
      <c r="H82" s="14">
        <v>0.11</v>
      </c>
      <c r="I82" s="16">
        <f t="shared" si="5"/>
        <v>8.3333333333333329E-2</v>
      </c>
      <c r="J82" s="16">
        <f t="shared" si="6"/>
        <v>40</v>
      </c>
      <c r="K82" s="17">
        <f t="shared" si="7"/>
        <v>3.333333333333333</v>
      </c>
    </row>
    <row r="83" spans="1:11" x14ac:dyDescent="0.25">
      <c r="A83" s="3">
        <v>82</v>
      </c>
      <c r="B83" s="4" t="s">
        <v>176</v>
      </c>
      <c r="C83" s="9" t="s">
        <v>275</v>
      </c>
      <c r="D83" s="9">
        <v>250</v>
      </c>
      <c r="E83" s="3">
        <f t="shared" si="4"/>
        <v>3000</v>
      </c>
      <c r="F83" s="14">
        <v>0.05</v>
      </c>
      <c r="G83" s="14">
        <v>0.06</v>
      </c>
      <c r="H83" s="14">
        <v>7.0000000000000007E-2</v>
      </c>
      <c r="I83" s="16">
        <f t="shared" si="5"/>
        <v>0.06</v>
      </c>
      <c r="J83" s="16">
        <f t="shared" si="6"/>
        <v>180</v>
      </c>
      <c r="K83" s="17">
        <f t="shared" si="7"/>
        <v>15</v>
      </c>
    </row>
    <row r="84" spans="1:11" x14ac:dyDescent="0.25">
      <c r="A84" s="3">
        <v>83</v>
      </c>
      <c r="B84" s="4" t="s">
        <v>177</v>
      </c>
      <c r="C84" s="9" t="s">
        <v>90</v>
      </c>
      <c r="D84" s="9">
        <v>980</v>
      </c>
      <c r="E84" s="3">
        <f t="shared" si="4"/>
        <v>11760</v>
      </c>
      <c r="F84" s="14">
        <v>0.63</v>
      </c>
      <c r="G84" s="14">
        <v>0.89</v>
      </c>
      <c r="H84" s="14">
        <v>0.96</v>
      </c>
      <c r="I84" s="16">
        <f t="shared" si="5"/>
        <v>0.82666666666666666</v>
      </c>
      <c r="J84" s="16">
        <f t="shared" si="6"/>
        <v>9721.6</v>
      </c>
      <c r="K84" s="17">
        <f t="shared" si="7"/>
        <v>810.13333333333333</v>
      </c>
    </row>
    <row r="85" spans="1:11" x14ac:dyDescent="0.25">
      <c r="A85" s="3">
        <v>84</v>
      </c>
      <c r="B85" s="4" t="s">
        <v>178</v>
      </c>
      <c r="C85" s="9" t="s">
        <v>275</v>
      </c>
      <c r="D85" s="9">
        <v>60</v>
      </c>
      <c r="E85" s="3">
        <f t="shared" si="4"/>
        <v>720</v>
      </c>
      <c r="F85" s="14">
        <v>0.05</v>
      </c>
      <c r="G85" s="14">
        <v>0.06</v>
      </c>
      <c r="H85" s="14">
        <v>0.06</v>
      </c>
      <c r="I85" s="16">
        <f t="shared" si="5"/>
        <v>5.6666666666666664E-2</v>
      </c>
      <c r="J85" s="16">
        <f t="shared" si="6"/>
        <v>40.799999999999997</v>
      </c>
      <c r="K85" s="17">
        <f t="shared" si="7"/>
        <v>3.4</v>
      </c>
    </row>
    <row r="86" spans="1:11" x14ac:dyDescent="0.25">
      <c r="A86" s="3">
        <v>85</v>
      </c>
      <c r="B86" s="4" t="s">
        <v>179</v>
      </c>
      <c r="C86" s="9" t="s">
        <v>90</v>
      </c>
      <c r="D86" s="9">
        <v>50</v>
      </c>
      <c r="E86" s="3">
        <f t="shared" si="4"/>
        <v>600</v>
      </c>
      <c r="F86" s="14">
        <v>0.04</v>
      </c>
      <c r="G86" s="14">
        <v>0.05</v>
      </c>
      <c r="H86" s="14">
        <v>7.0000000000000007E-2</v>
      </c>
      <c r="I86" s="16">
        <f t="shared" si="5"/>
        <v>5.3333333333333337E-2</v>
      </c>
      <c r="J86" s="16">
        <f t="shared" si="6"/>
        <v>32</v>
      </c>
      <c r="K86" s="17">
        <f t="shared" si="7"/>
        <v>2.666666666666667</v>
      </c>
    </row>
    <row r="87" spans="1:11" x14ac:dyDescent="0.25">
      <c r="A87" s="3">
        <v>86</v>
      </c>
      <c r="B87" s="4" t="s">
        <v>180</v>
      </c>
      <c r="C87" s="9" t="s">
        <v>90</v>
      </c>
      <c r="D87" s="9">
        <v>20</v>
      </c>
      <c r="E87" s="3">
        <f t="shared" si="4"/>
        <v>240</v>
      </c>
      <c r="F87" s="14">
        <v>1.21</v>
      </c>
      <c r="G87" s="14">
        <v>1.4</v>
      </c>
      <c r="H87" s="14">
        <v>2.02</v>
      </c>
      <c r="I87" s="16">
        <f t="shared" si="5"/>
        <v>1.5433333333333332</v>
      </c>
      <c r="J87" s="16">
        <f t="shared" si="6"/>
        <v>370.4</v>
      </c>
      <c r="K87" s="17">
        <f t="shared" si="7"/>
        <v>30.866666666666664</v>
      </c>
    </row>
    <row r="88" spans="1:11" x14ac:dyDescent="0.25">
      <c r="A88" s="3">
        <v>87</v>
      </c>
      <c r="B88" s="4" t="s">
        <v>181</v>
      </c>
      <c r="C88" s="9" t="s">
        <v>275</v>
      </c>
      <c r="D88" s="9">
        <v>80</v>
      </c>
      <c r="E88" s="3">
        <f t="shared" si="4"/>
        <v>960</v>
      </c>
      <c r="F88" s="14">
        <v>0.03</v>
      </c>
      <c r="G88" s="14">
        <v>0.04</v>
      </c>
      <c r="H88" s="14">
        <v>0.05</v>
      </c>
      <c r="I88" s="16">
        <f t="shared" si="5"/>
        <v>0.04</v>
      </c>
      <c r="J88" s="16">
        <f t="shared" si="6"/>
        <v>38.4</v>
      </c>
      <c r="K88" s="17">
        <f t="shared" si="7"/>
        <v>3.2</v>
      </c>
    </row>
    <row r="89" spans="1:11" x14ac:dyDescent="0.25">
      <c r="A89" s="3">
        <v>88</v>
      </c>
      <c r="B89" s="4" t="s">
        <v>182</v>
      </c>
      <c r="C89" s="9" t="s">
        <v>90</v>
      </c>
      <c r="D89" s="9">
        <v>650</v>
      </c>
      <c r="E89" s="3">
        <f t="shared" si="4"/>
        <v>7800</v>
      </c>
      <c r="F89" s="14">
        <v>0.63</v>
      </c>
      <c r="G89" s="14">
        <v>0.85</v>
      </c>
      <c r="H89" s="14">
        <v>1.1000000000000001</v>
      </c>
      <c r="I89" s="16">
        <f t="shared" si="5"/>
        <v>0.86</v>
      </c>
      <c r="J89" s="16">
        <f t="shared" si="6"/>
        <v>6708</v>
      </c>
      <c r="K89" s="17">
        <f t="shared" si="7"/>
        <v>559</v>
      </c>
    </row>
    <row r="90" spans="1:11" x14ac:dyDescent="0.25">
      <c r="A90" s="3">
        <v>89</v>
      </c>
      <c r="B90" s="4" t="s">
        <v>183</v>
      </c>
      <c r="C90" s="9" t="s">
        <v>90</v>
      </c>
      <c r="D90" s="9">
        <v>25</v>
      </c>
      <c r="E90" s="3">
        <f t="shared" si="4"/>
        <v>300</v>
      </c>
      <c r="F90" s="14">
        <v>1.79</v>
      </c>
      <c r="G90" s="14">
        <v>2</v>
      </c>
      <c r="H90" s="14">
        <v>2.7</v>
      </c>
      <c r="I90" s="16">
        <f t="shared" si="5"/>
        <v>2.1633333333333336</v>
      </c>
      <c r="J90" s="16">
        <f t="shared" si="6"/>
        <v>649.00000000000011</v>
      </c>
      <c r="K90" s="17">
        <f t="shared" si="7"/>
        <v>54.083333333333336</v>
      </c>
    </row>
    <row r="91" spans="1:11" x14ac:dyDescent="0.25">
      <c r="A91" s="3">
        <v>90</v>
      </c>
      <c r="B91" s="4" t="s">
        <v>184</v>
      </c>
      <c r="C91" s="9" t="s">
        <v>90</v>
      </c>
      <c r="D91" s="9">
        <v>100</v>
      </c>
      <c r="E91" s="3">
        <f t="shared" si="4"/>
        <v>1200</v>
      </c>
      <c r="F91" s="14">
        <v>1.43</v>
      </c>
      <c r="G91" s="14">
        <v>1.6</v>
      </c>
      <c r="H91" s="14">
        <v>1.98</v>
      </c>
      <c r="I91" s="16">
        <f t="shared" si="5"/>
        <v>1.67</v>
      </c>
      <c r="J91" s="16">
        <f t="shared" si="6"/>
        <v>2004</v>
      </c>
      <c r="K91" s="17">
        <f t="shared" si="7"/>
        <v>167</v>
      </c>
    </row>
    <row r="92" spans="1:11" x14ac:dyDescent="0.25">
      <c r="A92" s="3">
        <v>91</v>
      </c>
      <c r="B92" s="4" t="s">
        <v>185</v>
      </c>
      <c r="C92" s="9" t="s">
        <v>90</v>
      </c>
      <c r="D92" s="9">
        <v>20</v>
      </c>
      <c r="E92" s="3">
        <f t="shared" si="4"/>
        <v>240</v>
      </c>
      <c r="F92" s="14">
        <v>0.08</v>
      </c>
      <c r="G92" s="14">
        <v>0.09</v>
      </c>
      <c r="H92" s="14">
        <v>0.1</v>
      </c>
      <c r="I92" s="16">
        <f t="shared" si="5"/>
        <v>9.0000000000000011E-2</v>
      </c>
      <c r="J92" s="16">
        <f t="shared" si="6"/>
        <v>21.6</v>
      </c>
      <c r="K92" s="17">
        <f t="shared" si="7"/>
        <v>1.8000000000000003</v>
      </c>
    </row>
    <row r="93" spans="1:11" x14ac:dyDescent="0.25">
      <c r="A93" s="3">
        <v>92</v>
      </c>
      <c r="B93" s="4" t="s">
        <v>186</v>
      </c>
      <c r="C93" s="9" t="s">
        <v>90</v>
      </c>
      <c r="D93" s="9">
        <v>10</v>
      </c>
      <c r="E93" s="3">
        <f t="shared" si="4"/>
        <v>120</v>
      </c>
      <c r="F93" s="14">
        <v>5.22</v>
      </c>
      <c r="G93" s="14">
        <v>5.43</v>
      </c>
      <c r="H93" s="14">
        <v>5.81</v>
      </c>
      <c r="I93" s="16">
        <f t="shared" si="5"/>
        <v>5.4866666666666655</v>
      </c>
      <c r="J93" s="16">
        <f t="shared" si="6"/>
        <v>658.39999999999986</v>
      </c>
      <c r="K93" s="17">
        <f t="shared" si="7"/>
        <v>54.866666666666653</v>
      </c>
    </row>
    <row r="94" spans="1:11" x14ac:dyDescent="0.25">
      <c r="A94" s="3">
        <v>93</v>
      </c>
      <c r="B94" s="4" t="s">
        <v>187</v>
      </c>
      <c r="C94" s="9" t="s">
        <v>90</v>
      </c>
      <c r="D94" s="9">
        <v>700</v>
      </c>
      <c r="E94" s="3">
        <f t="shared" si="4"/>
        <v>8400</v>
      </c>
      <c r="F94" s="14">
        <v>7.15</v>
      </c>
      <c r="G94" s="14">
        <v>8.52</v>
      </c>
      <c r="H94" s="14">
        <v>9.27</v>
      </c>
      <c r="I94" s="16">
        <f t="shared" si="5"/>
        <v>8.3133333333333326</v>
      </c>
      <c r="J94" s="16">
        <f t="shared" si="6"/>
        <v>69832</v>
      </c>
      <c r="K94" s="17">
        <f t="shared" si="7"/>
        <v>5819.333333333333</v>
      </c>
    </row>
    <row r="95" spans="1:11" x14ac:dyDescent="0.25">
      <c r="A95" s="3">
        <v>94</v>
      </c>
      <c r="B95" s="4" t="s">
        <v>188</v>
      </c>
      <c r="C95" s="9" t="s">
        <v>90</v>
      </c>
      <c r="D95" s="9">
        <v>5</v>
      </c>
      <c r="E95" s="3">
        <f t="shared" si="4"/>
        <v>60</v>
      </c>
      <c r="F95" s="14">
        <v>14.18</v>
      </c>
      <c r="G95" s="14">
        <v>15.07</v>
      </c>
      <c r="H95" s="14">
        <v>15.76</v>
      </c>
      <c r="I95" s="16">
        <f t="shared" si="5"/>
        <v>15.003333333333332</v>
      </c>
      <c r="J95" s="16">
        <f t="shared" si="6"/>
        <v>900.19999999999993</v>
      </c>
      <c r="K95" s="17">
        <f t="shared" si="7"/>
        <v>75.016666666666666</v>
      </c>
    </row>
    <row r="96" spans="1:11" x14ac:dyDescent="0.25">
      <c r="A96" s="3">
        <v>95</v>
      </c>
      <c r="B96" s="4" t="s">
        <v>189</v>
      </c>
      <c r="C96" s="9" t="s">
        <v>275</v>
      </c>
      <c r="D96" s="9">
        <v>250</v>
      </c>
      <c r="E96" s="3">
        <f t="shared" si="4"/>
        <v>3000</v>
      </c>
      <c r="F96" s="14">
        <v>0.36</v>
      </c>
      <c r="G96" s="14">
        <v>0.38</v>
      </c>
      <c r="H96" s="14">
        <v>0.4</v>
      </c>
      <c r="I96" s="16">
        <f t="shared" si="5"/>
        <v>0.38000000000000006</v>
      </c>
      <c r="J96" s="16">
        <f t="shared" si="6"/>
        <v>1140.0000000000002</v>
      </c>
      <c r="K96" s="17">
        <f t="shared" si="7"/>
        <v>95.000000000000014</v>
      </c>
    </row>
    <row r="97" spans="1:11" x14ac:dyDescent="0.25">
      <c r="A97" s="3">
        <v>96</v>
      </c>
      <c r="B97" s="4" t="s">
        <v>190</v>
      </c>
      <c r="C97" s="9" t="s">
        <v>275</v>
      </c>
      <c r="D97" s="9">
        <v>80</v>
      </c>
      <c r="E97" s="3">
        <f t="shared" si="4"/>
        <v>960</v>
      </c>
      <c r="F97" s="14">
        <v>0.1</v>
      </c>
      <c r="G97" s="14">
        <v>0.1</v>
      </c>
      <c r="H97" s="14">
        <v>0.11</v>
      </c>
      <c r="I97" s="16">
        <f t="shared" si="5"/>
        <v>0.10333333333333333</v>
      </c>
      <c r="J97" s="16">
        <f t="shared" si="6"/>
        <v>99.2</v>
      </c>
      <c r="K97" s="17">
        <f t="shared" si="7"/>
        <v>8.2666666666666657</v>
      </c>
    </row>
    <row r="98" spans="1:11" x14ac:dyDescent="0.25">
      <c r="A98" s="3">
        <v>97</v>
      </c>
      <c r="B98" s="4" t="s">
        <v>191</v>
      </c>
      <c r="C98" s="9" t="s">
        <v>90</v>
      </c>
      <c r="D98" s="9">
        <v>880</v>
      </c>
      <c r="E98" s="3">
        <f t="shared" si="4"/>
        <v>10560</v>
      </c>
      <c r="F98" s="14">
        <v>3.25</v>
      </c>
      <c r="G98" s="14">
        <v>3.32</v>
      </c>
      <c r="H98" s="14">
        <v>5.12</v>
      </c>
      <c r="I98" s="16">
        <f t="shared" si="5"/>
        <v>3.8966666666666669</v>
      </c>
      <c r="J98" s="16">
        <f t="shared" si="6"/>
        <v>41148.800000000003</v>
      </c>
      <c r="K98" s="17">
        <f t="shared" si="7"/>
        <v>3429.0666666666671</v>
      </c>
    </row>
    <row r="99" spans="1:11" x14ac:dyDescent="0.25">
      <c r="A99" s="3">
        <v>98</v>
      </c>
      <c r="B99" s="4" t="s">
        <v>192</v>
      </c>
      <c r="C99" s="9" t="s">
        <v>90</v>
      </c>
      <c r="D99" s="9">
        <v>370</v>
      </c>
      <c r="E99" s="3">
        <f t="shared" si="4"/>
        <v>4440</v>
      </c>
      <c r="F99" s="14">
        <v>4.5999999999999996</v>
      </c>
      <c r="G99" s="14">
        <v>4.95</v>
      </c>
      <c r="H99" s="14">
        <v>5.88</v>
      </c>
      <c r="I99" s="16">
        <f t="shared" si="5"/>
        <v>5.1433333333333335</v>
      </c>
      <c r="J99" s="16">
        <f t="shared" si="6"/>
        <v>22836.400000000001</v>
      </c>
      <c r="K99" s="17">
        <f t="shared" si="7"/>
        <v>1903.0333333333333</v>
      </c>
    </row>
    <row r="100" spans="1:11" x14ac:dyDescent="0.25">
      <c r="A100" s="3">
        <v>99</v>
      </c>
      <c r="B100" s="4" t="s">
        <v>193</v>
      </c>
      <c r="C100" s="9" t="s">
        <v>90</v>
      </c>
      <c r="D100" s="9">
        <v>50</v>
      </c>
      <c r="E100" s="3">
        <f t="shared" si="4"/>
        <v>600</v>
      </c>
      <c r="F100" s="14">
        <v>0.51</v>
      </c>
      <c r="G100" s="14">
        <v>0.51</v>
      </c>
      <c r="H100" s="14">
        <v>0.54</v>
      </c>
      <c r="I100" s="16">
        <f t="shared" si="5"/>
        <v>0.52</v>
      </c>
      <c r="J100" s="16">
        <f t="shared" si="6"/>
        <v>312</v>
      </c>
      <c r="K100" s="17">
        <f t="shared" si="7"/>
        <v>26</v>
      </c>
    </row>
    <row r="101" spans="1:11" x14ac:dyDescent="0.25">
      <c r="A101" s="3">
        <v>100</v>
      </c>
      <c r="B101" s="4" t="s">
        <v>194</v>
      </c>
      <c r="C101" s="9" t="s">
        <v>90</v>
      </c>
      <c r="D101" s="9">
        <v>50</v>
      </c>
      <c r="E101" s="3">
        <f t="shared" si="4"/>
        <v>600</v>
      </c>
      <c r="F101" s="14">
        <v>0.88</v>
      </c>
      <c r="G101" s="14">
        <v>1</v>
      </c>
      <c r="H101" s="14">
        <v>1.05</v>
      </c>
      <c r="I101" s="16">
        <f t="shared" si="5"/>
        <v>0.97666666666666657</v>
      </c>
      <c r="J101" s="16">
        <f t="shared" si="6"/>
        <v>586</v>
      </c>
      <c r="K101" s="17">
        <f t="shared" si="7"/>
        <v>48.833333333333329</v>
      </c>
    </row>
    <row r="102" spans="1:11" x14ac:dyDescent="0.25">
      <c r="A102" s="3">
        <v>101</v>
      </c>
      <c r="B102" s="4" t="s">
        <v>195</v>
      </c>
      <c r="C102" s="9" t="s">
        <v>90</v>
      </c>
      <c r="D102" s="9">
        <v>50</v>
      </c>
      <c r="E102" s="3">
        <f t="shared" si="4"/>
        <v>600</v>
      </c>
      <c r="F102" s="14">
        <v>1.29</v>
      </c>
      <c r="G102" s="14">
        <v>1.59</v>
      </c>
      <c r="H102" s="14">
        <v>1.93</v>
      </c>
      <c r="I102" s="16">
        <f t="shared" si="5"/>
        <v>1.6033333333333333</v>
      </c>
      <c r="J102" s="16">
        <f t="shared" si="6"/>
        <v>962</v>
      </c>
      <c r="K102" s="17">
        <f t="shared" si="7"/>
        <v>80.166666666666657</v>
      </c>
    </row>
    <row r="103" spans="1:11" x14ac:dyDescent="0.25">
      <c r="A103" s="3">
        <v>102</v>
      </c>
      <c r="B103" s="4" t="s">
        <v>196</v>
      </c>
      <c r="C103" s="9" t="s">
        <v>90</v>
      </c>
      <c r="D103" s="9">
        <v>50</v>
      </c>
      <c r="E103" s="3">
        <f t="shared" si="4"/>
        <v>600</v>
      </c>
      <c r="F103" s="14">
        <v>0.1</v>
      </c>
      <c r="G103" s="14">
        <v>0.11</v>
      </c>
      <c r="H103" s="14">
        <v>0.12</v>
      </c>
      <c r="I103" s="16">
        <f t="shared" si="5"/>
        <v>0.11</v>
      </c>
      <c r="J103" s="16">
        <f t="shared" si="6"/>
        <v>66</v>
      </c>
      <c r="K103" s="17">
        <f t="shared" si="7"/>
        <v>5.5</v>
      </c>
    </row>
    <row r="104" spans="1:11" x14ac:dyDescent="0.25">
      <c r="A104" s="3">
        <v>103</v>
      </c>
      <c r="B104" s="4" t="s">
        <v>197</v>
      </c>
      <c r="C104" s="9" t="s">
        <v>90</v>
      </c>
      <c r="D104" s="9">
        <v>16</v>
      </c>
      <c r="E104" s="3">
        <f t="shared" si="4"/>
        <v>192</v>
      </c>
      <c r="F104" s="14">
        <v>2.04</v>
      </c>
      <c r="G104" s="14">
        <v>2.2999999999999998</v>
      </c>
      <c r="H104" s="14">
        <v>2.69</v>
      </c>
      <c r="I104" s="16">
        <f t="shared" si="5"/>
        <v>2.3433333333333333</v>
      </c>
      <c r="J104" s="16">
        <f t="shared" si="6"/>
        <v>449.91999999999996</v>
      </c>
      <c r="K104" s="17">
        <f t="shared" si="7"/>
        <v>37.493333333333332</v>
      </c>
    </row>
    <row r="105" spans="1:11" x14ac:dyDescent="0.25">
      <c r="A105" s="3">
        <v>104</v>
      </c>
      <c r="B105" s="4" t="s">
        <v>198</v>
      </c>
      <c r="C105" s="9" t="s">
        <v>276</v>
      </c>
      <c r="D105" s="9">
        <v>10</v>
      </c>
      <c r="E105" s="3">
        <f t="shared" si="4"/>
        <v>120</v>
      </c>
      <c r="F105" s="14">
        <v>44.89</v>
      </c>
      <c r="G105" s="14">
        <v>45.2</v>
      </c>
      <c r="H105" s="14">
        <v>50.06</v>
      </c>
      <c r="I105" s="16">
        <f t="shared" si="5"/>
        <v>46.716666666666669</v>
      </c>
      <c r="J105" s="16">
        <f t="shared" si="6"/>
        <v>5606</v>
      </c>
      <c r="K105" s="17">
        <f t="shared" si="7"/>
        <v>467.16666666666669</v>
      </c>
    </row>
    <row r="106" spans="1:11" x14ac:dyDescent="0.25">
      <c r="A106" s="3">
        <v>105</v>
      </c>
      <c r="B106" s="4" t="s">
        <v>199</v>
      </c>
      <c r="C106" s="9" t="s">
        <v>90</v>
      </c>
      <c r="D106" s="9">
        <v>10</v>
      </c>
      <c r="E106" s="3">
        <f t="shared" si="4"/>
        <v>120</v>
      </c>
      <c r="F106" s="14">
        <v>19.75</v>
      </c>
      <c r="G106" s="14">
        <v>22.17</v>
      </c>
      <c r="H106" s="14">
        <v>23.9</v>
      </c>
      <c r="I106" s="16">
        <f t="shared" si="5"/>
        <v>21.939999999999998</v>
      </c>
      <c r="J106" s="16">
        <f t="shared" si="6"/>
        <v>2632.7999999999997</v>
      </c>
      <c r="K106" s="17">
        <f t="shared" si="7"/>
        <v>219.39999999999998</v>
      </c>
    </row>
    <row r="107" spans="1:11" x14ac:dyDescent="0.25">
      <c r="A107" s="3">
        <v>106</v>
      </c>
      <c r="B107" s="4" t="s">
        <v>200</v>
      </c>
      <c r="C107" s="9" t="s">
        <v>90</v>
      </c>
      <c r="D107" s="9">
        <v>70</v>
      </c>
      <c r="E107" s="3">
        <f t="shared" si="4"/>
        <v>840</v>
      </c>
      <c r="F107" s="14">
        <v>0.8</v>
      </c>
      <c r="G107" s="14">
        <v>1.22</v>
      </c>
      <c r="H107" s="14">
        <v>1.36</v>
      </c>
      <c r="I107" s="16">
        <f t="shared" si="5"/>
        <v>1.1266666666666667</v>
      </c>
      <c r="J107" s="16">
        <f t="shared" si="6"/>
        <v>946.4</v>
      </c>
      <c r="K107" s="17">
        <f t="shared" si="7"/>
        <v>78.866666666666674</v>
      </c>
    </row>
    <row r="108" spans="1:11" x14ac:dyDescent="0.25">
      <c r="A108" s="3">
        <v>107</v>
      </c>
      <c r="B108" s="4" t="s">
        <v>201</v>
      </c>
      <c r="C108" s="9" t="s">
        <v>90</v>
      </c>
      <c r="D108" s="9">
        <v>25</v>
      </c>
      <c r="E108" s="3">
        <f t="shared" si="4"/>
        <v>300</v>
      </c>
      <c r="F108" s="14">
        <v>0.34</v>
      </c>
      <c r="G108" s="14">
        <v>0.35</v>
      </c>
      <c r="H108" s="14">
        <v>0.35</v>
      </c>
      <c r="I108" s="16">
        <f t="shared" si="5"/>
        <v>0.34666666666666668</v>
      </c>
      <c r="J108" s="16">
        <f t="shared" si="6"/>
        <v>104</v>
      </c>
      <c r="K108" s="17">
        <f t="shared" si="7"/>
        <v>8.6666666666666679</v>
      </c>
    </row>
    <row r="109" spans="1:11" x14ac:dyDescent="0.25">
      <c r="A109" s="3">
        <v>108</v>
      </c>
      <c r="B109" s="4" t="s">
        <v>202</v>
      </c>
      <c r="C109" s="9" t="s">
        <v>90</v>
      </c>
      <c r="D109" s="9">
        <v>50</v>
      </c>
      <c r="E109" s="3">
        <f t="shared" si="4"/>
        <v>600</v>
      </c>
      <c r="F109" s="14">
        <v>0.26</v>
      </c>
      <c r="G109" s="14">
        <v>0.27</v>
      </c>
      <c r="H109" s="14">
        <v>0.34</v>
      </c>
      <c r="I109" s="16">
        <f t="shared" si="5"/>
        <v>0.29000000000000004</v>
      </c>
      <c r="J109" s="16">
        <f t="shared" si="6"/>
        <v>174.00000000000003</v>
      </c>
      <c r="K109" s="17">
        <f t="shared" si="7"/>
        <v>14.500000000000002</v>
      </c>
    </row>
    <row r="110" spans="1:11" x14ac:dyDescent="0.25">
      <c r="A110" s="3">
        <v>109</v>
      </c>
      <c r="B110" s="4" t="s">
        <v>203</v>
      </c>
      <c r="C110" s="9" t="s">
        <v>275</v>
      </c>
      <c r="D110" s="9">
        <v>10</v>
      </c>
      <c r="E110" s="3">
        <f t="shared" si="4"/>
        <v>120</v>
      </c>
      <c r="F110" s="14">
        <v>0.24</v>
      </c>
      <c r="G110" s="14">
        <v>0.25</v>
      </c>
      <c r="H110" s="14">
        <v>0.25</v>
      </c>
      <c r="I110" s="16">
        <f t="shared" si="5"/>
        <v>0.24666666666666667</v>
      </c>
      <c r="J110" s="16">
        <f t="shared" si="6"/>
        <v>29.6</v>
      </c>
      <c r="K110" s="17">
        <f t="shared" si="7"/>
        <v>2.4666666666666668</v>
      </c>
    </row>
    <row r="111" spans="1:11" x14ac:dyDescent="0.25">
      <c r="A111" s="3">
        <v>110</v>
      </c>
      <c r="B111" s="4" t="s">
        <v>204</v>
      </c>
      <c r="C111" s="9" t="s">
        <v>90</v>
      </c>
      <c r="D111" s="9">
        <v>25</v>
      </c>
      <c r="E111" s="3">
        <f t="shared" si="4"/>
        <v>300</v>
      </c>
      <c r="F111" s="14">
        <v>6.9</v>
      </c>
      <c r="G111" s="14">
        <v>7.99</v>
      </c>
      <c r="H111" s="14">
        <v>12.8</v>
      </c>
      <c r="I111" s="16">
        <f t="shared" si="5"/>
        <v>9.23</v>
      </c>
      <c r="J111" s="16">
        <f t="shared" si="6"/>
        <v>2769</v>
      </c>
      <c r="K111" s="17">
        <f t="shared" si="7"/>
        <v>230.75</v>
      </c>
    </row>
    <row r="112" spans="1:11" x14ac:dyDescent="0.25">
      <c r="A112" s="3">
        <v>111</v>
      </c>
      <c r="B112" s="4" t="s">
        <v>205</v>
      </c>
      <c r="C112" s="9" t="s">
        <v>90</v>
      </c>
      <c r="D112" s="9">
        <v>10</v>
      </c>
      <c r="E112" s="3">
        <f t="shared" si="4"/>
        <v>120</v>
      </c>
      <c r="F112" s="14">
        <v>0.88</v>
      </c>
      <c r="G112" s="14">
        <v>0.99</v>
      </c>
      <c r="H112" s="14">
        <v>0.99</v>
      </c>
      <c r="I112" s="16">
        <f t="shared" si="5"/>
        <v>0.95333333333333348</v>
      </c>
      <c r="J112" s="16">
        <f t="shared" si="6"/>
        <v>114.40000000000002</v>
      </c>
      <c r="K112" s="17">
        <f t="shared" si="7"/>
        <v>9.533333333333335</v>
      </c>
    </row>
    <row r="113" spans="1:11" x14ac:dyDescent="0.25">
      <c r="A113" s="3">
        <v>112</v>
      </c>
      <c r="B113" s="4" t="s">
        <v>206</v>
      </c>
      <c r="C113" s="9" t="s">
        <v>90</v>
      </c>
      <c r="D113" s="9">
        <v>14</v>
      </c>
      <c r="E113" s="3">
        <f t="shared" si="4"/>
        <v>168</v>
      </c>
      <c r="F113" s="14">
        <v>5.37</v>
      </c>
      <c r="G113" s="14">
        <v>5.44</v>
      </c>
      <c r="H113" s="14">
        <v>8.48</v>
      </c>
      <c r="I113" s="16">
        <f t="shared" si="5"/>
        <v>6.43</v>
      </c>
      <c r="J113" s="16">
        <f t="shared" si="6"/>
        <v>1080.24</v>
      </c>
      <c r="K113" s="17">
        <f t="shared" si="7"/>
        <v>90.02</v>
      </c>
    </row>
    <row r="114" spans="1:11" x14ac:dyDescent="0.25">
      <c r="A114" s="3">
        <v>113</v>
      </c>
      <c r="B114" s="4" t="s">
        <v>207</v>
      </c>
      <c r="C114" s="9" t="s">
        <v>90</v>
      </c>
      <c r="D114" s="9">
        <v>6</v>
      </c>
      <c r="E114" s="3">
        <f t="shared" si="4"/>
        <v>72</v>
      </c>
      <c r="F114" s="14">
        <v>3.74</v>
      </c>
      <c r="G114" s="14">
        <v>4.8</v>
      </c>
      <c r="H114" s="14">
        <v>4.99</v>
      </c>
      <c r="I114" s="16">
        <f t="shared" si="5"/>
        <v>4.51</v>
      </c>
      <c r="J114" s="16">
        <f t="shared" si="6"/>
        <v>324.71999999999997</v>
      </c>
      <c r="K114" s="17">
        <f t="shared" si="7"/>
        <v>27.06</v>
      </c>
    </row>
    <row r="115" spans="1:11" x14ac:dyDescent="0.25">
      <c r="A115" s="3">
        <v>114</v>
      </c>
      <c r="B115" s="4" t="s">
        <v>208</v>
      </c>
      <c r="C115" s="9" t="s">
        <v>90</v>
      </c>
      <c r="D115" s="9">
        <v>22</v>
      </c>
      <c r="E115" s="3">
        <f t="shared" si="4"/>
        <v>264</v>
      </c>
      <c r="F115" s="14">
        <v>3.71</v>
      </c>
      <c r="G115" s="14">
        <v>3.81</v>
      </c>
      <c r="H115" s="14">
        <v>4.74</v>
      </c>
      <c r="I115" s="16">
        <f t="shared" si="5"/>
        <v>4.0866666666666669</v>
      </c>
      <c r="J115" s="16">
        <f t="shared" si="6"/>
        <v>1078.8800000000001</v>
      </c>
      <c r="K115" s="17">
        <f t="shared" si="7"/>
        <v>89.906666666666666</v>
      </c>
    </row>
    <row r="116" spans="1:11" x14ac:dyDescent="0.25">
      <c r="A116" s="3">
        <v>115</v>
      </c>
      <c r="B116" s="4" t="s">
        <v>209</v>
      </c>
      <c r="C116" s="9" t="s">
        <v>275</v>
      </c>
      <c r="D116" s="9">
        <v>70</v>
      </c>
      <c r="E116" s="3">
        <f t="shared" si="4"/>
        <v>840</v>
      </c>
      <c r="F116" s="14">
        <v>0.22</v>
      </c>
      <c r="G116" s="14">
        <v>0.25</v>
      </c>
      <c r="H116" s="14">
        <v>0.34</v>
      </c>
      <c r="I116" s="16">
        <f t="shared" si="5"/>
        <v>0.27</v>
      </c>
      <c r="J116" s="16">
        <f t="shared" si="6"/>
        <v>226.8</v>
      </c>
      <c r="K116" s="17">
        <f t="shared" si="7"/>
        <v>18.900000000000002</v>
      </c>
    </row>
    <row r="117" spans="1:11" x14ac:dyDescent="0.25">
      <c r="A117" s="3">
        <v>116</v>
      </c>
      <c r="B117" s="4" t="s">
        <v>210</v>
      </c>
      <c r="C117" s="9" t="s">
        <v>90</v>
      </c>
      <c r="D117" s="9">
        <v>10</v>
      </c>
      <c r="E117" s="3">
        <f t="shared" si="4"/>
        <v>120</v>
      </c>
      <c r="F117" s="14">
        <v>3</v>
      </c>
      <c r="G117" s="14">
        <v>3.17</v>
      </c>
      <c r="H117" s="14">
        <v>3.2</v>
      </c>
      <c r="I117" s="16">
        <f t="shared" si="5"/>
        <v>3.1233333333333335</v>
      </c>
      <c r="J117" s="16">
        <f t="shared" si="6"/>
        <v>374.8</v>
      </c>
      <c r="K117" s="17">
        <f t="shared" si="7"/>
        <v>31.233333333333334</v>
      </c>
    </row>
    <row r="118" spans="1:11" x14ac:dyDescent="0.25">
      <c r="A118" s="3">
        <v>117</v>
      </c>
      <c r="B118" s="4" t="s">
        <v>211</v>
      </c>
      <c r="C118" s="9" t="s">
        <v>275</v>
      </c>
      <c r="D118" s="9">
        <v>260</v>
      </c>
      <c r="E118" s="3">
        <f t="shared" si="4"/>
        <v>3120</v>
      </c>
      <c r="F118" s="14">
        <v>0.03</v>
      </c>
      <c r="G118" s="14">
        <v>0.04</v>
      </c>
      <c r="H118" s="14">
        <v>0.05</v>
      </c>
      <c r="I118" s="16">
        <f t="shared" si="5"/>
        <v>0.04</v>
      </c>
      <c r="J118" s="16">
        <f t="shared" si="6"/>
        <v>124.8</v>
      </c>
      <c r="K118" s="17">
        <f t="shared" si="7"/>
        <v>10.4</v>
      </c>
    </row>
    <row r="119" spans="1:11" x14ac:dyDescent="0.25">
      <c r="A119" s="3">
        <v>118</v>
      </c>
      <c r="B119" s="4" t="s">
        <v>212</v>
      </c>
      <c r="C119" s="9" t="s">
        <v>275</v>
      </c>
      <c r="D119" s="9">
        <v>60</v>
      </c>
      <c r="E119" s="3">
        <f t="shared" si="4"/>
        <v>720</v>
      </c>
      <c r="F119" s="14">
        <v>0.13</v>
      </c>
      <c r="G119" s="14">
        <v>0.13</v>
      </c>
      <c r="H119" s="14">
        <v>0.14000000000000001</v>
      </c>
      <c r="I119" s="16">
        <f t="shared" si="5"/>
        <v>0.13333333333333333</v>
      </c>
      <c r="J119" s="16">
        <f t="shared" si="6"/>
        <v>96</v>
      </c>
      <c r="K119" s="17">
        <f t="shared" si="7"/>
        <v>8</v>
      </c>
    </row>
    <row r="120" spans="1:11" x14ac:dyDescent="0.25">
      <c r="A120" s="3">
        <v>119</v>
      </c>
      <c r="B120" s="4" t="s">
        <v>213</v>
      </c>
      <c r="C120" s="9" t="s">
        <v>90</v>
      </c>
      <c r="D120" s="9">
        <v>10</v>
      </c>
      <c r="E120" s="3">
        <f t="shared" si="4"/>
        <v>120</v>
      </c>
      <c r="F120" s="14">
        <v>0.3</v>
      </c>
      <c r="G120" s="14">
        <v>0.43</v>
      </c>
      <c r="H120" s="14">
        <v>0.45</v>
      </c>
      <c r="I120" s="16">
        <f t="shared" si="5"/>
        <v>0.39333333333333331</v>
      </c>
      <c r="J120" s="16">
        <f t="shared" si="6"/>
        <v>47.199999999999996</v>
      </c>
      <c r="K120" s="17">
        <f t="shared" si="7"/>
        <v>3.9333333333333331</v>
      </c>
    </row>
    <row r="121" spans="1:11" x14ac:dyDescent="0.25">
      <c r="A121" s="3">
        <v>120</v>
      </c>
      <c r="B121" s="4" t="s">
        <v>214</v>
      </c>
      <c r="C121" s="9" t="s">
        <v>276</v>
      </c>
      <c r="D121" s="9">
        <v>5</v>
      </c>
      <c r="E121" s="3">
        <f t="shared" si="4"/>
        <v>60</v>
      </c>
      <c r="F121" s="14">
        <v>20.71</v>
      </c>
      <c r="G121" s="14">
        <v>20.71</v>
      </c>
      <c r="H121" s="14">
        <v>21.99</v>
      </c>
      <c r="I121" s="16">
        <f t="shared" si="5"/>
        <v>21.136666666666667</v>
      </c>
      <c r="J121" s="16">
        <f t="shared" si="6"/>
        <v>1268.2</v>
      </c>
      <c r="K121" s="17">
        <f t="shared" si="7"/>
        <v>105.68333333333334</v>
      </c>
    </row>
    <row r="122" spans="1:11" x14ac:dyDescent="0.25">
      <c r="A122" s="3">
        <v>121</v>
      </c>
      <c r="B122" s="4" t="s">
        <v>215</v>
      </c>
      <c r="C122" s="9" t="s">
        <v>90</v>
      </c>
      <c r="D122" s="9">
        <v>10</v>
      </c>
      <c r="E122" s="3">
        <f t="shared" si="4"/>
        <v>120</v>
      </c>
      <c r="F122" s="14">
        <v>0.06</v>
      </c>
      <c r="G122" s="14">
        <v>7.0000000000000007E-2</v>
      </c>
      <c r="H122" s="14">
        <v>0.11</v>
      </c>
      <c r="I122" s="16">
        <f t="shared" si="5"/>
        <v>0.08</v>
      </c>
      <c r="J122" s="16">
        <f>I122*E122</f>
        <v>9.6</v>
      </c>
      <c r="K122" s="17">
        <f t="shared" si="7"/>
        <v>0.8</v>
      </c>
    </row>
    <row r="123" spans="1:11" x14ac:dyDescent="0.25">
      <c r="A123" s="3">
        <v>122</v>
      </c>
      <c r="B123" s="4" t="s">
        <v>216</v>
      </c>
      <c r="C123" s="9" t="s">
        <v>90</v>
      </c>
      <c r="D123" s="9">
        <v>10</v>
      </c>
      <c r="E123" s="3">
        <f t="shared" si="4"/>
        <v>120</v>
      </c>
      <c r="F123" s="14">
        <v>1.46</v>
      </c>
      <c r="G123" s="14">
        <v>1.47</v>
      </c>
      <c r="H123" s="14">
        <v>1.9</v>
      </c>
      <c r="I123" s="16">
        <f t="shared" si="5"/>
        <v>1.61</v>
      </c>
      <c r="J123" s="16">
        <f t="shared" si="6"/>
        <v>193.20000000000002</v>
      </c>
      <c r="K123" s="17">
        <f t="shared" si="7"/>
        <v>16.100000000000001</v>
      </c>
    </row>
    <row r="124" spans="1:11" x14ac:dyDescent="0.25">
      <c r="A124" s="3">
        <v>123</v>
      </c>
      <c r="B124" s="4" t="s">
        <v>217</v>
      </c>
      <c r="C124" s="9" t="s">
        <v>90</v>
      </c>
      <c r="D124" s="9">
        <v>1300</v>
      </c>
      <c r="E124" s="3">
        <f t="shared" si="4"/>
        <v>15600</v>
      </c>
      <c r="F124" s="14">
        <v>0.56999999999999995</v>
      </c>
      <c r="G124" s="14">
        <v>0.62</v>
      </c>
      <c r="H124" s="14">
        <v>0.78</v>
      </c>
      <c r="I124" s="16">
        <f t="shared" si="5"/>
        <v>0.65666666666666662</v>
      </c>
      <c r="J124" s="16">
        <f t="shared" si="6"/>
        <v>10244</v>
      </c>
      <c r="K124" s="17">
        <f t="shared" si="7"/>
        <v>853.66666666666663</v>
      </c>
    </row>
    <row r="125" spans="1:11" x14ac:dyDescent="0.25">
      <c r="A125" s="3">
        <v>124</v>
      </c>
      <c r="B125" s="4" t="s">
        <v>218</v>
      </c>
      <c r="C125" s="9" t="s">
        <v>275</v>
      </c>
      <c r="D125" s="9">
        <v>30</v>
      </c>
      <c r="E125" s="3">
        <f t="shared" si="4"/>
        <v>360</v>
      </c>
      <c r="F125" s="14">
        <v>0.06</v>
      </c>
      <c r="G125" s="14">
        <v>7.0000000000000007E-2</v>
      </c>
      <c r="H125" s="14">
        <v>0.08</v>
      </c>
      <c r="I125" s="16">
        <f t="shared" si="5"/>
        <v>7.0000000000000007E-2</v>
      </c>
      <c r="J125" s="16">
        <f t="shared" si="6"/>
        <v>25.200000000000003</v>
      </c>
      <c r="K125" s="17">
        <f t="shared" si="7"/>
        <v>2.1</v>
      </c>
    </row>
    <row r="126" spans="1:11" x14ac:dyDescent="0.25">
      <c r="A126" s="3">
        <v>125</v>
      </c>
      <c r="B126" s="4" t="s">
        <v>219</v>
      </c>
      <c r="C126" s="9" t="s">
        <v>90</v>
      </c>
      <c r="D126" s="9">
        <v>40</v>
      </c>
      <c r="E126" s="3">
        <f t="shared" si="4"/>
        <v>480</v>
      </c>
      <c r="F126" s="14">
        <v>13.55</v>
      </c>
      <c r="G126" s="14">
        <v>16.84</v>
      </c>
      <c r="H126" s="14">
        <v>17.88</v>
      </c>
      <c r="I126" s="16">
        <f t="shared" si="5"/>
        <v>16.09</v>
      </c>
      <c r="J126" s="16">
        <f t="shared" si="6"/>
        <v>7723.2</v>
      </c>
      <c r="K126" s="17">
        <f t="shared" si="7"/>
        <v>643.6</v>
      </c>
    </row>
    <row r="127" spans="1:11" x14ac:dyDescent="0.25">
      <c r="A127" s="3">
        <v>126</v>
      </c>
      <c r="B127" s="4" t="s">
        <v>220</v>
      </c>
      <c r="C127" s="9" t="s">
        <v>275</v>
      </c>
      <c r="D127" s="9">
        <v>130</v>
      </c>
      <c r="E127" s="3">
        <f t="shared" si="4"/>
        <v>1560</v>
      </c>
      <c r="F127" s="14">
        <v>0.18</v>
      </c>
      <c r="G127" s="14">
        <v>0.23</v>
      </c>
      <c r="H127" s="14">
        <v>0.34</v>
      </c>
      <c r="I127" s="16">
        <f t="shared" si="5"/>
        <v>0.25</v>
      </c>
      <c r="J127" s="16">
        <f t="shared" si="6"/>
        <v>390</v>
      </c>
      <c r="K127" s="17">
        <f t="shared" si="7"/>
        <v>32.5</v>
      </c>
    </row>
    <row r="128" spans="1:11" x14ac:dyDescent="0.25">
      <c r="A128" s="3">
        <v>127</v>
      </c>
      <c r="B128" s="4" t="s">
        <v>221</v>
      </c>
      <c r="C128" s="9" t="s">
        <v>90</v>
      </c>
      <c r="D128" s="9">
        <v>50</v>
      </c>
      <c r="E128" s="3">
        <f t="shared" si="4"/>
        <v>600</v>
      </c>
      <c r="F128" s="14">
        <v>4.3600000000000003</v>
      </c>
      <c r="G128" s="14">
        <v>4.8899999999999997</v>
      </c>
      <c r="H128" s="14">
        <v>5.6</v>
      </c>
      <c r="I128" s="16">
        <f t="shared" si="5"/>
        <v>4.95</v>
      </c>
      <c r="J128" s="16">
        <f t="shared" si="6"/>
        <v>2970</v>
      </c>
      <c r="K128" s="17">
        <f t="shared" si="7"/>
        <v>247.5</v>
      </c>
    </row>
    <row r="129" spans="1:11" x14ac:dyDescent="0.25">
      <c r="A129" s="3">
        <v>128</v>
      </c>
      <c r="B129" s="4" t="s">
        <v>222</v>
      </c>
      <c r="C129" s="9" t="s">
        <v>90</v>
      </c>
      <c r="D129" s="9">
        <v>20</v>
      </c>
      <c r="E129" s="3">
        <f t="shared" si="4"/>
        <v>240</v>
      </c>
      <c r="F129" s="14">
        <v>2.1800000000000002</v>
      </c>
      <c r="G129" s="14">
        <v>2.2400000000000002</v>
      </c>
      <c r="H129" s="14">
        <v>3.78</v>
      </c>
      <c r="I129" s="16">
        <f t="shared" si="5"/>
        <v>2.7333333333333329</v>
      </c>
      <c r="J129" s="16">
        <f t="shared" si="6"/>
        <v>655.99999999999989</v>
      </c>
      <c r="K129" s="17">
        <f t="shared" si="7"/>
        <v>54.666666666666657</v>
      </c>
    </row>
    <row r="130" spans="1:11" x14ac:dyDescent="0.25">
      <c r="A130" s="3">
        <v>129</v>
      </c>
      <c r="B130" s="4" t="s">
        <v>223</v>
      </c>
      <c r="C130" s="9" t="s">
        <v>90</v>
      </c>
      <c r="D130" s="9">
        <v>40</v>
      </c>
      <c r="E130" s="3">
        <f t="shared" si="4"/>
        <v>480</v>
      </c>
      <c r="F130" s="14">
        <v>1.75</v>
      </c>
      <c r="G130" s="14">
        <v>1.78</v>
      </c>
      <c r="H130" s="14">
        <v>2.0699999999999998</v>
      </c>
      <c r="I130" s="16">
        <f t="shared" si="5"/>
        <v>1.8666666666666665</v>
      </c>
      <c r="J130" s="16">
        <f t="shared" si="6"/>
        <v>895.99999999999989</v>
      </c>
      <c r="K130" s="17">
        <f t="shared" si="7"/>
        <v>74.666666666666657</v>
      </c>
    </row>
    <row r="131" spans="1:11" x14ac:dyDescent="0.25">
      <c r="A131" s="3">
        <v>130</v>
      </c>
      <c r="B131" s="4" t="s">
        <v>224</v>
      </c>
      <c r="C131" s="9" t="s">
        <v>90</v>
      </c>
      <c r="D131" s="9">
        <v>100</v>
      </c>
      <c r="E131" s="3">
        <f t="shared" ref="E131:E189" si="8">D131*12</f>
        <v>1200</v>
      </c>
      <c r="F131" s="14">
        <v>2.46</v>
      </c>
      <c r="G131" s="14">
        <v>2.98</v>
      </c>
      <c r="H131" s="14">
        <v>4</v>
      </c>
      <c r="I131" s="16">
        <f t="shared" ref="I131:I189" si="9">AVERAGE(F131:H131)</f>
        <v>3.1466666666666665</v>
      </c>
      <c r="J131" s="16">
        <f t="shared" ref="J131:J189" si="10">I131*E131</f>
        <v>3776</v>
      </c>
      <c r="K131" s="17">
        <f t="shared" ref="K131:K189" si="11">D131*I131</f>
        <v>314.66666666666663</v>
      </c>
    </row>
    <row r="132" spans="1:11" x14ac:dyDescent="0.25">
      <c r="A132" s="3">
        <v>131</v>
      </c>
      <c r="B132" s="4" t="s">
        <v>225</v>
      </c>
      <c r="C132" s="9" t="s">
        <v>90</v>
      </c>
      <c r="D132" s="9">
        <v>350</v>
      </c>
      <c r="E132" s="3">
        <f t="shared" si="8"/>
        <v>4200</v>
      </c>
      <c r="F132" s="14">
        <v>1.81</v>
      </c>
      <c r="G132" s="14">
        <v>1.9</v>
      </c>
      <c r="H132" s="14">
        <v>2.2400000000000002</v>
      </c>
      <c r="I132" s="16">
        <f t="shared" si="9"/>
        <v>1.9833333333333334</v>
      </c>
      <c r="J132" s="16">
        <f t="shared" si="10"/>
        <v>8330</v>
      </c>
      <c r="K132" s="17">
        <f t="shared" si="11"/>
        <v>694.16666666666674</v>
      </c>
    </row>
    <row r="133" spans="1:11" x14ac:dyDescent="0.25">
      <c r="A133" s="3">
        <v>132</v>
      </c>
      <c r="B133" s="4" t="s">
        <v>226</v>
      </c>
      <c r="C133" s="9" t="s">
        <v>90</v>
      </c>
      <c r="D133" s="9">
        <v>5</v>
      </c>
      <c r="E133" s="3">
        <f t="shared" si="8"/>
        <v>60</v>
      </c>
      <c r="F133" s="14">
        <v>5</v>
      </c>
      <c r="G133" s="14">
        <v>6</v>
      </c>
      <c r="H133" s="14">
        <v>7.06</v>
      </c>
      <c r="I133" s="16">
        <f t="shared" si="9"/>
        <v>6.02</v>
      </c>
      <c r="J133" s="16">
        <f t="shared" si="10"/>
        <v>361.2</v>
      </c>
      <c r="K133" s="17">
        <f t="shared" si="11"/>
        <v>30.099999999999998</v>
      </c>
    </row>
    <row r="134" spans="1:11" x14ac:dyDescent="0.25">
      <c r="A134" s="3">
        <v>133</v>
      </c>
      <c r="B134" s="4" t="s">
        <v>227</v>
      </c>
      <c r="C134" s="9" t="s">
        <v>90</v>
      </c>
      <c r="D134" s="9">
        <v>10</v>
      </c>
      <c r="E134" s="3">
        <f t="shared" si="8"/>
        <v>120</v>
      </c>
      <c r="F134" s="14">
        <v>2.0499999999999998</v>
      </c>
      <c r="G134" s="14">
        <v>2.29</v>
      </c>
      <c r="H134" s="14">
        <v>2.8</v>
      </c>
      <c r="I134" s="16">
        <f t="shared" si="9"/>
        <v>2.38</v>
      </c>
      <c r="J134" s="16">
        <f t="shared" si="10"/>
        <v>285.59999999999997</v>
      </c>
      <c r="K134" s="17">
        <f t="shared" si="11"/>
        <v>23.799999999999997</v>
      </c>
    </row>
    <row r="135" spans="1:11" x14ac:dyDescent="0.25">
      <c r="A135" s="3">
        <v>134</v>
      </c>
      <c r="B135" s="4" t="s">
        <v>228</v>
      </c>
      <c r="C135" s="9" t="s">
        <v>275</v>
      </c>
      <c r="D135" s="9">
        <v>10</v>
      </c>
      <c r="E135" s="3">
        <f t="shared" si="8"/>
        <v>120</v>
      </c>
      <c r="F135" s="14">
        <v>0.17</v>
      </c>
      <c r="G135" s="14">
        <v>0.21</v>
      </c>
      <c r="H135" s="14">
        <v>0.33</v>
      </c>
      <c r="I135" s="16">
        <f t="shared" si="9"/>
        <v>0.23666666666666666</v>
      </c>
      <c r="J135" s="16">
        <f t="shared" si="10"/>
        <v>28.4</v>
      </c>
      <c r="K135" s="17">
        <f t="shared" si="11"/>
        <v>2.3666666666666667</v>
      </c>
    </row>
    <row r="136" spans="1:11" x14ac:dyDescent="0.25">
      <c r="A136" s="3">
        <v>135</v>
      </c>
      <c r="B136" s="4" t="s">
        <v>229</v>
      </c>
      <c r="C136" s="9" t="s">
        <v>276</v>
      </c>
      <c r="D136" s="9">
        <v>10</v>
      </c>
      <c r="E136" s="3">
        <f t="shared" si="8"/>
        <v>120</v>
      </c>
      <c r="F136" s="14">
        <v>0.25</v>
      </c>
      <c r="G136" s="14">
        <v>0.36</v>
      </c>
      <c r="H136" s="13" t="s">
        <v>402</v>
      </c>
      <c r="I136" s="16">
        <f t="shared" si="9"/>
        <v>0.30499999999999999</v>
      </c>
      <c r="J136" s="16">
        <f t="shared" si="10"/>
        <v>36.6</v>
      </c>
      <c r="K136" s="17">
        <f t="shared" si="11"/>
        <v>3.05</v>
      </c>
    </row>
    <row r="137" spans="1:11" x14ac:dyDescent="0.25">
      <c r="A137" s="3">
        <v>136</v>
      </c>
      <c r="B137" s="4" t="s">
        <v>230</v>
      </c>
      <c r="C137" s="9" t="s">
        <v>276</v>
      </c>
      <c r="D137" s="9">
        <v>20</v>
      </c>
      <c r="E137" s="3">
        <f t="shared" si="8"/>
        <v>240</v>
      </c>
      <c r="F137" s="14">
        <v>35.51</v>
      </c>
      <c r="G137" s="14">
        <v>39.53</v>
      </c>
      <c r="H137" s="14">
        <v>46.4</v>
      </c>
      <c r="I137" s="16">
        <f t="shared" si="9"/>
        <v>40.479999999999997</v>
      </c>
      <c r="J137" s="16">
        <f t="shared" si="10"/>
        <v>9715.1999999999989</v>
      </c>
      <c r="K137" s="17">
        <f t="shared" si="11"/>
        <v>809.59999999999991</v>
      </c>
    </row>
    <row r="138" spans="1:11" x14ac:dyDescent="0.25">
      <c r="A138" s="3">
        <v>137</v>
      </c>
      <c r="B138" s="4" t="s">
        <v>231</v>
      </c>
      <c r="C138" s="9" t="s">
        <v>90</v>
      </c>
      <c r="D138" s="9">
        <v>10</v>
      </c>
      <c r="E138" s="3">
        <f t="shared" si="8"/>
        <v>120</v>
      </c>
      <c r="F138" s="14">
        <v>15.1</v>
      </c>
      <c r="G138" s="14">
        <v>18</v>
      </c>
      <c r="H138" s="14">
        <v>19.579999999999998</v>
      </c>
      <c r="I138" s="16">
        <f t="shared" si="9"/>
        <v>17.559999999999999</v>
      </c>
      <c r="J138" s="16">
        <f t="shared" si="10"/>
        <v>2107.1999999999998</v>
      </c>
      <c r="K138" s="17">
        <f t="shared" si="11"/>
        <v>175.6</v>
      </c>
    </row>
    <row r="139" spans="1:11" x14ac:dyDescent="0.25">
      <c r="A139" s="3">
        <v>138</v>
      </c>
      <c r="B139" s="4" t="s">
        <v>232</v>
      </c>
      <c r="C139" s="9" t="s">
        <v>90</v>
      </c>
      <c r="D139" s="9">
        <v>75</v>
      </c>
      <c r="E139" s="3">
        <f t="shared" si="8"/>
        <v>900</v>
      </c>
      <c r="F139" s="14">
        <v>1.44</v>
      </c>
      <c r="G139" s="14">
        <v>1.5</v>
      </c>
      <c r="H139" s="14">
        <v>1.73</v>
      </c>
      <c r="I139" s="16">
        <f t="shared" si="9"/>
        <v>1.5566666666666666</v>
      </c>
      <c r="J139" s="16">
        <f t="shared" si="10"/>
        <v>1401</v>
      </c>
      <c r="K139" s="17">
        <f t="shared" si="11"/>
        <v>116.75</v>
      </c>
    </row>
    <row r="140" spans="1:11" x14ac:dyDescent="0.25">
      <c r="A140" s="3">
        <v>139</v>
      </c>
      <c r="B140" s="4" t="s">
        <v>233</v>
      </c>
      <c r="C140" s="9" t="s">
        <v>275</v>
      </c>
      <c r="D140" s="9">
        <v>330</v>
      </c>
      <c r="E140" s="3">
        <f t="shared" si="8"/>
        <v>3960</v>
      </c>
      <c r="F140" s="14">
        <v>7.0000000000000007E-2</v>
      </c>
      <c r="G140" s="14">
        <v>7.0000000000000007E-2</v>
      </c>
      <c r="H140" s="14">
        <v>0.08</v>
      </c>
      <c r="I140" s="16">
        <f t="shared" si="9"/>
        <v>7.3333333333333348E-2</v>
      </c>
      <c r="J140" s="16">
        <f t="shared" si="10"/>
        <v>290.40000000000003</v>
      </c>
      <c r="K140" s="17">
        <f t="shared" si="11"/>
        <v>24.200000000000006</v>
      </c>
    </row>
    <row r="141" spans="1:11" x14ac:dyDescent="0.25">
      <c r="A141" s="3">
        <v>140</v>
      </c>
      <c r="B141" s="4" t="s">
        <v>234</v>
      </c>
      <c r="C141" s="9" t="s">
        <v>276</v>
      </c>
      <c r="D141" s="9">
        <v>50</v>
      </c>
      <c r="E141" s="3">
        <f t="shared" si="8"/>
        <v>600</v>
      </c>
      <c r="F141" s="14">
        <v>6.47</v>
      </c>
      <c r="G141" s="14">
        <v>7.98</v>
      </c>
      <c r="H141" s="14">
        <v>8.02</v>
      </c>
      <c r="I141" s="16">
        <f t="shared" si="9"/>
        <v>7.4899999999999993</v>
      </c>
      <c r="J141" s="16">
        <f t="shared" si="10"/>
        <v>4494</v>
      </c>
      <c r="K141" s="17">
        <f t="shared" si="11"/>
        <v>374.49999999999994</v>
      </c>
    </row>
    <row r="142" spans="1:11" x14ac:dyDescent="0.25">
      <c r="A142" s="3">
        <v>141</v>
      </c>
      <c r="B142" s="4" t="s">
        <v>235</v>
      </c>
      <c r="C142" s="9" t="s">
        <v>90</v>
      </c>
      <c r="D142" s="9">
        <v>600</v>
      </c>
      <c r="E142" s="3">
        <f t="shared" si="8"/>
        <v>7200</v>
      </c>
      <c r="F142" s="14">
        <v>0.89</v>
      </c>
      <c r="G142" s="14">
        <v>1</v>
      </c>
      <c r="H142" s="14">
        <v>1.2</v>
      </c>
      <c r="I142" s="16">
        <f t="shared" si="9"/>
        <v>1.03</v>
      </c>
      <c r="J142" s="16">
        <f t="shared" si="10"/>
        <v>7416</v>
      </c>
      <c r="K142" s="17">
        <f t="shared" si="11"/>
        <v>618</v>
      </c>
    </row>
    <row r="143" spans="1:11" x14ac:dyDescent="0.25">
      <c r="A143" s="3">
        <v>142</v>
      </c>
      <c r="B143" s="4" t="s">
        <v>52</v>
      </c>
      <c r="C143" s="9" t="s">
        <v>90</v>
      </c>
      <c r="D143" s="9">
        <v>75</v>
      </c>
      <c r="E143" s="3">
        <f t="shared" si="8"/>
        <v>900</v>
      </c>
      <c r="F143" s="14">
        <v>11.64</v>
      </c>
      <c r="G143" s="14">
        <v>14.98</v>
      </c>
      <c r="H143" s="14">
        <v>19.78</v>
      </c>
      <c r="I143" s="16">
        <f t="shared" si="9"/>
        <v>15.466666666666669</v>
      </c>
      <c r="J143" s="16">
        <f t="shared" si="10"/>
        <v>13920.000000000002</v>
      </c>
      <c r="K143" s="17">
        <f t="shared" si="11"/>
        <v>1160.0000000000002</v>
      </c>
    </row>
    <row r="144" spans="1:11" x14ac:dyDescent="0.25">
      <c r="A144" s="3">
        <v>143</v>
      </c>
      <c r="B144" s="4" t="s">
        <v>236</v>
      </c>
      <c r="C144" s="9" t="s">
        <v>276</v>
      </c>
      <c r="D144" s="9">
        <v>210</v>
      </c>
      <c r="E144" s="3">
        <f t="shared" si="8"/>
        <v>2520</v>
      </c>
      <c r="F144" s="14">
        <v>3.99</v>
      </c>
      <c r="G144" s="14">
        <v>4.57</v>
      </c>
      <c r="H144" s="14">
        <v>6.85</v>
      </c>
      <c r="I144" s="16">
        <f t="shared" si="9"/>
        <v>5.1366666666666667</v>
      </c>
      <c r="J144" s="16">
        <f t="shared" si="10"/>
        <v>12944.4</v>
      </c>
      <c r="K144" s="17">
        <f t="shared" si="11"/>
        <v>1078.7</v>
      </c>
    </row>
    <row r="145" spans="1:11" x14ac:dyDescent="0.25">
      <c r="A145" s="3">
        <v>144</v>
      </c>
      <c r="B145" s="4" t="s">
        <v>237</v>
      </c>
      <c r="C145" s="9" t="s">
        <v>90</v>
      </c>
      <c r="D145" s="9">
        <v>20</v>
      </c>
      <c r="E145" s="3">
        <f t="shared" si="8"/>
        <v>240</v>
      </c>
      <c r="F145" s="14">
        <v>1.2</v>
      </c>
      <c r="G145" s="14">
        <v>1.3</v>
      </c>
      <c r="H145" s="14">
        <v>1.35</v>
      </c>
      <c r="I145" s="16">
        <f t="shared" si="9"/>
        <v>1.2833333333333334</v>
      </c>
      <c r="J145" s="16">
        <f t="shared" si="10"/>
        <v>308</v>
      </c>
      <c r="K145" s="17">
        <f t="shared" si="11"/>
        <v>25.666666666666668</v>
      </c>
    </row>
    <row r="146" spans="1:11" x14ac:dyDescent="0.25">
      <c r="A146" s="3">
        <v>145</v>
      </c>
      <c r="B146" s="4" t="s">
        <v>238</v>
      </c>
      <c r="C146" s="9" t="s">
        <v>90</v>
      </c>
      <c r="D146" s="9">
        <v>100</v>
      </c>
      <c r="E146" s="3">
        <f t="shared" si="8"/>
        <v>1200</v>
      </c>
      <c r="F146" s="14">
        <v>0.05</v>
      </c>
      <c r="G146" s="14">
        <v>0.06</v>
      </c>
      <c r="H146" s="14">
        <v>0.08</v>
      </c>
      <c r="I146" s="16">
        <f t="shared" si="9"/>
        <v>6.3333333333333339E-2</v>
      </c>
      <c r="J146" s="16">
        <f t="shared" si="10"/>
        <v>76</v>
      </c>
      <c r="K146" s="17">
        <f t="shared" si="11"/>
        <v>6.3333333333333339</v>
      </c>
    </row>
    <row r="147" spans="1:11" x14ac:dyDescent="0.25">
      <c r="A147" s="3">
        <v>146</v>
      </c>
      <c r="B147" s="4" t="s">
        <v>239</v>
      </c>
      <c r="C147" s="9" t="s">
        <v>90</v>
      </c>
      <c r="D147" s="9">
        <v>5</v>
      </c>
      <c r="E147" s="3">
        <f t="shared" si="8"/>
        <v>60</v>
      </c>
      <c r="F147" s="14">
        <v>3.87</v>
      </c>
      <c r="G147" s="14">
        <v>4.5999999999999996</v>
      </c>
      <c r="H147" s="14">
        <v>6</v>
      </c>
      <c r="I147" s="16">
        <f t="shared" si="9"/>
        <v>4.8233333333333333</v>
      </c>
      <c r="J147" s="16">
        <f t="shared" si="10"/>
        <v>289.39999999999998</v>
      </c>
      <c r="K147" s="17">
        <f t="shared" si="11"/>
        <v>24.116666666666667</v>
      </c>
    </row>
    <row r="148" spans="1:11" x14ac:dyDescent="0.25">
      <c r="A148" s="3">
        <v>147</v>
      </c>
      <c r="B148" s="4" t="s">
        <v>240</v>
      </c>
      <c r="C148" s="9" t="s">
        <v>276</v>
      </c>
      <c r="D148" s="9">
        <v>110</v>
      </c>
      <c r="E148" s="3">
        <f t="shared" si="8"/>
        <v>1320</v>
      </c>
      <c r="F148" s="14">
        <v>12.8</v>
      </c>
      <c r="G148" s="14">
        <v>14.04</v>
      </c>
      <c r="H148" s="14">
        <v>15.5</v>
      </c>
      <c r="I148" s="16">
        <f t="shared" si="9"/>
        <v>14.113333333333335</v>
      </c>
      <c r="J148" s="16">
        <f t="shared" si="10"/>
        <v>18629.600000000002</v>
      </c>
      <c r="K148" s="17">
        <f t="shared" si="11"/>
        <v>1552.4666666666669</v>
      </c>
    </row>
    <row r="149" spans="1:11" x14ac:dyDescent="0.25">
      <c r="A149" s="3">
        <v>148</v>
      </c>
      <c r="B149" s="4" t="s">
        <v>241</v>
      </c>
      <c r="C149" s="9" t="s">
        <v>90</v>
      </c>
      <c r="D149" s="9">
        <v>10</v>
      </c>
      <c r="E149" s="3">
        <f t="shared" si="8"/>
        <v>120</v>
      </c>
      <c r="F149" s="14">
        <v>3.6</v>
      </c>
      <c r="G149" s="14">
        <v>3.6</v>
      </c>
      <c r="H149" s="14">
        <v>5.6</v>
      </c>
      <c r="I149" s="16">
        <f t="shared" si="9"/>
        <v>4.2666666666666666</v>
      </c>
      <c r="J149" s="16">
        <f t="shared" si="10"/>
        <v>512</v>
      </c>
      <c r="K149" s="17">
        <f t="shared" si="11"/>
        <v>42.666666666666664</v>
      </c>
    </row>
    <row r="150" spans="1:11" x14ac:dyDescent="0.25">
      <c r="A150" s="3">
        <v>149</v>
      </c>
      <c r="B150" s="4" t="s">
        <v>242</v>
      </c>
      <c r="C150" s="9" t="s">
        <v>90</v>
      </c>
      <c r="D150" s="9">
        <v>220</v>
      </c>
      <c r="E150" s="3">
        <f t="shared" si="8"/>
        <v>2640</v>
      </c>
      <c r="F150" s="14">
        <v>0.19</v>
      </c>
      <c r="G150" s="14">
        <v>0.19</v>
      </c>
      <c r="H150" s="14">
        <v>0.21</v>
      </c>
      <c r="I150" s="16">
        <f t="shared" si="9"/>
        <v>0.19666666666666666</v>
      </c>
      <c r="J150" s="16">
        <f t="shared" si="10"/>
        <v>519.19999999999993</v>
      </c>
      <c r="K150" s="17">
        <f t="shared" si="11"/>
        <v>43.266666666666666</v>
      </c>
    </row>
    <row r="151" spans="1:11" x14ac:dyDescent="0.25">
      <c r="A151" s="3">
        <v>150</v>
      </c>
      <c r="B151" s="4" t="s">
        <v>243</v>
      </c>
      <c r="C151" s="9" t="s">
        <v>282</v>
      </c>
      <c r="D151" s="9">
        <v>20</v>
      </c>
      <c r="E151" s="3">
        <f t="shared" si="8"/>
        <v>240</v>
      </c>
      <c r="F151" s="14">
        <v>0.15</v>
      </c>
      <c r="G151" s="14">
        <v>0.17</v>
      </c>
      <c r="H151" s="14">
        <v>0.2</v>
      </c>
      <c r="I151" s="16">
        <f t="shared" si="9"/>
        <v>0.17333333333333334</v>
      </c>
      <c r="J151" s="16">
        <f t="shared" si="10"/>
        <v>41.6</v>
      </c>
      <c r="K151" s="17">
        <f t="shared" si="11"/>
        <v>3.4666666666666668</v>
      </c>
    </row>
    <row r="152" spans="1:11" x14ac:dyDescent="0.25">
      <c r="A152" s="3">
        <v>151</v>
      </c>
      <c r="B152" s="4" t="s">
        <v>244</v>
      </c>
      <c r="C152" s="9" t="s">
        <v>90</v>
      </c>
      <c r="D152" s="9">
        <v>250</v>
      </c>
      <c r="E152" s="3">
        <f t="shared" si="8"/>
        <v>3000</v>
      </c>
      <c r="F152" s="14">
        <v>2.95</v>
      </c>
      <c r="G152" s="14">
        <v>3.02</v>
      </c>
      <c r="H152" s="14">
        <v>3.06</v>
      </c>
      <c r="I152" s="16">
        <f t="shared" si="9"/>
        <v>3.0100000000000002</v>
      </c>
      <c r="J152" s="16">
        <f t="shared" si="10"/>
        <v>9030</v>
      </c>
      <c r="K152" s="17">
        <f t="shared" si="11"/>
        <v>752.50000000000011</v>
      </c>
    </row>
    <row r="153" spans="1:11" x14ac:dyDescent="0.25">
      <c r="A153" s="3">
        <v>152</v>
      </c>
      <c r="B153" s="4" t="s">
        <v>245</v>
      </c>
      <c r="C153" s="9" t="s">
        <v>282</v>
      </c>
      <c r="D153" s="9">
        <v>20</v>
      </c>
      <c r="E153" s="3">
        <f t="shared" si="8"/>
        <v>240</v>
      </c>
      <c r="F153" s="14">
        <v>0.03</v>
      </c>
      <c r="G153" s="14">
        <v>0.04</v>
      </c>
      <c r="H153" s="14">
        <v>0.06</v>
      </c>
      <c r="I153" s="16">
        <f t="shared" si="9"/>
        <v>4.3333333333333335E-2</v>
      </c>
      <c r="J153" s="16">
        <f t="shared" si="10"/>
        <v>10.4</v>
      </c>
      <c r="K153" s="17">
        <f t="shared" si="11"/>
        <v>0.8666666666666667</v>
      </c>
    </row>
    <row r="154" spans="1:11" x14ac:dyDescent="0.25">
      <c r="A154" s="3">
        <v>153</v>
      </c>
      <c r="B154" s="4" t="s">
        <v>246</v>
      </c>
      <c r="C154" s="9" t="s">
        <v>90</v>
      </c>
      <c r="D154" s="9">
        <v>350</v>
      </c>
      <c r="E154" s="3">
        <f t="shared" si="8"/>
        <v>4200</v>
      </c>
      <c r="F154" s="14">
        <v>0.9</v>
      </c>
      <c r="G154" s="14">
        <v>1</v>
      </c>
      <c r="H154" s="14">
        <v>1.53</v>
      </c>
      <c r="I154" s="16">
        <f t="shared" si="9"/>
        <v>1.1433333333333333</v>
      </c>
      <c r="J154" s="16">
        <f t="shared" si="10"/>
        <v>4802</v>
      </c>
      <c r="K154" s="17">
        <f t="shared" si="11"/>
        <v>400.16666666666669</v>
      </c>
    </row>
    <row r="155" spans="1:11" x14ac:dyDescent="0.25">
      <c r="A155" s="3">
        <v>154</v>
      </c>
      <c r="B155" s="4" t="s">
        <v>247</v>
      </c>
      <c r="C155" s="9" t="s">
        <v>282</v>
      </c>
      <c r="D155" s="9">
        <v>280</v>
      </c>
      <c r="E155" s="3">
        <f t="shared" si="8"/>
        <v>3360</v>
      </c>
      <c r="F155" s="14">
        <v>0.08</v>
      </c>
      <c r="G155" s="14">
        <v>0.09</v>
      </c>
      <c r="H155" s="14">
        <v>0.11</v>
      </c>
      <c r="I155" s="16">
        <f t="shared" si="9"/>
        <v>9.3333333333333324E-2</v>
      </c>
      <c r="J155" s="16">
        <f t="shared" si="10"/>
        <v>313.59999999999997</v>
      </c>
      <c r="K155" s="17">
        <f t="shared" si="11"/>
        <v>26.133333333333329</v>
      </c>
    </row>
    <row r="156" spans="1:11" x14ac:dyDescent="0.25">
      <c r="A156" s="3">
        <v>155</v>
      </c>
      <c r="B156" s="4" t="s">
        <v>248</v>
      </c>
      <c r="C156" s="9" t="s">
        <v>90</v>
      </c>
      <c r="D156" s="9">
        <v>10</v>
      </c>
      <c r="E156" s="3">
        <f t="shared" si="8"/>
        <v>120</v>
      </c>
      <c r="F156" s="14">
        <v>0.65</v>
      </c>
      <c r="G156" s="14">
        <v>0.76</v>
      </c>
      <c r="H156" s="14">
        <v>0.77</v>
      </c>
      <c r="I156" s="16">
        <f t="shared" si="9"/>
        <v>0.72666666666666668</v>
      </c>
      <c r="J156" s="16">
        <f t="shared" si="10"/>
        <v>87.2</v>
      </c>
      <c r="K156" s="17">
        <f t="shared" si="11"/>
        <v>7.2666666666666666</v>
      </c>
    </row>
    <row r="157" spans="1:11" x14ac:dyDescent="0.25">
      <c r="A157" s="3">
        <v>156</v>
      </c>
      <c r="B157" s="4" t="s">
        <v>249</v>
      </c>
      <c r="C157" s="9" t="s">
        <v>90</v>
      </c>
      <c r="D157" s="9">
        <v>120</v>
      </c>
      <c r="E157" s="3">
        <f t="shared" si="8"/>
        <v>1440</v>
      </c>
      <c r="F157" s="14">
        <v>11.88</v>
      </c>
      <c r="G157" s="14">
        <v>14.6</v>
      </c>
      <c r="H157" s="14">
        <v>15.36</v>
      </c>
      <c r="I157" s="16">
        <f t="shared" si="9"/>
        <v>13.946666666666667</v>
      </c>
      <c r="J157" s="16">
        <f t="shared" si="10"/>
        <v>20083.2</v>
      </c>
      <c r="K157" s="17">
        <f t="shared" si="11"/>
        <v>1673.6000000000001</v>
      </c>
    </row>
    <row r="158" spans="1:11" x14ac:dyDescent="0.25">
      <c r="A158" s="3">
        <v>157</v>
      </c>
      <c r="B158" s="4" t="s">
        <v>250</v>
      </c>
      <c r="C158" s="9" t="s">
        <v>280</v>
      </c>
      <c r="D158" s="9">
        <v>10</v>
      </c>
      <c r="E158" s="3">
        <f t="shared" si="8"/>
        <v>120</v>
      </c>
      <c r="F158" s="14">
        <v>11.27</v>
      </c>
      <c r="G158" s="14">
        <v>12.49</v>
      </c>
      <c r="H158" s="14">
        <v>13.13</v>
      </c>
      <c r="I158" s="16">
        <f t="shared" si="9"/>
        <v>12.296666666666667</v>
      </c>
      <c r="J158" s="16">
        <f t="shared" si="10"/>
        <v>1475.6</v>
      </c>
      <c r="K158" s="17">
        <f t="shared" si="11"/>
        <v>122.96666666666667</v>
      </c>
    </row>
    <row r="159" spans="1:11" x14ac:dyDescent="0.25">
      <c r="A159" s="3">
        <v>158</v>
      </c>
      <c r="B159" s="4" t="s">
        <v>251</v>
      </c>
      <c r="C159" s="9" t="s">
        <v>282</v>
      </c>
      <c r="D159" s="9">
        <v>30</v>
      </c>
      <c r="E159" s="3">
        <f t="shared" si="8"/>
        <v>360</v>
      </c>
      <c r="F159" s="14">
        <v>0.1</v>
      </c>
      <c r="G159" s="14">
        <v>0.11</v>
      </c>
      <c r="H159" s="14">
        <v>0.12</v>
      </c>
      <c r="I159" s="16">
        <f t="shared" si="9"/>
        <v>0.11</v>
      </c>
      <c r="J159" s="16">
        <f t="shared" si="10"/>
        <v>39.6</v>
      </c>
      <c r="K159" s="17">
        <f t="shared" si="11"/>
        <v>3.3</v>
      </c>
    </row>
    <row r="160" spans="1:11" x14ac:dyDescent="0.25">
      <c r="A160" s="3">
        <v>159</v>
      </c>
      <c r="B160" s="4" t="s">
        <v>252</v>
      </c>
      <c r="C160" s="9" t="s">
        <v>276</v>
      </c>
      <c r="D160" s="9">
        <v>20</v>
      </c>
      <c r="E160" s="3">
        <f t="shared" si="8"/>
        <v>240</v>
      </c>
      <c r="F160" s="14">
        <v>1.29</v>
      </c>
      <c r="G160" s="14">
        <v>1.3</v>
      </c>
      <c r="H160" s="14">
        <v>1.65</v>
      </c>
      <c r="I160" s="16">
        <f t="shared" si="9"/>
        <v>1.4133333333333333</v>
      </c>
      <c r="J160" s="16">
        <f t="shared" si="10"/>
        <v>339.2</v>
      </c>
      <c r="K160" s="17">
        <f t="shared" si="11"/>
        <v>28.266666666666666</v>
      </c>
    </row>
    <row r="161" spans="1:11" x14ac:dyDescent="0.25">
      <c r="A161" s="3">
        <v>160</v>
      </c>
      <c r="B161" s="4" t="s">
        <v>253</v>
      </c>
      <c r="C161" s="9" t="s">
        <v>90</v>
      </c>
      <c r="D161" s="9">
        <v>4</v>
      </c>
      <c r="E161" s="3">
        <f t="shared" si="8"/>
        <v>48</v>
      </c>
      <c r="F161" s="14">
        <v>28</v>
      </c>
      <c r="G161" s="14">
        <v>31</v>
      </c>
      <c r="H161" s="14" t="s">
        <v>402</v>
      </c>
      <c r="I161" s="16">
        <f t="shared" si="9"/>
        <v>29.5</v>
      </c>
      <c r="J161" s="16">
        <f t="shared" si="10"/>
        <v>1416</v>
      </c>
      <c r="K161" s="17">
        <f t="shared" si="11"/>
        <v>118</v>
      </c>
    </row>
    <row r="162" spans="1:11" x14ac:dyDescent="0.25">
      <c r="A162" s="3">
        <v>161</v>
      </c>
      <c r="B162" s="4" t="s">
        <v>60</v>
      </c>
      <c r="C162" s="9" t="s">
        <v>283</v>
      </c>
      <c r="D162" s="9">
        <v>20</v>
      </c>
      <c r="E162" s="3">
        <f t="shared" si="8"/>
        <v>240</v>
      </c>
      <c r="F162" s="14">
        <v>9.2899999999999991</v>
      </c>
      <c r="G162" s="14">
        <v>10</v>
      </c>
      <c r="H162" s="14">
        <v>10.64</v>
      </c>
      <c r="I162" s="16">
        <f t="shared" si="9"/>
        <v>9.9766666666666666</v>
      </c>
      <c r="J162" s="16">
        <f t="shared" si="10"/>
        <v>2394.4</v>
      </c>
      <c r="K162" s="17">
        <f t="shared" si="11"/>
        <v>199.53333333333333</v>
      </c>
    </row>
    <row r="163" spans="1:11" x14ac:dyDescent="0.25">
      <c r="A163" s="3">
        <v>162</v>
      </c>
      <c r="B163" s="4" t="s">
        <v>254</v>
      </c>
      <c r="C163" s="9" t="s">
        <v>284</v>
      </c>
      <c r="D163" s="9">
        <v>10</v>
      </c>
      <c r="E163" s="3">
        <f t="shared" si="8"/>
        <v>120</v>
      </c>
      <c r="F163" s="14">
        <v>5.9</v>
      </c>
      <c r="G163" s="14">
        <v>6</v>
      </c>
      <c r="H163" s="14">
        <v>6.28</v>
      </c>
      <c r="I163" s="16">
        <f t="shared" si="9"/>
        <v>6.06</v>
      </c>
      <c r="J163" s="16">
        <f t="shared" si="10"/>
        <v>727.19999999999993</v>
      </c>
      <c r="K163" s="17">
        <f t="shared" si="11"/>
        <v>60.599999999999994</v>
      </c>
    </row>
    <row r="164" spans="1:11" x14ac:dyDescent="0.25">
      <c r="A164" s="3">
        <v>163</v>
      </c>
      <c r="B164" s="4" t="s">
        <v>255</v>
      </c>
      <c r="C164" s="9" t="s">
        <v>284</v>
      </c>
      <c r="D164" s="9">
        <v>200</v>
      </c>
      <c r="E164" s="3">
        <f t="shared" si="8"/>
        <v>2400</v>
      </c>
      <c r="F164" s="14">
        <v>8.16</v>
      </c>
      <c r="G164" s="14">
        <v>8.8000000000000007</v>
      </c>
      <c r="H164" s="14">
        <v>9</v>
      </c>
      <c r="I164" s="16">
        <f t="shared" si="9"/>
        <v>8.6533333333333342</v>
      </c>
      <c r="J164" s="16">
        <f t="shared" si="10"/>
        <v>20768.000000000004</v>
      </c>
      <c r="K164" s="17">
        <f t="shared" si="11"/>
        <v>1730.6666666666667</v>
      </c>
    </row>
    <row r="165" spans="1:11" x14ac:dyDescent="0.25">
      <c r="A165" s="3">
        <v>164</v>
      </c>
      <c r="B165" s="4" t="s">
        <v>256</v>
      </c>
      <c r="C165" s="9" t="s">
        <v>284</v>
      </c>
      <c r="D165" s="10">
        <v>1200</v>
      </c>
      <c r="E165" s="3">
        <f t="shared" si="8"/>
        <v>14400</v>
      </c>
      <c r="F165" s="14">
        <v>2.76</v>
      </c>
      <c r="G165" s="14">
        <v>2.76</v>
      </c>
      <c r="H165" s="14">
        <v>4</v>
      </c>
      <c r="I165" s="16">
        <f t="shared" si="9"/>
        <v>3.1733333333333333</v>
      </c>
      <c r="J165" s="16">
        <f t="shared" si="10"/>
        <v>45696</v>
      </c>
      <c r="K165" s="17">
        <f t="shared" si="11"/>
        <v>3808</v>
      </c>
    </row>
    <row r="166" spans="1:11" x14ac:dyDescent="0.25">
      <c r="A166" s="3">
        <v>165</v>
      </c>
      <c r="B166" s="4" t="s">
        <v>61</v>
      </c>
      <c r="C166" s="9" t="s">
        <v>284</v>
      </c>
      <c r="D166" s="9">
        <v>300</v>
      </c>
      <c r="E166" s="3">
        <f t="shared" si="8"/>
        <v>3600</v>
      </c>
      <c r="F166" s="14">
        <v>3.48</v>
      </c>
      <c r="G166" s="14">
        <v>4</v>
      </c>
      <c r="H166" s="14">
        <v>4.78</v>
      </c>
      <c r="I166" s="16">
        <f t="shared" si="9"/>
        <v>4.0866666666666669</v>
      </c>
      <c r="J166" s="16">
        <f t="shared" si="10"/>
        <v>14712</v>
      </c>
      <c r="K166" s="17">
        <f t="shared" si="11"/>
        <v>1226</v>
      </c>
    </row>
    <row r="167" spans="1:11" x14ac:dyDescent="0.25">
      <c r="A167" s="3">
        <v>166</v>
      </c>
      <c r="B167" s="4" t="s">
        <v>257</v>
      </c>
      <c r="C167" s="9" t="s">
        <v>284</v>
      </c>
      <c r="D167" s="9">
        <v>500</v>
      </c>
      <c r="E167" s="3">
        <f t="shared" si="8"/>
        <v>6000</v>
      </c>
      <c r="F167" s="14">
        <v>4.1500000000000004</v>
      </c>
      <c r="G167" s="14">
        <v>4.8</v>
      </c>
      <c r="H167" s="14">
        <v>4.99</v>
      </c>
      <c r="I167" s="16">
        <f t="shared" si="9"/>
        <v>4.6466666666666665</v>
      </c>
      <c r="J167" s="16">
        <f t="shared" si="10"/>
        <v>27880</v>
      </c>
      <c r="K167" s="17">
        <f t="shared" si="11"/>
        <v>2323.333333333333</v>
      </c>
    </row>
    <row r="168" spans="1:11" x14ac:dyDescent="0.25">
      <c r="A168" s="3">
        <v>167</v>
      </c>
      <c r="B168" s="5" t="s">
        <v>62</v>
      </c>
      <c r="C168" s="5" t="s">
        <v>284</v>
      </c>
      <c r="D168" s="9">
        <v>30</v>
      </c>
      <c r="E168" s="3">
        <f t="shared" si="8"/>
        <v>360</v>
      </c>
      <c r="F168" s="14">
        <v>7.6</v>
      </c>
      <c r="G168" s="14">
        <v>8.48</v>
      </c>
      <c r="H168" s="14">
        <v>8.5299999999999994</v>
      </c>
      <c r="I168" s="16">
        <f t="shared" si="9"/>
        <v>8.2033333333333331</v>
      </c>
      <c r="J168" s="16">
        <f t="shared" si="10"/>
        <v>2953.2</v>
      </c>
      <c r="K168" s="17">
        <f t="shared" si="11"/>
        <v>246.1</v>
      </c>
    </row>
    <row r="169" spans="1:11" x14ac:dyDescent="0.25">
      <c r="A169" s="3">
        <v>168</v>
      </c>
      <c r="B169" s="4" t="s">
        <v>63</v>
      </c>
      <c r="C169" s="9" t="s">
        <v>284</v>
      </c>
      <c r="D169" s="9">
        <v>50</v>
      </c>
      <c r="E169" s="3">
        <f t="shared" si="8"/>
        <v>600</v>
      </c>
      <c r="F169" s="14">
        <v>4.29</v>
      </c>
      <c r="G169" s="14">
        <v>4.78</v>
      </c>
      <c r="H169" s="14">
        <v>4.9000000000000004</v>
      </c>
      <c r="I169" s="16">
        <f t="shared" si="9"/>
        <v>4.6566666666666672</v>
      </c>
      <c r="J169" s="16">
        <f t="shared" si="10"/>
        <v>2794.0000000000005</v>
      </c>
      <c r="K169" s="17">
        <f t="shared" si="11"/>
        <v>232.83333333333337</v>
      </c>
    </row>
    <row r="170" spans="1:11" x14ac:dyDescent="0.25">
      <c r="A170" s="3">
        <v>169</v>
      </c>
      <c r="B170" s="4" t="s">
        <v>64</v>
      </c>
      <c r="C170" s="9" t="s">
        <v>284</v>
      </c>
      <c r="D170" s="9">
        <v>40</v>
      </c>
      <c r="E170" s="3">
        <f t="shared" si="8"/>
        <v>480</v>
      </c>
      <c r="F170" s="14">
        <v>4.5</v>
      </c>
      <c r="G170" s="14">
        <v>4.6900000000000004</v>
      </c>
      <c r="H170" s="14">
        <v>5.53</v>
      </c>
      <c r="I170" s="16">
        <f t="shared" si="9"/>
        <v>4.9066666666666672</v>
      </c>
      <c r="J170" s="16">
        <f t="shared" si="10"/>
        <v>2355.2000000000003</v>
      </c>
      <c r="K170" s="17">
        <f t="shared" si="11"/>
        <v>196.26666666666668</v>
      </c>
    </row>
    <row r="171" spans="1:11" x14ac:dyDescent="0.25">
      <c r="A171" s="3">
        <v>170</v>
      </c>
      <c r="B171" s="4" t="s">
        <v>65</v>
      </c>
      <c r="C171" s="9" t="s">
        <v>284</v>
      </c>
      <c r="D171" s="9">
        <v>35</v>
      </c>
      <c r="E171" s="3">
        <f t="shared" si="8"/>
        <v>420</v>
      </c>
      <c r="F171" s="14">
        <v>5.36</v>
      </c>
      <c r="G171" s="14">
        <v>6.11</v>
      </c>
      <c r="H171" s="14">
        <v>8</v>
      </c>
      <c r="I171" s="16">
        <f t="shared" si="9"/>
        <v>6.4899999999999993</v>
      </c>
      <c r="J171" s="16">
        <f t="shared" si="10"/>
        <v>2725.7999999999997</v>
      </c>
      <c r="K171" s="17">
        <f t="shared" si="11"/>
        <v>227.14999999999998</v>
      </c>
    </row>
    <row r="172" spans="1:11" x14ac:dyDescent="0.25">
      <c r="A172" s="3">
        <v>171</v>
      </c>
      <c r="B172" s="4" t="s">
        <v>258</v>
      </c>
      <c r="C172" s="9" t="s">
        <v>276</v>
      </c>
      <c r="D172" s="9">
        <v>180</v>
      </c>
      <c r="E172" s="3">
        <f t="shared" si="8"/>
        <v>2160</v>
      </c>
      <c r="F172" s="14">
        <v>0.2</v>
      </c>
      <c r="G172" s="14">
        <v>0.2</v>
      </c>
      <c r="H172" s="14">
        <v>0.31</v>
      </c>
      <c r="I172" s="16">
        <f t="shared" si="9"/>
        <v>0.23666666666666666</v>
      </c>
      <c r="J172" s="16">
        <f t="shared" si="10"/>
        <v>511.2</v>
      </c>
      <c r="K172" s="17">
        <f t="shared" si="11"/>
        <v>42.6</v>
      </c>
    </row>
    <row r="173" spans="1:11" x14ac:dyDescent="0.25">
      <c r="A173" s="3">
        <v>172</v>
      </c>
      <c r="B173" s="4" t="s">
        <v>81</v>
      </c>
      <c r="C173" s="9" t="s">
        <v>90</v>
      </c>
      <c r="D173" s="9">
        <v>10</v>
      </c>
      <c r="E173" s="3">
        <f t="shared" si="8"/>
        <v>120</v>
      </c>
      <c r="F173" s="14">
        <v>4.1100000000000003</v>
      </c>
      <c r="G173" s="14">
        <v>4.9000000000000004</v>
      </c>
      <c r="H173" s="14">
        <v>5.0599999999999996</v>
      </c>
      <c r="I173" s="16">
        <f t="shared" si="9"/>
        <v>4.6900000000000004</v>
      </c>
      <c r="J173" s="16">
        <f t="shared" si="10"/>
        <v>562.80000000000007</v>
      </c>
      <c r="K173" s="17">
        <f t="shared" si="11"/>
        <v>46.900000000000006</v>
      </c>
    </row>
    <row r="174" spans="1:11" x14ac:dyDescent="0.25">
      <c r="A174" s="3">
        <v>173</v>
      </c>
      <c r="B174" s="4" t="s">
        <v>259</v>
      </c>
      <c r="C174" s="9" t="s">
        <v>90</v>
      </c>
      <c r="D174" s="9">
        <v>5</v>
      </c>
      <c r="E174" s="3">
        <f t="shared" si="8"/>
        <v>60</v>
      </c>
      <c r="F174" s="14">
        <v>6</v>
      </c>
      <c r="G174" s="14">
        <v>6.1</v>
      </c>
      <c r="H174" s="14">
        <v>6.1</v>
      </c>
      <c r="I174" s="16">
        <f t="shared" si="9"/>
        <v>6.0666666666666664</v>
      </c>
      <c r="J174" s="16">
        <f t="shared" si="10"/>
        <v>364</v>
      </c>
      <c r="K174" s="17">
        <f t="shared" si="11"/>
        <v>30.333333333333332</v>
      </c>
    </row>
    <row r="175" spans="1:11" x14ac:dyDescent="0.25">
      <c r="A175" s="3">
        <v>174</v>
      </c>
      <c r="B175" s="4" t="s">
        <v>260</v>
      </c>
      <c r="C175" s="9" t="s">
        <v>90</v>
      </c>
      <c r="D175" s="9">
        <v>5</v>
      </c>
      <c r="E175" s="3">
        <f t="shared" si="8"/>
        <v>60</v>
      </c>
      <c r="F175" s="14">
        <v>16.2</v>
      </c>
      <c r="G175" s="14">
        <v>16.670000000000002</v>
      </c>
      <c r="H175" s="14">
        <v>17.63</v>
      </c>
      <c r="I175" s="16">
        <f t="shared" si="9"/>
        <v>16.833333333333332</v>
      </c>
      <c r="J175" s="16">
        <f t="shared" si="10"/>
        <v>1009.9999999999999</v>
      </c>
      <c r="K175" s="17">
        <f t="shared" si="11"/>
        <v>84.166666666666657</v>
      </c>
    </row>
    <row r="176" spans="1:11" x14ac:dyDescent="0.25">
      <c r="A176" s="3">
        <v>175</v>
      </c>
      <c r="B176" s="4" t="s">
        <v>261</v>
      </c>
      <c r="C176" s="9" t="s">
        <v>90</v>
      </c>
      <c r="D176" s="9">
        <v>10</v>
      </c>
      <c r="E176" s="3">
        <f t="shared" si="8"/>
        <v>120</v>
      </c>
      <c r="F176" s="14">
        <v>3.89</v>
      </c>
      <c r="G176" s="14">
        <v>4.2</v>
      </c>
      <c r="H176" s="14">
        <v>5.97</v>
      </c>
      <c r="I176" s="16">
        <f t="shared" si="9"/>
        <v>4.6866666666666665</v>
      </c>
      <c r="J176" s="16">
        <f t="shared" si="10"/>
        <v>562.4</v>
      </c>
      <c r="K176" s="17">
        <f t="shared" si="11"/>
        <v>46.866666666666667</v>
      </c>
    </row>
    <row r="177" spans="1:11" x14ac:dyDescent="0.25">
      <c r="A177" s="3">
        <v>176</v>
      </c>
      <c r="B177" s="4" t="s">
        <v>262</v>
      </c>
      <c r="C177" s="9" t="s">
        <v>282</v>
      </c>
      <c r="D177" s="9">
        <v>20</v>
      </c>
      <c r="E177" s="3">
        <f t="shared" si="8"/>
        <v>240</v>
      </c>
      <c r="F177" s="14">
        <v>0.26</v>
      </c>
      <c r="G177" s="14">
        <v>0.28999999999999998</v>
      </c>
      <c r="H177" s="14">
        <v>0.3</v>
      </c>
      <c r="I177" s="16">
        <f t="shared" si="9"/>
        <v>0.28333333333333338</v>
      </c>
      <c r="J177" s="16">
        <f t="shared" si="10"/>
        <v>68.000000000000014</v>
      </c>
      <c r="K177" s="17">
        <f t="shared" si="11"/>
        <v>5.6666666666666679</v>
      </c>
    </row>
    <row r="178" spans="1:11" x14ac:dyDescent="0.25">
      <c r="A178" s="3">
        <v>177</v>
      </c>
      <c r="B178" s="4" t="s">
        <v>263</v>
      </c>
      <c r="C178" s="9" t="s">
        <v>90</v>
      </c>
      <c r="D178" s="9">
        <v>40</v>
      </c>
      <c r="E178" s="3">
        <f t="shared" si="8"/>
        <v>480</v>
      </c>
      <c r="F178" s="14">
        <v>5.73</v>
      </c>
      <c r="G178" s="14">
        <v>6.25</v>
      </c>
      <c r="H178" s="14">
        <v>6.66</v>
      </c>
      <c r="I178" s="16">
        <f t="shared" si="9"/>
        <v>6.2133333333333338</v>
      </c>
      <c r="J178" s="16">
        <f t="shared" si="10"/>
        <v>2982.4</v>
      </c>
      <c r="K178" s="17">
        <f t="shared" si="11"/>
        <v>248.53333333333336</v>
      </c>
    </row>
    <row r="179" spans="1:11" x14ac:dyDescent="0.25">
      <c r="A179" s="3">
        <v>178</v>
      </c>
      <c r="B179" s="4" t="s">
        <v>264</v>
      </c>
      <c r="C179" s="9" t="s">
        <v>282</v>
      </c>
      <c r="D179" s="9">
        <v>20</v>
      </c>
      <c r="E179" s="3">
        <f t="shared" si="8"/>
        <v>240</v>
      </c>
      <c r="F179" s="14">
        <v>0.04</v>
      </c>
      <c r="G179" s="14">
        <v>0.04</v>
      </c>
      <c r="H179" s="14">
        <v>0.06</v>
      </c>
      <c r="I179" s="16">
        <f t="shared" si="9"/>
        <v>4.6666666666666669E-2</v>
      </c>
      <c r="J179" s="16">
        <f t="shared" si="10"/>
        <v>11.200000000000001</v>
      </c>
      <c r="K179" s="17">
        <f t="shared" si="11"/>
        <v>0.93333333333333335</v>
      </c>
    </row>
    <row r="180" spans="1:11" x14ac:dyDescent="0.25">
      <c r="A180" s="3">
        <v>179</v>
      </c>
      <c r="B180" s="4" t="s">
        <v>265</v>
      </c>
      <c r="C180" s="9" t="s">
        <v>90</v>
      </c>
      <c r="D180" s="9">
        <v>5</v>
      </c>
      <c r="E180" s="3">
        <f t="shared" si="8"/>
        <v>60</v>
      </c>
      <c r="F180" s="14">
        <v>0.63</v>
      </c>
      <c r="G180" s="14">
        <v>0.8</v>
      </c>
      <c r="H180" s="14">
        <v>1.26</v>
      </c>
      <c r="I180" s="16">
        <f t="shared" si="9"/>
        <v>0.89666666666666683</v>
      </c>
      <c r="J180" s="16">
        <f t="shared" si="10"/>
        <v>53.800000000000011</v>
      </c>
      <c r="K180" s="17">
        <f t="shared" si="11"/>
        <v>4.4833333333333343</v>
      </c>
    </row>
    <row r="181" spans="1:11" x14ac:dyDescent="0.25">
      <c r="A181" s="3">
        <v>180</v>
      </c>
      <c r="B181" s="4" t="s">
        <v>266</v>
      </c>
      <c r="C181" s="9" t="s">
        <v>276</v>
      </c>
      <c r="D181" s="9">
        <v>10</v>
      </c>
      <c r="E181" s="3">
        <f t="shared" si="8"/>
        <v>120</v>
      </c>
      <c r="F181" s="14">
        <v>16.8</v>
      </c>
      <c r="G181" s="14">
        <v>17.579999999999998</v>
      </c>
      <c r="H181" s="14">
        <v>19.989999999999998</v>
      </c>
      <c r="I181" s="16">
        <f t="shared" si="9"/>
        <v>18.123333333333331</v>
      </c>
      <c r="J181" s="16">
        <f t="shared" si="10"/>
        <v>2174.7999999999997</v>
      </c>
      <c r="K181" s="17">
        <f t="shared" si="11"/>
        <v>181.23333333333332</v>
      </c>
    </row>
    <row r="182" spans="1:11" x14ac:dyDescent="0.25">
      <c r="A182" s="3">
        <v>181</v>
      </c>
      <c r="B182" s="4" t="s">
        <v>267</v>
      </c>
      <c r="C182" s="9" t="s">
        <v>90</v>
      </c>
      <c r="D182" s="9">
        <v>75</v>
      </c>
      <c r="E182" s="3">
        <f>D182*12</f>
        <v>900</v>
      </c>
      <c r="F182" s="14">
        <v>1.17</v>
      </c>
      <c r="G182" s="14">
        <v>1.2</v>
      </c>
      <c r="H182" s="14">
        <v>2</v>
      </c>
      <c r="I182" s="16">
        <f t="shared" si="9"/>
        <v>1.4566666666666668</v>
      </c>
      <c r="J182" s="16">
        <f t="shared" si="10"/>
        <v>1311</v>
      </c>
      <c r="K182" s="17">
        <f t="shared" si="11"/>
        <v>109.25000000000001</v>
      </c>
    </row>
    <row r="183" spans="1:11" x14ac:dyDescent="0.25">
      <c r="A183" s="3">
        <v>182</v>
      </c>
      <c r="B183" s="4" t="s">
        <v>268</v>
      </c>
      <c r="C183" s="9" t="s">
        <v>90</v>
      </c>
      <c r="D183" s="9">
        <v>1000</v>
      </c>
      <c r="E183" s="3">
        <f t="shared" si="8"/>
        <v>12000</v>
      </c>
      <c r="F183" s="14">
        <v>0.99</v>
      </c>
      <c r="G183" s="14">
        <v>1</v>
      </c>
      <c r="H183" s="14">
        <v>1.19</v>
      </c>
      <c r="I183" s="16">
        <f t="shared" si="9"/>
        <v>1.0599999999999998</v>
      </c>
      <c r="J183" s="16">
        <f t="shared" si="10"/>
        <v>12719.999999999998</v>
      </c>
      <c r="K183" s="17">
        <f t="shared" si="11"/>
        <v>1059.9999999999998</v>
      </c>
    </row>
    <row r="184" spans="1:11" x14ac:dyDescent="0.25">
      <c r="A184" s="3">
        <v>183</v>
      </c>
      <c r="B184" s="4" t="s">
        <v>269</v>
      </c>
      <c r="C184" s="9" t="s">
        <v>90</v>
      </c>
      <c r="D184" s="9">
        <v>100</v>
      </c>
      <c r="E184" s="3">
        <f t="shared" si="8"/>
        <v>1200</v>
      </c>
      <c r="F184" s="14">
        <v>0.98</v>
      </c>
      <c r="G184" s="14">
        <v>2.2200000000000002</v>
      </c>
      <c r="H184" s="14">
        <v>2.7</v>
      </c>
      <c r="I184" s="16">
        <f t="shared" si="9"/>
        <v>1.9666666666666668</v>
      </c>
      <c r="J184" s="16">
        <f t="shared" si="10"/>
        <v>2360</v>
      </c>
      <c r="K184" s="17">
        <f t="shared" si="11"/>
        <v>196.66666666666669</v>
      </c>
    </row>
    <row r="185" spans="1:11" x14ac:dyDescent="0.25">
      <c r="A185" s="3">
        <v>184</v>
      </c>
      <c r="B185" s="4" t="s">
        <v>270</v>
      </c>
      <c r="C185" s="9" t="s">
        <v>276</v>
      </c>
      <c r="D185" s="9">
        <v>10</v>
      </c>
      <c r="E185" s="3">
        <f t="shared" si="8"/>
        <v>120</v>
      </c>
      <c r="F185" s="14">
        <v>4.83</v>
      </c>
      <c r="G185" s="14">
        <v>5.04</v>
      </c>
      <c r="H185" s="14">
        <v>7.9</v>
      </c>
      <c r="I185" s="16">
        <f t="shared" si="9"/>
        <v>5.9233333333333347</v>
      </c>
      <c r="J185" s="16">
        <f t="shared" si="10"/>
        <v>710.80000000000018</v>
      </c>
      <c r="K185" s="17">
        <f t="shared" si="11"/>
        <v>59.233333333333348</v>
      </c>
    </row>
    <row r="186" spans="1:11" x14ac:dyDescent="0.25">
      <c r="A186" s="3">
        <v>185</v>
      </c>
      <c r="B186" s="4" t="s">
        <v>271</v>
      </c>
      <c r="C186" s="9" t="s">
        <v>282</v>
      </c>
      <c r="D186" s="9">
        <v>10</v>
      </c>
      <c r="E186" s="3">
        <f t="shared" si="8"/>
        <v>120</v>
      </c>
      <c r="F186" s="14">
        <v>0.13</v>
      </c>
      <c r="G186" s="14">
        <v>0.14000000000000001</v>
      </c>
      <c r="H186" s="14">
        <v>0.16</v>
      </c>
      <c r="I186" s="16">
        <f t="shared" si="9"/>
        <v>0.14333333333333334</v>
      </c>
      <c r="J186" s="16">
        <f t="shared" si="10"/>
        <v>17.2</v>
      </c>
      <c r="K186" s="17">
        <f t="shared" si="11"/>
        <v>1.4333333333333333</v>
      </c>
    </row>
    <row r="187" spans="1:11" x14ac:dyDescent="0.25">
      <c r="A187" s="3">
        <v>186</v>
      </c>
      <c r="B187" s="4" t="s">
        <v>272</v>
      </c>
      <c r="C187" s="9" t="s">
        <v>90</v>
      </c>
      <c r="D187" s="9">
        <v>5</v>
      </c>
      <c r="E187" s="3">
        <f t="shared" si="8"/>
        <v>60</v>
      </c>
      <c r="F187" s="14">
        <v>5.29</v>
      </c>
      <c r="G187" s="14">
        <v>6.21</v>
      </c>
      <c r="H187" s="14">
        <v>9.65</v>
      </c>
      <c r="I187" s="16">
        <f t="shared" si="9"/>
        <v>7.05</v>
      </c>
      <c r="J187" s="16">
        <f t="shared" si="10"/>
        <v>423</v>
      </c>
      <c r="K187" s="17">
        <f t="shared" si="11"/>
        <v>35.25</v>
      </c>
    </row>
    <row r="188" spans="1:11" x14ac:dyDescent="0.25">
      <c r="A188" s="3">
        <v>187</v>
      </c>
      <c r="B188" s="4" t="s">
        <v>273</v>
      </c>
      <c r="C188" s="9" t="s">
        <v>276</v>
      </c>
      <c r="D188" s="9">
        <v>10</v>
      </c>
      <c r="E188" s="3">
        <f t="shared" si="8"/>
        <v>120</v>
      </c>
      <c r="F188" s="14">
        <v>2.54</v>
      </c>
      <c r="G188" s="14">
        <v>2.57</v>
      </c>
      <c r="H188" s="14">
        <v>4</v>
      </c>
      <c r="I188" s="16">
        <f t="shared" si="9"/>
        <v>3.0366666666666666</v>
      </c>
      <c r="J188" s="16">
        <f t="shared" si="10"/>
        <v>364.4</v>
      </c>
      <c r="K188" s="17">
        <f t="shared" si="11"/>
        <v>30.366666666666667</v>
      </c>
    </row>
    <row r="189" spans="1:11" x14ac:dyDescent="0.25">
      <c r="A189" s="3">
        <v>188</v>
      </c>
      <c r="B189" s="4" t="s">
        <v>274</v>
      </c>
      <c r="C189" s="9" t="s">
        <v>90</v>
      </c>
      <c r="D189" s="9">
        <v>50</v>
      </c>
      <c r="E189" s="3">
        <f t="shared" si="8"/>
        <v>600</v>
      </c>
      <c r="F189" s="14">
        <v>0.12</v>
      </c>
      <c r="G189" s="14">
        <v>0.13</v>
      </c>
      <c r="H189" s="14">
        <v>0.17</v>
      </c>
      <c r="I189" s="16">
        <f t="shared" si="9"/>
        <v>0.14000000000000001</v>
      </c>
      <c r="J189" s="16">
        <f t="shared" si="10"/>
        <v>84.000000000000014</v>
      </c>
      <c r="K189" s="17">
        <f t="shared" si="11"/>
        <v>7.0000000000000009</v>
      </c>
    </row>
    <row r="191" spans="1:11" x14ac:dyDescent="0.25">
      <c r="J191" s="17">
        <f>SUM(J2:J189)</f>
        <v>953683.31999999948</v>
      </c>
      <c r="K191" s="21">
        <f>SUM(K2:K189)</f>
        <v>79473.610000000015</v>
      </c>
    </row>
    <row r="193" spans="10:11" x14ac:dyDescent="0.25">
      <c r="J193" s="17"/>
      <c r="K193" s="17">
        <f>K191*12</f>
        <v>953683.32000000018</v>
      </c>
    </row>
  </sheetData>
  <pageMargins left="0.511811024" right="0.511811024" top="0.78740157499999996" bottom="0.78740157499999996" header="0.31496062000000002" footer="0.31496062000000002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656E2-E6EA-4EB0-BE01-0E25C38B54D9}">
  <dimension ref="A1:J191"/>
  <sheetViews>
    <sheetView tabSelected="1" workbookViewId="0">
      <pane ySplit="1" topLeftCell="A176" activePane="bottomLeft" state="frozen"/>
      <selection pane="bottomLeft" activeCell="B180" sqref="B180"/>
    </sheetView>
  </sheetViews>
  <sheetFormatPr defaultRowHeight="15" x14ac:dyDescent="0.25"/>
  <cols>
    <col min="1" max="1" width="5.140625" style="1" bestFit="1" customWidth="1"/>
    <col min="2" max="2" width="108.140625" style="2" customWidth="1"/>
    <col min="4" max="4" width="15.5703125" bestFit="1" customWidth="1"/>
    <col min="5" max="5" width="14.28515625" style="1" bestFit="1" customWidth="1"/>
    <col min="6" max="7" width="9.140625" style="1"/>
    <col min="8" max="8" width="10.5703125" style="18" bestFit="1" customWidth="1"/>
    <col min="9" max="9" width="14" style="18" customWidth="1"/>
    <col min="10" max="10" width="14.28515625" bestFit="1" customWidth="1"/>
  </cols>
  <sheetData>
    <row r="1" spans="1:10" x14ac:dyDescent="0.25">
      <c r="A1" s="6" t="s">
        <v>0</v>
      </c>
      <c r="B1" s="7" t="s">
        <v>1</v>
      </c>
      <c r="C1" s="6" t="s">
        <v>90</v>
      </c>
      <c r="D1" s="6" t="s">
        <v>3</v>
      </c>
      <c r="E1" s="6" t="s">
        <v>91</v>
      </c>
      <c r="F1" s="6" t="s">
        <v>92</v>
      </c>
      <c r="G1" s="6" t="s">
        <v>93</v>
      </c>
      <c r="H1" s="12" t="s">
        <v>94</v>
      </c>
      <c r="I1" s="12" t="s">
        <v>95</v>
      </c>
      <c r="J1" s="11" t="s">
        <v>513</v>
      </c>
    </row>
    <row r="2" spans="1:10" x14ac:dyDescent="0.25">
      <c r="A2" s="3">
        <v>1</v>
      </c>
      <c r="B2" s="8" t="s">
        <v>285</v>
      </c>
      <c r="C2" s="9" t="s">
        <v>90</v>
      </c>
      <c r="D2" s="9">
        <v>20</v>
      </c>
      <c r="E2" s="3">
        <f>D2*12</f>
        <v>240</v>
      </c>
      <c r="F2" s="3" t="s">
        <v>403</v>
      </c>
      <c r="G2" s="3" t="s">
        <v>404</v>
      </c>
      <c r="H2" s="13">
        <v>1.04</v>
      </c>
      <c r="I2" s="13">
        <f>H2*E2</f>
        <v>249.60000000000002</v>
      </c>
      <c r="J2" s="17">
        <f>D2*H2</f>
        <v>20.8</v>
      </c>
    </row>
    <row r="3" spans="1:10" x14ac:dyDescent="0.25">
      <c r="A3" s="3">
        <v>2</v>
      </c>
      <c r="B3" s="8" t="s">
        <v>26</v>
      </c>
      <c r="C3" s="9" t="s">
        <v>90</v>
      </c>
      <c r="D3" s="9">
        <v>25</v>
      </c>
      <c r="E3" s="3">
        <f t="shared" ref="E3:E66" si="0">D3*12</f>
        <v>300</v>
      </c>
      <c r="F3" s="3" t="s">
        <v>405</v>
      </c>
      <c r="G3" s="3" t="s">
        <v>406</v>
      </c>
      <c r="H3" s="13">
        <v>16.5</v>
      </c>
      <c r="I3" s="13">
        <f t="shared" ref="I3:I66" si="1">H3*E3</f>
        <v>4950</v>
      </c>
      <c r="J3" s="17">
        <f t="shared" ref="J3:J66" si="2">D3*H3</f>
        <v>412.5</v>
      </c>
    </row>
    <row r="4" spans="1:10" x14ac:dyDescent="0.25">
      <c r="A4" s="3">
        <v>3</v>
      </c>
      <c r="B4" s="8" t="s">
        <v>36</v>
      </c>
      <c r="C4" s="9" t="s">
        <v>90</v>
      </c>
      <c r="D4" s="9">
        <v>5</v>
      </c>
      <c r="E4" s="3">
        <f t="shared" si="0"/>
        <v>60</v>
      </c>
      <c r="F4" s="3" t="s">
        <v>407</v>
      </c>
      <c r="G4" s="3" t="s">
        <v>409</v>
      </c>
      <c r="H4" s="13">
        <v>9.0500000000000007</v>
      </c>
      <c r="I4" s="13">
        <f t="shared" si="1"/>
        <v>543</v>
      </c>
      <c r="J4" s="17">
        <f t="shared" si="2"/>
        <v>45.25</v>
      </c>
    </row>
    <row r="5" spans="1:10" x14ac:dyDescent="0.25">
      <c r="A5" s="3">
        <v>4</v>
      </c>
      <c r="B5" s="8" t="s">
        <v>286</v>
      </c>
      <c r="C5" s="9" t="s">
        <v>90</v>
      </c>
      <c r="D5" s="9">
        <v>50</v>
      </c>
      <c r="E5" s="3">
        <f t="shared" si="0"/>
        <v>600</v>
      </c>
      <c r="F5" s="23" t="s">
        <v>399</v>
      </c>
      <c r="G5" s="23"/>
      <c r="H5" s="19">
        <v>0.14000000000000001</v>
      </c>
      <c r="I5" s="13">
        <f t="shared" si="1"/>
        <v>84.000000000000014</v>
      </c>
      <c r="J5" s="17">
        <f t="shared" si="2"/>
        <v>7.0000000000000009</v>
      </c>
    </row>
    <row r="6" spans="1:10" x14ac:dyDescent="0.25">
      <c r="A6" s="3">
        <v>5</v>
      </c>
      <c r="B6" s="8" t="s">
        <v>287</v>
      </c>
      <c r="C6" s="9" t="s">
        <v>90</v>
      </c>
      <c r="D6" s="9">
        <v>20</v>
      </c>
      <c r="E6" s="3">
        <f t="shared" si="0"/>
        <v>240</v>
      </c>
      <c r="F6" s="3" t="s">
        <v>410</v>
      </c>
      <c r="G6" s="3" t="s">
        <v>411</v>
      </c>
      <c r="H6" s="13">
        <v>0.22</v>
      </c>
      <c r="I6" s="13">
        <f t="shared" si="1"/>
        <v>52.8</v>
      </c>
      <c r="J6" s="17">
        <f t="shared" si="2"/>
        <v>4.4000000000000004</v>
      </c>
    </row>
    <row r="7" spans="1:10" x14ac:dyDescent="0.25">
      <c r="A7" s="3">
        <v>6</v>
      </c>
      <c r="B7" s="8" t="s">
        <v>288</v>
      </c>
      <c r="C7" s="9" t="s">
        <v>90</v>
      </c>
      <c r="D7" s="9">
        <v>50</v>
      </c>
      <c r="E7" s="3">
        <f t="shared" si="0"/>
        <v>600</v>
      </c>
      <c r="F7" s="23" t="s">
        <v>399</v>
      </c>
      <c r="G7" s="23"/>
      <c r="H7" s="19">
        <v>0.84</v>
      </c>
      <c r="I7" s="13">
        <f t="shared" si="1"/>
        <v>504</v>
      </c>
      <c r="J7" s="17">
        <f t="shared" si="2"/>
        <v>42</v>
      </c>
    </row>
    <row r="8" spans="1:10" x14ac:dyDescent="0.25">
      <c r="A8" s="3">
        <v>7</v>
      </c>
      <c r="B8" s="8" t="s">
        <v>83</v>
      </c>
      <c r="C8" s="9" t="s">
        <v>90</v>
      </c>
      <c r="D8" s="9">
        <v>20</v>
      </c>
      <c r="E8" s="3">
        <f t="shared" si="0"/>
        <v>240</v>
      </c>
      <c r="F8" s="3" t="s">
        <v>412</v>
      </c>
      <c r="G8" s="3" t="s">
        <v>413</v>
      </c>
      <c r="H8" s="13">
        <v>0.46</v>
      </c>
      <c r="I8" s="13">
        <f t="shared" si="1"/>
        <v>110.4</v>
      </c>
      <c r="J8" s="17">
        <f t="shared" si="2"/>
        <v>9.2000000000000011</v>
      </c>
    </row>
    <row r="9" spans="1:10" x14ac:dyDescent="0.25">
      <c r="A9" s="3">
        <v>8</v>
      </c>
      <c r="B9" s="8" t="s">
        <v>414</v>
      </c>
      <c r="C9" s="9" t="s">
        <v>37</v>
      </c>
      <c r="D9" s="9">
        <v>10</v>
      </c>
      <c r="E9" s="3">
        <f t="shared" si="0"/>
        <v>120</v>
      </c>
      <c r="F9" s="3" t="s">
        <v>412</v>
      </c>
      <c r="G9" s="3" t="s">
        <v>415</v>
      </c>
      <c r="H9" s="13">
        <v>4.58</v>
      </c>
      <c r="I9" s="13">
        <f t="shared" si="1"/>
        <v>549.6</v>
      </c>
      <c r="J9" s="17">
        <f t="shared" si="2"/>
        <v>45.8</v>
      </c>
    </row>
    <row r="10" spans="1:10" x14ac:dyDescent="0.25">
      <c r="A10" s="3">
        <v>9</v>
      </c>
      <c r="B10" s="8" t="s">
        <v>4</v>
      </c>
      <c r="C10" s="9" t="s">
        <v>395</v>
      </c>
      <c r="D10" s="9">
        <v>5</v>
      </c>
      <c r="E10" s="3">
        <f t="shared" si="0"/>
        <v>60</v>
      </c>
      <c r="F10" s="3" t="s">
        <v>416</v>
      </c>
      <c r="G10" s="3" t="s">
        <v>417</v>
      </c>
      <c r="H10" s="13">
        <v>6.51</v>
      </c>
      <c r="I10" s="13">
        <f t="shared" si="1"/>
        <v>390.59999999999997</v>
      </c>
      <c r="J10" s="17">
        <f t="shared" si="2"/>
        <v>32.549999999999997</v>
      </c>
    </row>
    <row r="11" spans="1:10" x14ac:dyDescent="0.25">
      <c r="A11" s="3">
        <v>10</v>
      </c>
      <c r="B11" s="8" t="s">
        <v>5</v>
      </c>
      <c r="C11" s="9" t="s">
        <v>395</v>
      </c>
      <c r="D11" s="9">
        <v>10</v>
      </c>
      <c r="E11" s="3">
        <f t="shared" si="0"/>
        <v>120</v>
      </c>
      <c r="F11" s="3" t="s">
        <v>416</v>
      </c>
      <c r="G11" s="3" t="s">
        <v>418</v>
      </c>
      <c r="H11" s="13">
        <v>6.37</v>
      </c>
      <c r="I11" s="13">
        <f t="shared" si="1"/>
        <v>764.4</v>
      </c>
      <c r="J11" s="17">
        <f t="shared" si="2"/>
        <v>63.7</v>
      </c>
    </row>
    <row r="12" spans="1:10" x14ac:dyDescent="0.25">
      <c r="A12" s="3">
        <v>11</v>
      </c>
      <c r="B12" s="8" t="s">
        <v>6</v>
      </c>
      <c r="C12" s="9" t="s">
        <v>395</v>
      </c>
      <c r="D12" s="9">
        <v>10</v>
      </c>
      <c r="E12" s="3">
        <f t="shared" si="0"/>
        <v>120</v>
      </c>
      <c r="F12" s="3" t="s">
        <v>416</v>
      </c>
      <c r="G12" s="3" t="s">
        <v>417</v>
      </c>
      <c r="H12" s="13">
        <v>6.51</v>
      </c>
      <c r="I12" s="13">
        <f t="shared" si="1"/>
        <v>781.19999999999993</v>
      </c>
      <c r="J12" s="17">
        <f t="shared" si="2"/>
        <v>65.099999999999994</v>
      </c>
    </row>
    <row r="13" spans="1:10" x14ac:dyDescent="0.25">
      <c r="A13" s="3">
        <v>12</v>
      </c>
      <c r="B13" s="8" t="s">
        <v>7</v>
      </c>
      <c r="C13" s="9" t="s">
        <v>395</v>
      </c>
      <c r="D13" s="9">
        <v>10</v>
      </c>
      <c r="E13" s="3">
        <f t="shared" si="0"/>
        <v>120</v>
      </c>
      <c r="F13" s="3" t="s">
        <v>416</v>
      </c>
      <c r="G13" s="3" t="s">
        <v>419</v>
      </c>
      <c r="H13" s="13">
        <v>6.51</v>
      </c>
      <c r="I13" s="13">
        <f t="shared" si="1"/>
        <v>781.19999999999993</v>
      </c>
      <c r="J13" s="17">
        <f t="shared" si="2"/>
        <v>65.099999999999994</v>
      </c>
    </row>
    <row r="14" spans="1:10" x14ac:dyDescent="0.25">
      <c r="A14" s="3">
        <v>13</v>
      </c>
      <c r="B14" s="8" t="s">
        <v>8</v>
      </c>
      <c r="C14" s="9" t="s">
        <v>395</v>
      </c>
      <c r="D14" s="9">
        <v>10</v>
      </c>
      <c r="E14" s="3">
        <f t="shared" si="0"/>
        <v>120</v>
      </c>
      <c r="F14" s="3" t="s">
        <v>416</v>
      </c>
      <c r="G14" s="3" t="s">
        <v>417</v>
      </c>
      <c r="H14" s="13">
        <v>6.51</v>
      </c>
      <c r="I14" s="13">
        <f t="shared" si="1"/>
        <v>781.19999999999993</v>
      </c>
      <c r="J14" s="17">
        <f t="shared" si="2"/>
        <v>65.099999999999994</v>
      </c>
    </row>
    <row r="15" spans="1:10" x14ac:dyDescent="0.25">
      <c r="A15" s="3">
        <v>14</v>
      </c>
      <c r="B15" s="8" t="s">
        <v>9</v>
      </c>
      <c r="C15" s="9" t="s">
        <v>395</v>
      </c>
      <c r="D15" s="9">
        <v>20</v>
      </c>
      <c r="E15" s="3">
        <f t="shared" si="0"/>
        <v>240</v>
      </c>
      <c r="F15" s="3" t="s">
        <v>416</v>
      </c>
      <c r="G15" s="3" t="s">
        <v>418</v>
      </c>
      <c r="H15" s="13">
        <v>6.37</v>
      </c>
      <c r="I15" s="13">
        <f t="shared" si="1"/>
        <v>1528.8</v>
      </c>
      <c r="J15" s="17">
        <f t="shared" si="2"/>
        <v>127.4</v>
      </c>
    </row>
    <row r="16" spans="1:10" x14ac:dyDescent="0.25">
      <c r="A16" s="3">
        <v>15</v>
      </c>
      <c r="B16" s="8" t="s">
        <v>289</v>
      </c>
      <c r="C16" s="9" t="s">
        <v>283</v>
      </c>
      <c r="D16" s="9">
        <v>100</v>
      </c>
      <c r="E16" s="3">
        <f t="shared" si="0"/>
        <v>1200</v>
      </c>
      <c r="F16" s="3" t="s">
        <v>420</v>
      </c>
      <c r="G16" s="3" t="s">
        <v>421</v>
      </c>
      <c r="H16" s="13">
        <v>4.5</v>
      </c>
      <c r="I16" s="13">
        <f t="shared" si="1"/>
        <v>5400</v>
      </c>
      <c r="J16" s="17">
        <f t="shared" si="2"/>
        <v>450</v>
      </c>
    </row>
    <row r="17" spans="1:10" x14ac:dyDescent="0.25">
      <c r="A17" s="3">
        <v>16</v>
      </c>
      <c r="B17" s="8" t="s">
        <v>290</v>
      </c>
      <c r="C17" s="9" t="s">
        <v>396</v>
      </c>
      <c r="D17" s="9">
        <v>5</v>
      </c>
      <c r="E17" s="3">
        <f t="shared" si="0"/>
        <v>60</v>
      </c>
      <c r="F17" s="3" t="s">
        <v>422</v>
      </c>
      <c r="G17" s="3" t="s">
        <v>423</v>
      </c>
      <c r="H17" s="13">
        <v>12.32</v>
      </c>
      <c r="I17" s="13">
        <f t="shared" si="1"/>
        <v>739.2</v>
      </c>
      <c r="J17" s="17">
        <f t="shared" si="2"/>
        <v>61.6</v>
      </c>
    </row>
    <row r="18" spans="1:10" x14ac:dyDescent="0.25">
      <c r="A18" s="3">
        <v>17</v>
      </c>
      <c r="B18" s="8" t="s">
        <v>10</v>
      </c>
      <c r="C18" s="9" t="s">
        <v>90</v>
      </c>
      <c r="D18" s="9">
        <v>10</v>
      </c>
      <c r="E18" s="3">
        <f t="shared" si="0"/>
        <v>120</v>
      </c>
      <c r="F18" s="3" t="s">
        <v>412</v>
      </c>
      <c r="G18" s="3" t="s">
        <v>424</v>
      </c>
      <c r="H18" s="13">
        <v>2.0499999999999998</v>
      </c>
      <c r="I18" s="13">
        <f t="shared" si="1"/>
        <v>245.99999999999997</v>
      </c>
      <c r="J18" s="17">
        <f t="shared" si="2"/>
        <v>20.5</v>
      </c>
    </row>
    <row r="19" spans="1:10" x14ac:dyDescent="0.25">
      <c r="A19" s="3">
        <v>18</v>
      </c>
      <c r="B19" s="8" t="s">
        <v>11</v>
      </c>
      <c r="C19" s="9" t="s">
        <v>90</v>
      </c>
      <c r="D19" s="9">
        <v>10</v>
      </c>
      <c r="E19" s="3">
        <f t="shared" si="0"/>
        <v>120</v>
      </c>
      <c r="F19" s="3" t="s">
        <v>412</v>
      </c>
      <c r="G19" s="3" t="s">
        <v>425</v>
      </c>
      <c r="H19" s="13">
        <v>2.0499999999999998</v>
      </c>
      <c r="I19" s="13">
        <f t="shared" si="1"/>
        <v>245.99999999999997</v>
      </c>
      <c r="J19" s="17">
        <f t="shared" si="2"/>
        <v>20.5</v>
      </c>
    </row>
    <row r="20" spans="1:10" x14ac:dyDescent="0.25">
      <c r="A20" s="3">
        <v>19</v>
      </c>
      <c r="B20" s="8" t="s">
        <v>12</v>
      </c>
      <c r="C20" s="9" t="s">
        <v>90</v>
      </c>
      <c r="D20" s="9">
        <v>30</v>
      </c>
      <c r="E20" s="3">
        <f t="shared" si="0"/>
        <v>360</v>
      </c>
      <c r="F20" s="3" t="s">
        <v>403</v>
      </c>
      <c r="G20" s="3" t="s">
        <v>404</v>
      </c>
      <c r="H20" s="13">
        <v>1.04</v>
      </c>
      <c r="I20" s="13">
        <f t="shared" si="1"/>
        <v>374.40000000000003</v>
      </c>
      <c r="J20" s="17">
        <f t="shared" si="2"/>
        <v>31.200000000000003</v>
      </c>
    </row>
    <row r="21" spans="1:10" x14ac:dyDescent="0.25">
      <c r="A21" s="3">
        <v>20</v>
      </c>
      <c r="B21" s="8" t="s">
        <v>291</v>
      </c>
      <c r="C21" s="9" t="s">
        <v>37</v>
      </c>
      <c r="D21" s="9">
        <v>25</v>
      </c>
      <c r="E21" s="3">
        <f t="shared" si="0"/>
        <v>300</v>
      </c>
      <c r="F21" s="3" t="s">
        <v>426</v>
      </c>
      <c r="G21" s="3" t="s">
        <v>427</v>
      </c>
      <c r="H21" s="13">
        <v>3.43</v>
      </c>
      <c r="I21" s="13">
        <f t="shared" si="1"/>
        <v>1029</v>
      </c>
      <c r="J21" s="17">
        <f t="shared" si="2"/>
        <v>85.75</v>
      </c>
    </row>
    <row r="22" spans="1:10" x14ac:dyDescent="0.25">
      <c r="A22" s="3">
        <v>21</v>
      </c>
      <c r="B22" s="8" t="s">
        <v>292</v>
      </c>
      <c r="C22" s="9" t="s">
        <v>37</v>
      </c>
      <c r="D22" s="9">
        <v>20</v>
      </c>
      <c r="E22" s="3">
        <f t="shared" si="0"/>
        <v>240</v>
      </c>
      <c r="F22" s="3" t="s">
        <v>426</v>
      </c>
      <c r="G22" s="3" t="s">
        <v>427</v>
      </c>
      <c r="H22" s="13">
        <v>4.58</v>
      </c>
      <c r="I22" s="13">
        <f t="shared" si="1"/>
        <v>1099.2</v>
      </c>
      <c r="J22" s="17">
        <f t="shared" si="2"/>
        <v>91.6</v>
      </c>
    </row>
    <row r="23" spans="1:10" x14ac:dyDescent="0.25">
      <c r="A23" s="3">
        <v>22</v>
      </c>
      <c r="B23" s="8" t="s">
        <v>293</v>
      </c>
      <c r="C23" s="9" t="s">
        <v>37</v>
      </c>
      <c r="D23" s="9">
        <v>25</v>
      </c>
      <c r="E23" s="3">
        <f t="shared" si="0"/>
        <v>300</v>
      </c>
      <c r="F23" s="3" t="s">
        <v>426</v>
      </c>
      <c r="G23" s="3" t="s">
        <v>427</v>
      </c>
      <c r="H23" s="13">
        <v>5.72</v>
      </c>
      <c r="I23" s="13">
        <f t="shared" si="1"/>
        <v>1716</v>
      </c>
      <c r="J23" s="17">
        <f t="shared" si="2"/>
        <v>143</v>
      </c>
    </row>
    <row r="24" spans="1:10" x14ac:dyDescent="0.25">
      <c r="A24" s="3">
        <v>23</v>
      </c>
      <c r="B24" s="8" t="s">
        <v>294</v>
      </c>
      <c r="C24" s="9" t="s">
        <v>37</v>
      </c>
      <c r="D24" s="9">
        <v>35</v>
      </c>
      <c r="E24" s="3">
        <f t="shared" si="0"/>
        <v>420</v>
      </c>
      <c r="F24" s="3" t="s">
        <v>426</v>
      </c>
      <c r="G24" s="3" t="s">
        <v>427</v>
      </c>
      <c r="H24" s="13">
        <v>8.58</v>
      </c>
      <c r="I24" s="13">
        <f t="shared" si="1"/>
        <v>3603.6</v>
      </c>
      <c r="J24" s="17">
        <f t="shared" si="2"/>
        <v>300.3</v>
      </c>
    </row>
    <row r="25" spans="1:10" x14ac:dyDescent="0.25">
      <c r="A25" s="3">
        <v>24</v>
      </c>
      <c r="B25" s="8" t="s">
        <v>295</v>
      </c>
      <c r="C25" s="9" t="s">
        <v>37</v>
      </c>
      <c r="D25" s="9">
        <v>45</v>
      </c>
      <c r="E25" s="3">
        <f t="shared" si="0"/>
        <v>540</v>
      </c>
      <c r="F25" s="3" t="s">
        <v>426</v>
      </c>
      <c r="G25" s="3" t="s">
        <v>427</v>
      </c>
      <c r="H25" s="13">
        <v>10.87</v>
      </c>
      <c r="I25" s="13">
        <f t="shared" si="1"/>
        <v>5869.7999999999993</v>
      </c>
      <c r="J25" s="17">
        <f t="shared" si="2"/>
        <v>489.15</v>
      </c>
    </row>
    <row r="26" spans="1:10" x14ac:dyDescent="0.25">
      <c r="A26" s="3">
        <v>25</v>
      </c>
      <c r="B26" s="8" t="s">
        <v>296</v>
      </c>
      <c r="C26" s="9" t="s">
        <v>37</v>
      </c>
      <c r="D26" s="9">
        <v>15</v>
      </c>
      <c r="E26" s="3">
        <f t="shared" si="0"/>
        <v>180</v>
      </c>
      <c r="F26" s="3" t="s">
        <v>426</v>
      </c>
      <c r="G26" s="3" t="s">
        <v>427</v>
      </c>
      <c r="H26" s="13">
        <v>14.33</v>
      </c>
      <c r="I26" s="13">
        <f t="shared" si="1"/>
        <v>2579.4</v>
      </c>
      <c r="J26" s="17">
        <f t="shared" si="2"/>
        <v>214.95</v>
      </c>
    </row>
    <row r="27" spans="1:10" x14ac:dyDescent="0.25">
      <c r="A27" s="3">
        <v>26</v>
      </c>
      <c r="B27" s="8" t="s">
        <v>14</v>
      </c>
      <c r="C27" s="9" t="s">
        <v>396</v>
      </c>
      <c r="D27" s="9">
        <v>3</v>
      </c>
      <c r="E27" s="3">
        <f t="shared" si="0"/>
        <v>36</v>
      </c>
      <c r="F27" s="3" t="s">
        <v>428</v>
      </c>
      <c r="G27" s="3" t="s">
        <v>429</v>
      </c>
      <c r="H27" s="13">
        <v>3.09</v>
      </c>
      <c r="I27" s="13">
        <f t="shared" si="1"/>
        <v>111.24</v>
      </c>
      <c r="J27" s="17">
        <f t="shared" si="2"/>
        <v>9.27</v>
      </c>
    </row>
    <row r="28" spans="1:10" x14ac:dyDescent="0.25">
      <c r="A28" s="3">
        <v>27</v>
      </c>
      <c r="B28" s="8" t="s">
        <v>297</v>
      </c>
      <c r="C28" s="9" t="s">
        <v>90</v>
      </c>
      <c r="D28" s="9">
        <v>40</v>
      </c>
      <c r="E28" s="3">
        <f t="shared" si="0"/>
        <v>480</v>
      </c>
      <c r="F28" s="3" t="s">
        <v>428</v>
      </c>
      <c r="G28" s="3" t="s">
        <v>431</v>
      </c>
      <c r="H28" s="13">
        <v>3.1</v>
      </c>
      <c r="I28" s="13">
        <f t="shared" si="1"/>
        <v>1488</v>
      </c>
      <c r="J28" s="17">
        <f t="shared" si="2"/>
        <v>124</v>
      </c>
    </row>
    <row r="29" spans="1:10" x14ac:dyDescent="0.25">
      <c r="A29" s="3">
        <v>28</v>
      </c>
      <c r="B29" s="8" t="s">
        <v>298</v>
      </c>
      <c r="C29" s="9" t="s">
        <v>90</v>
      </c>
      <c r="D29" s="9">
        <v>40</v>
      </c>
      <c r="E29" s="3">
        <f t="shared" si="0"/>
        <v>480</v>
      </c>
      <c r="F29" s="3" t="s">
        <v>428</v>
      </c>
      <c r="G29" s="3" t="s">
        <v>430</v>
      </c>
      <c r="H29" s="13">
        <v>4.25</v>
      </c>
      <c r="I29" s="13">
        <f t="shared" si="1"/>
        <v>2040</v>
      </c>
      <c r="J29" s="17">
        <f t="shared" si="2"/>
        <v>170</v>
      </c>
    </row>
    <row r="30" spans="1:10" x14ac:dyDescent="0.25">
      <c r="A30" s="3">
        <v>29</v>
      </c>
      <c r="B30" s="8" t="s">
        <v>15</v>
      </c>
      <c r="C30" s="9" t="s">
        <v>90</v>
      </c>
      <c r="D30" s="9">
        <v>200</v>
      </c>
      <c r="E30" s="3">
        <f t="shared" si="0"/>
        <v>2400</v>
      </c>
      <c r="F30" s="3" t="s">
        <v>432</v>
      </c>
      <c r="G30" s="3" t="s">
        <v>433</v>
      </c>
      <c r="H30" s="13">
        <v>2.2999999999999998</v>
      </c>
      <c r="I30" s="13">
        <f t="shared" si="1"/>
        <v>5520</v>
      </c>
      <c r="J30" s="17">
        <f t="shared" si="2"/>
        <v>459.99999999999994</v>
      </c>
    </row>
    <row r="31" spans="1:10" x14ac:dyDescent="0.25">
      <c r="A31" s="3">
        <v>30</v>
      </c>
      <c r="B31" s="8" t="s">
        <v>16</v>
      </c>
      <c r="C31" s="9" t="s">
        <v>90</v>
      </c>
      <c r="D31" s="9">
        <v>2</v>
      </c>
      <c r="E31" s="3">
        <f t="shared" si="0"/>
        <v>24</v>
      </c>
      <c r="F31" s="3" t="s">
        <v>407</v>
      </c>
      <c r="G31" s="3" t="s">
        <v>434</v>
      </c>
      <c r="H31" s="13">
        <v>3</v>
      </c>
      <c r="I31" s="13">
        <f t="shared" si="1"/>
        <v>72</v>
      </c>
      <c r="J31" s="17">
        <f t="shared" si="2"/>
        <v>6</v>
      </c>
    </row>
    <row r="32" spans="1:10" x14ac:dyDescent="0.25">
      <c r="A32" s="3">
        <v>31</v>
      </c>
      <c r="B32" s="8" t="s">
        <v>299</v>
      </c>
      <c r="C32" s="9" t="s">
        <v>90</v>
      </c>
      <c r="D32" s="9">
        <v>2</v>
      </c>
      <c r="E32" s="3">
        <f t="shared" si="0"/>
        <v>24</v>
      </c>
      <c r="F32" s="3" t="s">
        <v>407</v>
      </c>
      <c r="G32" s="3" t="s">
        <v>434</v>
      </c>
      <c r="H32" s="13">
        <v>3</v>
      </c>
      <c r="I32" s="13">
        <f t="shared" si="1"/>
        <v>72</v>
      </c>
      <c r="J32" s="17">
        <f t="shared" si="2"/>
        <v>6</v>
      </c>
    </row>
    <row r="33" spans="1:10" x14ac:dyDescent="0.25">
      <c r="A33" s="3">
        <v>32</v>
      </c>
      <c r="B33" s="8" t="s">
        <v>300</v>
      </c>
      <c r="C33" s="9" t="s">
        <v>90</v>
      </c>
      <c r="D33" s="9">
        <v>4</v>
      </c>
      <c r="E33" s="3">
        <f t="shared" si="0"/>
        <v>48</v>
      </c>
      <c r="F33" s="3" t="s">
        <v>407</v>
      </c>
      <c r="G33" s="3" t="s">
        <v>434</v>
      </c>
      <c r="H33" s="13">
        <v>3</v>
      </c>
      <c r="I33" s="13">
        <f t="shared" si="1"/>
        <v>144</v>
      </c>
      <c r="J33" s="17">
        <f t="shared" si="2"/>
        <v>12</v>
      </c>
    </row>
    <row r="34" spans="1:10" x14ac:dyDescent="0.25">
      <c r="A34" s="3">
        <v>33</v>
      </c>
      <c r="B34" s="8" t="s">
        <v>301</v>
      </c>
      <c r="C34" s="9" t="s">
        <v>90</v>
      </c>
      <c r="D34" s="9">
        <v>6</v>
      </c>
      <c r="E34" s="3">
        <f t="shared" si="0"/>
        <v>72</v>
      </c>
      <c r="F34" s="3" t="s">
        <v>407</v>
      </c>
      <c r="G34" s="3" t="s">
        <v>434</v>
      </c>
      <c r="H34" s="13">
        <v>3</v>
      </c>
      <c r="I34" s="13">
        <f t="shared" si="1"/>
        <v>216</v>
      </c>
      <c r="J34" s="17">
        <f t="shared" si="2"/>
        <v>18</v>
      </c>
    </row>
    <row r="35" spans="1:10" x14ac:dyDescent="0.25">
      <c r="A35" s="3">
        <v>34</v>
      </c>
      <c r="B35" s="8" t="s">
        <v>302</v>
      </c>
      <c r="C35" s="9" t="s">
        <v>90</v>
      </c>
      <c r="D35" s="9">
        <v>8</v>
      </c>
      <c r="E35" s="3">
        <f t="shared" si="0"/>
        <v>96</v>
      </c>
      <c r="F35" s="3" t="s">
        <v>407</v>
      </c>
      <c r="G35" s="3" t="s">
        <v>434</v>
      </c>
      <c r="H35" s="13">
        <v>3</v>
      </c>
      <c r="I35" s="13">
        <f t="shared" si="1"/>
        <v>288</v>
      </c>
      <c r="J35" s="17">
        <f t="shared" si="2"/>
        <v>24</v>
      </c>
    </row>
    <row r="36" spans="1:10" x14ac:dyDescent="0.25">
      <c r="A36" s="3">
        <v>35</v>
      </c>
      <c r="B36" s="8" t="s">
        <v>303</v>
      </c>
      <c r="C36" s="9" t="s">
        <v>90</v>
      </c>
      <c r="D36" s="9">
        <v>8</v>
      </c>
      <c r="E36" s="3">
        <f t="shared" si="0"/>
        <v>96</v>
      </c>
      <c r="F36" s="3" t="s">
        <v>407</v>
      </c>
      <c r="G36" s="3" t="s">
        <v>434</v>
      </c>
      <c r="H36" s="13">
        <v>3</v>
      </c>
      <c r="I36" s="13">
        <f t="shared" si="1"/>
        <v>288</v>
      </c>
      <c r="J36" s="17">
        <f t="shared" si="2"/>
        <v>24</v>
      </c>
    </row>
    <row r="37" spans="1:10" x14ac:dyDescent="0.25">
      <c r="A37" s="3">
        <v>36</v>
      </c>
      <c r="B37" s="8" t="s">
        <v>304</v>
      </c>
      <c r="C37" s="9" t="s">
        <v>90</v>
      </c>
      <c r="D37" s="9">
        <v>300</v>
      </c>
      <c r="E37" s="3">
        <f t="shared" si="0"/>
        <v>3600</v>
      </c>
      <c r="F37" s="3" t="s">
        <v>435</v>
      </c>
      <c r="G37" s="3" t="s">
        <v>436</v>
      </c>
      <c r="H37" s="13">
        <v>0.94</v>
      </c>
      <c r="I37" s="13">
        <f t="shared" si="1"/>
        <v>3384</v>
      </c>
      <c r="J37" s="17">
        <f t="shared" si="2"/>
        <v>282</v>
      </c>
    </row>
    <row r="38" spans="1:10" x14ac:dyDescent="0.25">
      <c r="A38" s="3">
        <v>37</v>
      </c>
      <c r="B38" s="8" t="s">
        <v>305</v>
      </c>
      <c r="C38" s="9" t="s">
        <v>90</v>
      </c>
      <c r="D38" s="9">
        <v>200</v>
      </c>
      <c r="E38" s="3">
        <f t="shared" si="0"/>
        <v>2400</v>
      </c>
      <c r="F38" s="3" t="s">
        <v>435</v>
      </c>
      <c r="G38" s="3" t="s">
        <v>436</v>
      </c>
      <c r="H38" s="13">
        <v>1.06</v>
      </c>
      <c r="I38" s="13">
        <f t="shared" si="1"/>
        <v>2544</v>
      </c>
      <c r="J38" s="17">
        <f t="shared" si="2"/>
        <v>212</v>
      </c>
    </row>
    <row r="39" spans="1:10" x14ac:dyDescent="0.25">
      <c r="A39" s="3">
        <v>38</v>
      </c>
      <c r="B39" s="8" t="s">
        <v>306</v>
      </c>
      <c r="C39" s="9" t="s">
        <v>90</v>
      </c>
      <c r="D39" s="9">
        <v>20</v>
      </c>
      <c r="E39" s="3">
        <f t="shared" si="0"/>
        <v>240</v>
      </c>
      <c r="F39" s="3" t="s">
        <v>437</v>
      </c>
      <c r="G39" s="3" t="s">
        <v>438</v>
      </c>
      <c r="H39" s="13">
        <v>15.77</v>
      </c>
      <c r="I39" s="13">
        <f t="shared" si="1"/>
        <v>3784.7999999999997</v>
      </c>
      <c r="J39" s="17">
        <f t="shared" si="2"/>
        <v>315.39999999999998</v>
      </c>
    </row>
    <row r="40" spans="1:10" x14ac:dyDescent="0.25">
      <c r="A40" s="3">
        <v>39</v>
      </c>
      <c r="B40" s="8" t="s">
        <v>307</v>
      </c>
      <c r="C40" s="9" t="s">
        <v>90</v>
      </c>
      <c r="D40" s="9">
        <v>100</v>
      </c>
      <c r="E40" s="3">
        <f t="shared" si="0"/>
        <v>1200</v>
      </c>
      <c r="F40" s="3" t="s">
        <v>416</v>
      </c>
      <c r="G40" s="3" t="s">
        <v>439</v>
      </c>
      <c r="H40" s="13">
        <v>1.84</v>
      </c>
      <c r="I40" s="13">
        <f t="shared" si="1"/>
        <v>2208</v>
      </c>
      <c r="J40" s="17">
        <f t="shared" si="2"/>
        <v>184</v>
      </c>
    </row>
    <row r="41" spans="1:10" x14ac:dyDescent="0.25">
      <c r="A41" s="3">
        <v>40</v>
      </c>
      <c r="B41" s="8" t="s">
        <v>308</v>
      </c>
      <c r="C41" s="9" t="s">
        <v>90</v>
      </c>
      <c r="D41" s="9">
        <v>150</v>
      </c>
      <c r="E41" s="3">
        <f t="shared" si="0"/>
        <v>1800</v>
      </c>
      <c r="F41" s="3" t="s">
        <v>416</v>
      </c>
      <c r="G41" s="3" t="s">
        <v>439</v>
      </c>
      <c r="H41" s="13">
        <v>1.84</v>
      </c>
      <c r="I41" s="13">
        <f t="shared" si="1"/>
        <v>3312</v>
      </c>
      <c r="J41" s="17">
        <f t="shared" si="2"/>
        <v>276</v>
      </c>
    </row>
    <row r="42" spans="1:10" x14ac:dyDescent="0.25">
      <c r="A42" s="3">
        <v>41</v>
      </c>
      <c r="B42" s="8" t="s">
        <v>309</v>
      </c>
      <c r="C42" s="9" t="s">
        <v>90</v>
      </c>
      <c r="D42" s="9">
        <v>300</v>
      </c>
      <c r="E42" s="3">
        <f t="shared" si="0"/>
        <v>3600</v>
      </c>
      <c r="F42" s="3" t="s">
        <v>416</v>
      </c>
      <c r="G42" s="3" t="s">
        <v>439</v>
      </c>
      <c r="H42" s="13">
        <v>1.84</v>
      </c>
      <c r="I42" s="13">
        <f t="shared" si="1"/>
        <v>6624</v>
      </c>
      <c r="J42" s="17">
        <f t="shared" si="2"/>
        <v>552</v>
      </c>
    </row>
    <row r="43" spans="1:10" x14ac:dyDescent="0.25">
      <c r="A43" s="3">
        <v>42</v>
      </c>
      <c r="B43" s="8" t="s">
        <v>310</v>
      </c>
      <c r="C43" s="9" t="s">
        <v>90</v>
      </c>
      <c r="D43" s="9">
        <v>200</v>
      </c>
      <c r="E43" s="3">
        <f t="shared" si="0"/>
        <v>2400</v>
      </c>
      <c r="F43" s="3" t="s">
        <v>416</v>
      </c>
      <c r="G43" s="3" t="s">
        <v>439</v>
      </c>
      <c r="H43" s="13">
        <v>1.89</v>
      </c>
      <c r="I43" s="13">
        <f t="shared" si="1"/>
        <v>4536</v>
      </c>
      <c r="J43" s="17">
        <f t="shared" si="2"/>
        <v>378</v>
      </c>
    </row>
    <row r="44" spans="1:10" x14ac:dyDescent="0.25">
      <c r="A44" s="3">
        <v>43</v>
      </c>
      <c r="B44" s="8" t="s">
        <v>311</v>
      </c>
      <c r="C44" s="9" t="s">
        <v>90</v>
      </c>
      <c r="D44" s="9">
        <v>10</v>
      </c>
      <c r="E44" s="3">
        <f t="shared" si="0"/>
        <v>120</v>
      </c>
      <c r="F44" s="23" t="s">
        <v>399</v>
      </c>
      <c r="G44" s="23"/>
      <c r="H44" s="19">
        <v>107</v>
      </c>
      <c r="I44" s="13">
        <f t="shared" si="1"/>
        <v>12840</v>
      </c>
      <c r="J44" s="17">
        <f t="shared" si="2"/>
        <v>1070</v>
      </c>
    </row>
    <row r="45" spans="1:10" x14ac:dyDescent="0.25">
      <c r="A45" s="3">
        <v>44</v>
      </c>
      <c r="B45" s="8" t="s">
        <v>312</v>
      </c>
      <c r="C45" s="9" t="s">
        <v>37</v>
      </c>
      <c r="D45" s="9">
        <v>100</v>
      </c>
      <c r="E45" s="3">
        <f t="shared" si="0"/>
        <v>1200</v>
      </c>
      <c r="F45" s="3" t="s">
        <v>403</v>
      </c>
      <c r="G45" s="3" t="s">
        <v>440</v>
      </c>
      <c r="H45" s="13">
        <v>51.87</v>
      </c>
      <c r="I45" s="13">
        <f t="shared" si="1"/>
        <v>62244</v>
      </c>
      <c r="J45" s="17">
        <f t="shared" si="2"/>
        <v>5187</v>
      </c>
    </row>
    <row r="46" spans="1:10" x14ac:dyDescent="0.25">
      <c r="A46" s="3">
        <v>45</v>
      </c>
      <c r="B46" s="8" t="s">
        <v>18</v>
      </c>
      <c r="C46" s="9" t="s">
        <v>2</v>
      </c>
      <c r="D46" s="9">
        <v>300</v>
      </c>
      <c r="E46" s="3">
        <f t="shared" si="0"/>
        <v>3600</v>
      </c>
      <c r="F46" s="3" t="s">
        <v>428</v>
      </c>
      <c r="G46" s="3" t="s">
        <v>441</v>
      </c>
      <c r="H46" s="13">
        <v>0.54</v>
      </c>
      <c r="I46" s="13">
        <f t="shared" si="1"/>
        <v>1944.0000000000002</v>
      </c>
      <c r="J46" s="17">
        <f t="shared" si="2"/>
        <v>162</v>
      </c>
    </row>
    <row r="47" spans="1:10" x14ac:dyDescent="0.25">
      <c r="A47" s="3">
        <v>46</v>
      </c>
      <c r="B47" s="8" t="s">
        <v>19</v>
      </c>
      <c r="C47" s="9" t="s">
        <v>2</v>
      </c>
      <c r="D47" s="9">
        <v>300</v>
      </c>
      <c r="E47" s="3">
        <f t="shared" si="0"/>
        <v>3600</v>
      </c>
      <c r="F47" s="3" t="s">
        <v>428</v>
      </c>
      <c r="G47" s="3" t="s">
        <v>441</v>
      </c>
      <c r="H47" s="13">
        <v>0.62</v>
      </c>
      <c r="I47" s="13">
        <f t="shared" si="1"/>
        <v>2232</v>
      </c>
      <c r="J47" s="17">
        <f t="shared" si="2"/>
        <v>186</v>
      </c>
    </row>
    <row r="48" spans="1:10" x14ac:dyDescent="0.25">
      <c r="A48" s="3">
        <v>47</v>
      </c>
      <c r="B48" s="8" t="s">
        <v>20</v>
      </c>
      <c r="C48" s="9" t="s">
        <v>2</v>
      </c>
      <c r="D48" s="9">
        <v>100</v>
      </c>
      <c r="E48" s="3">
        <f t="shared" si="0"/>
        <v>1200</v>
      </c>
      <c r="F48" s="3" t="s">
        <v>407</v>
      </c>
      <c r="G48" s="3" t="s">
        <v>442</v>
      </c>
      <c r="H48" s="13">
        <v>0.21</v>
      </c>
      <c r="I48" s="13">
        <f t="shared" si="1"/>
        <v>252</v>
      </c>
      <c r="J48" s="17">
        <f t="shared" si="2"/>
        <v>21</v>
      </c>
    </row>
    <row r="49" spans="1:10" x14ac:dyDescent="0.25">
      <c r="A49" s="3">
        <v>48</v>
      </c>
      <c r="B49" s="8" t="s">
        <v>313</v>
      </c>
      <c r="C49" s="9" t="s">
        <v>2</v>
      </c>
      <c r="D49" s="9">
        <v>900</v>
      </c>
      <c r="E49" s="3">
        <f t="shared" si="0"/>
        <v>10800</v>
      </c>
      <c r="F49" s="3" t="s">
        <v>407</v>
      </c>
      <c r="G49" s="3" t="s">
        <v>442</v>
      </c>
      <c r="H49" s="13">
        <v>0.2</v>
      </c>
      <c r="I49" s="13">
        <f t="shared" si="1"/>
        <v>2160</v>
      </c>
      <c r="J49" s="17">
        <f t="shared" si="2"/>
        <v>180</v>
      </c>
    </row>
    <row r="50" spans="1:10" x14ac:dyDescent="0.25">
      <c r="A50" s="3">
        <v>49</v>
      </c>
      <c r="B50" s="8" t="s">
        <v>314</v>
      </c>
      <c r="C50" s="9" t="s">
        <v>2</v>
      </c>
      <c r="D50" s="9">
        <v>500</v>
      </c>
      <c r="E50" s="3">
        <f t="shared" si="0"/>
        <v>6000</v>
      </c>
      <c r="F50" s="3" t="s">
        <v>408</v>
      </c>
      <c r="G50" s="3" t="s">
        <v>442</v>
      </c>
      <c r="H50" s="13">
        <v>0.2</v>
      </c>
      <c r="I50" s="13">
        <f t="shared" si="1"/>
        <v>1200</v>
      </c>
      <c r="J50" s="17">
        <f t="shared" si="2"/>
        <v>100</v>
      </c>
    </row>
    <row r="51" spans="1:10" x14ac:dyDescent="0.25">
      <c r="A51" s="3">
        <v>50</v>
      </c>
      <c r="B51" s="8" t="s">
        <v>315</v>
      </c>
      <c r="C51" s="9" t="s">
        <v>2</v>
      </c>
      <c r="D51" s="9">
        <v>100</v>
      </c>
      <c r="E51" s="3">
        <f t="shared" si="0"/>
        <v>1200</v>
      </c>
      <c r="F51" s="3" t="s">
        <v>407</v>
      </c>
      <c r="G51" s="3" t="s">
        <v>442</v>
      </c>
      <c r="H51" s="13">
        <v>0.21</v>
      </c>
      <c r="I51" s="13">
        <f t="shared" si="1"/>
        <v>252</v>
      </c>
      <c r="J51" s="17">
        <f t="shared" si="2"/>
        <v>21</v>
      </c>
    </row>
    <row r="52" spans="1:10" x14ac:dyDescent="0.25">
      <c r="A52" s="3">
        <v>51</v>
      </c>
      <c r="B52" s="8" t="s">
        <v>316</v>
      </c>
      <c r="C52" s="9" t="s">
        <v>2</v>
      </c>
      <c r="D52" s="9">
        <v>25</v>
      </c>
      <c r="E52" s="3">
        <f t="shared" si="0"/>
        <v>300</v>
      </c>
      <c r="F52" s="23" t="s">
        <v>399</v>
      </c>
      <c r="G52" s="23"/>
      <c r="H52" s="19">
        <v>5.86</v>
      </c>
      <c r="I52" s="13">
        <f t="shared" si="1"/>
        <v>1758</v>
      </c>
      <c r="J52" s="17">
        <f t="shared" si="2"/>
        <v>146.5</v>
      </c>
    </row>
    <row r="53" spans="1:10" x14ac:dyDescent="0.25">
      <c r="A53" s="3">
        <v>52</v>
      </c>
      <c r="B53" s="8" t="s">
        <v>317</v>
      </c>
      <c r="C53" s="9" t="s">
        <v>2</v>
      </c>
      <c r="D53" s="9">
        <v>10</v>
      </c>
      <c r="E53" s="3">
        <f t="shared" si="0"/>
        <v>120</v>
      </c>
      <c r="F53" s="23" t="s">
        <v>399</v>
      </c>
      <c r="G53" s="23"/>
      <c r="H53" s="19">
        <v>4.8099999999999996</v>
      </c>
      <c r="I53" s="13">
        <f t="shared" si="1"/>
        <v>577.19999999999993</v>
      </c>
      <c r="J53" s="17">
        <f t="shared" si="2"/>
        <v>48.099999999999994</v>
      </c>
    </row>
    <row r="54" spans="1:10" x14ac:dyDescent="0.25">
      <c r="A54" s="3">
        <v>53</v>
      </c>
      <c r="B54" s="8" t="s">
        <v>21</v>
      </c>
      <c r="C54" s="9" t="s">
        <v>2</v>
      </c>
      <c r="D54" s="9">
        <v>2</v>
      </c>
      <c r="E54" s="3">
        <f t="shared" si="0"/>
        <v>24</v>
      </c>
      <c r="F54" s="3" t="s">
        <v>407</v>
      </c>
      <c r="G54" s="3" t="s">
        <v>434</v>
      </c>
      <c r="H54" s="13">
        <v>4.53</v>
      </c>
      <c r="I54" s="13">
        <f t="shared" si="1"/>
        <v>108.72</v>
      </c>
      <c r="J54" s="17">
        <f t="shared" si="2"/>
        <v>9.06</v>
      </c>
    </row>
    <row r="55" spans="1:10" x14ac:dyDescent="0.25">
      <c r="A55" s="3">
        <v>54</v>
      </c>
      <c r="B55" s="8" t="s">
        <v>318</v>
      </c>
      <c r="C55" s="9" t="s">
        <v>2</v>
      </c>
      <c r="D55" s="9">
        <v>2</v>
      </c>
      <c r="E55" s="3">
        <f t="shared" si="0"/>
        <v>24</v>
      </c>
      <c r="F55" s="3" t="s">
        <v>407</v>
      </c>
      <c r="G55" s="3" t="s">
        <v>434</v>
      </c>
      <c r="H55" s="13">
        <v>4.83</v>
      </c>
      <c r="I55" s="13">
        <f t="shared" si="1"/>
        <v>115.92</v>
      </c>
      <c r="J55" s="17">
        <f t="shared" si="2"/>
        <v>9.66</v>
      </c>
    </row>
    <row r="56" spans="1:10" x14ac:dyDescent="0.25">
      <c r="A56" s="3">
        <v>55</v>
      </c>
      <c r="B56" s="8" t="s">
        <v>319</v>
      </c>
      <c r="C56" s="9" t="s">
        <v>2</v>
      </c>
      <c r="D56" s="9">
        <v>2</v>
      </c>
      <c r="E56" s="3">
        <f t="shared" si="0"/>
        <v>24</v>
      </c>
      <c r="F56" s="3" t="s">
        <v>407</v>
      </c>
      <c r="G56" s="3" t="s">
        <v>434</v>
      </c>
      <c r="H56" s="13">
        <v>7.29</v>
      </c>
      <c r="I56" s="13">
        <f t="shared" si="1"/>
        <v>174.96</v>
      </c>
      <c r="J56" s="17">
        <f t="shared" si="2"/>
        <v>14.58</v>
      </c>
    </row>
    <row r="57" spans="1:10" x14ac:dyDescent="0.25">
      <c r="A57" s="3">
        <v>56</v>
      </c>
      <c r="B57" s="8" t="s">
        <v>320</v>
      </c>
      <c r="C57" s="9" t="s">
        <v>2</v>
      </c>
      <c r="D57" s="9">
        <v>2</v>
      </c>
      <c r="E57" s="3">
        <f t="shared" si="0"/>
        <v>24</v>
      </c>
      <c r="F57" s="3" t="s">
        <v>445</v>
      </c>
      <c r="G57" s="3" t="s">
        <v>446</v>
      </c>
      <c r="H57" s="13">
        <v>28</v>
      </c>
      <c r="I57" s="13">
        <f t="shared" si="1"/>
        <v>672</v>
      </c>
      <c r="J57" s="17">
        <f t="shared" si="2"/>
        <v>56</v>
      </c>
    </row>
    <row r="58" spans="1:10" x14ac:dyDescent="0.25">
      <c r="A58" s="3">
        <v>57</v>
      </c>
      <c r="B58" s="8" t="s">
        <v>321</v>
      </c>
      <c r="C58" s="9" t="s">
        <v>2</v>
      </c>
      <c r="D58" s="9">
        <v>2</v>
      </c>
      <c r="E58" s="3">
        <f t="shared" si="0"/>
        <v>24</v>
      </c>
      <c r="F58" s="3" t="s">
        <v>445</v>
      </c>
      <c r="G58" s="3" t="s">
        <v>446</v>
      </c>
      <c r="H58" s="13">
        <v>28</v>
      </c>
      <c r="I58" s="13">
        <f t="shared" si="1"/>
        <v>672</v>
      </c>
      <c r="J58" s="17">
        <f t="shared" si="2"/>
        <v>56</v>
      </c>
    </row>
    <row r="59" spans="1:10" x14ac:dyDescent="0.25">
      <c r="A59" s="3">
        <v>58</v>
      </c>
      <c r="B59" s="8" t="s">
        <v>322</v>
      </c>
      <c r="C59" s="9" t="s">
        <v>2</v>
      </c>
      <c r="D59" s="9">
        <v>2</v>
      </c>
      <c r="E59" s="3">
        <f t="shared" si="0"/>
        <v>24</v>
      </c>
      <c r="F59" s="3" t="s">
        <v>445</v>
      </c>
      <c r="G59" s="3" t="s">
        <v>446</v>
      </c>
      <c r="H59" s="13">
        <v>28</v>
      </c>
      <c r="I59" s="13">
        <f t="shared" si="1"/>
        <v>672</v>
      </c>
      <c r="J59" s="17">
        <f t="shared" si="2"/>
        <v>56</v>
      </c>
    </row>
    <row r="60" spans="1:10" x14ac:dyDescent="0.25">
      <c r="A60" s="3">
        <v>59</v>
      </c>
      <c r="B60" s="8" t="s">
        <v>323</v>
      </c>
      <c r="C60" s="9" t="s">
        <v>2</v>
      </c>
      <c r="D60" s="9">
        <v>2</v>
      </c>
      <c r="E60" s="3">
        <f t="shared" si="0"/>
        <v>24</v>
      </c>
      <c r="F60" s="3" t="s">
        <v>445</v>
      </c>
      <c r="G60" s="3" t="s">
        <v>446</v>
      </c>
      <c r="H60" s="13">
        <v>28</v>
      </c>
      <c r="I60" s="13">
        <f t="shared" si="1"/>
        <v>672</v>
      </c>
      <c r="J60" s="17">
        <f t="shared" si="2"/>
        <v>56</v>
      </c>
    </row>
    <row r="61" spans="1:10" x14ac:dyDescent="0.25">
      <c r="A61" s="3">
        <v>60</v>
      </c>
      <c r="B61" s="8" t="s">
        <v>324</v>
      </c>
      <c r="C61" s="9" t="s">
        <v>2</v>
      </c>
      <c r="D61" s="9">
        <v>2</v>
      </c>
      <c r="E61" s="3">
        <f t="shared" si="0"/>
        <v>24</v>
      </c>
      <c r="F61" s="3" t="s">
        <v>445</v>
      </c>
      <c r="G61" s="3" t="s">
        <v>446</v>
      </c>
      <c r="H61" s="13">
        <v>28</v>
      </c>
      <c r="I61" s="13">
        <f t="shared" si="1"/>
        <v>672</v>
      </c>
      <c r="J61" s="17">
        <f t="shared" si="2"/>
        <v>56</v>
      </c>
    </row>
    <row r="62" spans="1:10" x14ac:dyDescent="0.25">
      <c r="A62" s="3">
        <v>61</v>
      </c>
      <c r="B62" s="8" t="s">
        <v>325</v>
      </c>
      <c r="C62" s="9" t="s">
        <v>2</v>
      </c>
      <c r="D62" s="9">
        <v>2</v>
      </c>
      <c r="E62" s="3">
        <f t="shared" si="0"/>
        <v>24</v>
      </c>
      <c r="F62" s="3" t="s">
        <v>445</v>
      </c>
      <c r="G62" s="3" t="s">
        <v>446</v>
      </c>
      <c r="H62" s="13">
        <v>28</v>
      </c>
      <c r="I62" s="13">
        <f t="shared" si="1"/>
        <v>672</v>
      </c>
      <c r="J62" s="17">
        <f t="shared" si="2"/>
        <v>56</v>
      </c>
    </row>
    <row r="63" spans="1:10" x14ac:dyDescent="0.25">
      <c r="A63" s="3">
        <v>62</v>
      </c>
      <c r="B63" s="8" t="s">
        <v>326</v>
      </c>
      <c r="C63" s="9" t="s">
        <v>2</v>
      </c>
      <c r="D63" s="9">
        <v>2</v>
      </c>
      <c r="E63" s="3">
        <f t="shared" si="0"/>
        <v>24</v>
      </c>
      <c r="F63" s="3" t="s">
        <v>445</v>
      </c>
      <c r="G63" s="3" t="s">
        <v>446</v>
      </c>
      <c r="H63" s="13">
        <v>28</v>
      </c>
      <c r="I63" s="13">
        <f t="shared" si="1"/>
        <v>672</v>
      </c>
      <c r="J63" s="17">
        <f t="shared" si="2"/>
        <v>56</v>
      </c>
    </row>
    <row r="64" spans="1:10" x14ac:dyDescent="0.25">
      <c r="A64" s="3">
        <v>63</v>
      </c>
      <c r="B64" s="8" t="s">
        <v>22</v>
      </c>
      <c r="C64" s="9" t="s">
        <v>2</v>
      </c>
      <c r="D64" s="9">
        <v>500</v>
      </c>
      <c r="E64" s="3">
        <f t="shared" si="0"/>
        <v>6000</v>
      </c>
      <c r="F64" s="3" t="s">
        <v>448</v>
      </c>
      <c r="G64" s="3" t="s">
        <v>447</v>
      </c>
      <c r="H64" s="13">
        <v>0.18</v>
      </c>
      <c r="I64" s="13">
        <f t="shared" si="1"/>
        <v>1080</v>
      </c>
      <c r="J64" s="17">
        <f t="shared" si="2"/>
        <v>90</v>
      </c>
    </row>
    <row r="65" spans="1:10" x14ac:dyDescent="0.25">
      <c r="A65" s="3">
        <v>64</v>
      </c>
      <c r="B65" s="8" t="s">
        <v>23</v>
      </c>
      <c r="C65" s="9" t="s">
        <v>284</v>
      </c>
      <c r="D65" s="9">
        <v>25</v>
      </c>
      <c r="E65" s="3">
        <f t="shared" si="0"/>
        <v>300</v>
      </c>
      <c r="F65" s="3" t="s">
        <v>449</v>
      </c>
      <c r="G65" s="3" t="s">
        <v>450</v>
      </c>
      <c r="H65" s="13">
        <v>9.42</v>
      </c>
      <c r="I65" s="13">
        <f t="shared" si="1"/>
        <v>2826</v>
      </c>
      <c r="J65" s="17">
        <f t="shared" si="2"/>
        <v>235.5</v>
      </c>
    </row>
    <row r="66" spans="1:10" x14ac:dyDescent="0.25">
      <c r="A66" s="3">
        <v>65</v>
      </c>
      <c r="B66" s="8" t="s">
        <v>327</v>
      </c>
      <c r="C66" s="9" t="s">
        <v>90</v>
      </c>
      <c r="D66" s="9">
        <v>1900</v>
      </c>
      <c r="E66" s="3">
        <f t="shared" si="0"/>
        <v>22800</v>
      </c>
      <c r="F66" s="3" t="s">
        <v>412</v>
      </c>
      <c r="G66" s="3" t="s">
        <v>443</v>
      </c>
      <c r="H66" s="13">
        <v>0.77</v>
      </c>
      <c r="I66" s="13">
        <f t="shared" si="1"/>
        <v>17556</v>
      </c>
      <c r="J66" s="17">
        <f t="shared" si="2"/>
        <v>1463</v>
      </c>
    </row>
    <row r="67" spans="1:10" x14ac:dyDescent="0.25">
      <c r="A67" s="3">
        <v>66</v>
      </c>
      <c r="B67" s="8" t="s">
        <v>25</v>
      </c>
      <c r="C67" s="9" t="s">
        <v>90</v>
      </c>
      <c r="D67" s="9">
        <v>200</v>
      </c>
      <c r="E67" s="3">
        <f t="shared" ref="E67:E130" si="3">D67*12</f>
        <v>2400</v>
      </c>
      <c r="F67" s="3" t="s">
        <v>405</v>
      </c>
      <c r="G67" s="3" t="s">
        <v>444</v>
      </c>
      <c r="H67" s="13">
        <v>1.25</v>
      </c>
      <c r="I67" s="13">
        <f t="shared" ref="I67:I130" si="4">H67*E67</f>
        <v>3000</v>
      </c>
      <c r="J67" s="17">
        <f t="shared" ref="J67:J130" si="5">D67*H67</f>
        <v>250</v>
      </c>
    </row>
    <row r="68" spans="1:10" x14ac:dyDescent="0.25">
      <c r="A68" s="3">
        <v>67</v>
      </c>
      <c r="B68" s="8" t="s">
        <v>328</v>
      </c>
      <c r="C68" s="9" t="s">
        <v>90</v>
      </c>
      <c r="D68" s="9">
        <v>30</v>
      </c>
      <c r="E68" s="3">
        <f t="shared" si="3"/>
        <v>360</v>
      </c>
      <c r="F68" s="3" t="s">
        <v>412</v>
      </c>
      <c r="G68" s="3" t="s">
        <v>443</v>
      </c>
      <c r="H68" s="13">
        <v>0.77</v>
      </c>
      <c r="I68" s="13">
        <f t="shared" si="4"/>
        <v>277.2</v>
      </c>
      <c r="J68" s="17">
        <f t="shared" si="5"/>
        <v>23.1</v>
      </c>
    </row>
    <row r="69" spans="1:10" x14ac:dyDescent="0.25">
      <c r="A69" s="3">
        <v>68</v>
      </c>
      <c r="B69" s="8" t="s">
        <v>24</v>
      </c>
      <c r="C69" s="9" t="s">
        <v>90</v>
      </c>
      <c r="D69" s="9">
        <v>30</v>
      </c>
      <c r="E69" s="3">
        <f t="shared" si="3"/>
        <v>360</v>
      </c>
      <c r="F69" s="23" t="s">
        <v>399</v>
      </c>
      <c r="G69" s="23"/>
      <c r="H69" s="19">
        <v>20.57</v>
      </c>
      <c r="I69" s="13">
        <f t="shared" si="4"/>
        <v>7405.2</v>
      </c>
      <c r="J69" s="17">
        <f t="shared" si="5"/>
        <v>617.1</v>
      </c>
    </row>
    <row r="70" spans="1:10" x14ac:dyDescent="0.25">
      <c r="A70" s="3">
        <v>69</v>
      </c>
      <c r="B70" s="8" t="s">
        <v>329</v>
      </c>
      <c r="C70" s="9" t="s">
        <v>396</v>
      </c>
      <c r="D70" s="9">
        <v>50</v>
      </c>
      <c r="E70" s="3">
        <f t="shared" si="3"/>
        <v>600</v>
      </c>
      <c r="F70" s="3" t="s">
        <v>422</v>
      </c>
      <c r="G70" s="3" t="s">
        <v>451</v>
      </c>
      <c r="H70" s="13">
        <v>7.25</v>
      </c>
      <c r="I70" s="13">
        <f t="shared" si="4"/>
        <v>4350</v>
      </c>
      <c r="J70" s="17">
        <f t="shared" si="5"/>
        <v>362.5</v>
      </c>
    </row>
    <row r="71" spans="1:10" x14ac:dyDescent="0.25">
      <c r="A71" s="3">
        <v>70</v>
      </c>
      <c r="B71" s="8" t="s">
        <v>330</v>
      </c>
      <c r="C71" s="9" t="s">
        <v>90</v>
      </c>
      <c r="D71" s="9">
        <v>200</v>
      </c>
      <c r="E71" s="3">
        <f t="shared" si="3"/>
        <v>2400</v>
      </c>
      <c r="F71" s="3" t="s">
        <v>452</v>
      </c>
      <c r="G71" s="3" t="s">
        <v>453</v>
      </c>
      <c r="H71" s="13">
        <v>1.8</v>
      </c>
      <c r="I71" s="13">
        <f t="shared" si="4"/>
        <v>4320</v>
      </c>
      <c r="J71" s="17">
        <f t="shared" si="5"/>
        <v>360</v>
      </c>
    </row>
    <row r="72" spans="1:10" ht="25.5" x14ac:dyDescent="0.25">
      <c r="A72" s="3">
        <v>71</v>
      </c>
      <c r="B72" s="8" t="s">
        <v>27</v>
      </c>
      <c r="C72" s="9" t="s">
        <v>395</v>
      </c>
      <c r="D72" s="9">
        <v>4</v>
      </c>
      <c r="E72" s="3">
        <f t="shared" si="3"/>
        <v>48</v>
      </c>
      <c r="F72" s="23" t="s">
        <v>399</v>
      </c>
      <c r="G72" s="23"/>
      <c r="H72" s="19">
        <v>29.09</v>
      </c>
      <c r="I72" s="13">
        <f t="shared" si="4"/>
        <v>1396.32</v>
      </c>
      <c r="J72" s="17">
        <f t="shared" si="5"/>
        <v>116.36</v>
      </c>
    </row>
    <row r="73" spans="1:10" ht="25.5" x14ac:dyDescent="0.25">
      <c r="A73" s="3">
        <v>72</v>
      </c>
      <c r="B73" s="8" t="s">
        <v>331</v>
      </c>
      <c r="C73" s="9" t="s">
        <v>395</v>
      </c>
      <c r="D73" s="9">
        <v>4</v>
      </c>
      <c r="E73" s="3">
        <f t="shared" si="3"/>
        <v>48</v>
      </c>
      <c r="F73" s="3" t="s">
        <v>454</v>
      </c>
      <c r="G73" s="3" t="s">
        <v>455</v>
      </c>
      <c r="H73" s="13">
        <v>26</v>
      </c>
      <c r="I73" s="13">
        <f t="shared" si="4"/>
        <v>1248</v>
      </c>
      <c r="J73" s="17">
        <f t="shared" si="5"/>
        <v>104</v>
      </c>
    </row>
    <row r="74" spans="1:10" ht="25.5" x14ac:dyDescent="0.25">
      <c r="A74" s="3">
        <v>73</v>
      </c>
      <c r="B74" s="8" t="s">
        <v>28</v>
      </c>
      <c r="C74" s="9" t="s">
        <v>395</v>
      </c>
      <c r="D74" s="9">
        <v>4</v>
      </c>
      <c r="E74" s="3">
        <f t="shared" si="3"/>
        <v>48</v>
      </c>
      <c r="F74" s="3" t="s">
        <v>454</v>
      </c>
      <c r="G74" s="3" t="s">
        <v>455</v>
      </c>
      <c r="H74" s="13">
        <v>26</v>
      </c>
      <c r="I74" s="13">
        <f t="shared" si="4"/>
        <v>1248</v>
      </c>
      <c r="J74" s="17">
        <f t="shared" si="5"/>
        <v>104</v>
      </c>
    </row>
    <row r="75" spans="1:10" ht="25.5" x14ac:dyDescent="0.25">
      <c r="A75" s="3">
        <v>74</v>
      </c>
      <c r="B75" s="8" t="s">
        <v>29</v>
      </c>
      <c r="C75" s="9" t="s">
        <v>395</v>
      </c>
      <c r="D75" s="9">
        <v>4</v>
      </c>
      <c r="E75" s="3">
        <f t="shared" si="3"/>
        <v>48</v>
      </c>
      <c r="F75" s="3" t="s">
        <v>454</v>
      </c>
      <c r="G75" s="3" t="s">
        <v>455</v>
      </c>
      <c r="H75" s="13">
        <v>26</v>
      </c>
      <c r="I75" s="13">
        <f t="shared" si="4"/>
        <v>1248</v>
      </c>
      <c r="J75" s="17">
        <f t="shared" si="5"/>
        <v>104</v>
      </c>
    </row>
    <row r="76" spans="1:10" x14ac:dyDescent="0.25">
      <c r="A76" s="3">
        <v>75</v>
      </c>
      <c r="B76" s="8" t="s">
        <v>30</v>
      </c>
      <c r="C76" s="9" t="s">
        <v>395</v>
      </c>
      <c r="D76" s="9">
        <v>4</v>
      </c>
      <c r="E76" s="3">
        <f t="shared" si="3"/>
        <v>48</v>
      </c>
      <c r="F76" s="3" t="s">
        <v>456</v>
      </c>
      <c r="G76" s="3" t="s">
        <v>457</v>
      </c>
      <c r="H76" s="13">
        <v>363.4</v>
      </c>
      <c r="I76" s="13">
        <f t="shared" si="4"/>
        <v>17443.199999999997</v>
      </c>
      <c r="J76" s="17">
        <f t="shared" si="5"/>
        <v>1453.6</v>
      </c>
    </row>
    <row r="77" spans="1:10" ht="25.5" x14ac:dyDescent="0.25">
      <c r="A77" s="3">
        <v>76</v>
      </c>
      <c r="B77" s="8" t="s">
        <v>31</v>
      </c>
      <c r="C77" s="9" t="s">
        <v>395</v>
      </c>
      <c r="D77" s="9">
        <v>4</v>
      </c>
      <c r="E77" s="3">
        <f t="shared" si="3"/>
        <v>48</v>
      </c>
      <c r="F77" s="3" t="s">
        <v>454</v>
      </c>
      <c r="G77" s="3" t="s">
        <v>455</v>
      </c>
      <c r="H77" s="13">
        <v>26</v>
      </c>
      <c r="I77" s="13">
        <f t="shared" si="4"/>
        <v>1248</v>
      </c>
      <c r="J77" s="17">
        <f t="shared" si="5"/>
        <v>104</v>
      </c>
    </row>
    <row r="78" spans="1:10" x14ac:dyDescent="0.25">
      <c r="A78" s="3">
        <v>77</v>
      </c>
      <c r="B78" s="8" t="s">
        <v>332</v>
      </c>
      <c r="C78" s="9" t="s">
        <v>395</v>
      </c>
      <c r="D78" s="9">
        <v>1</v>
      </c>
      <c r="E78" s="3">
        <f t="shared" si="3"/>
        <v>12</v>
      </c>
      <c r="F78" s="3" t="s">
        <v>454</v>
      </c>
      <c r="G78" s="3" t="s">
        <v>458</v>
      </c>
      <c r="H78" s="13">
        <v>78.62</v>
      </c>
      <c r="I78" s="13">
        <f t="shared" si="4"/>
        <v>943.44</v>
      </c>
      <c r="J78" s="17">
        <f t="shared" si="5"/>
        <v>78.62</v>
      </c>
    </row>
    <row r="79" spans="1:10" x14ac:dyDescent="0.25">
      <c r="A79" s="3">
        <v>78</v>
      </c>
      <c r="B79" s="8" t="s">
        <v>32</v>
      </c>
      <c r="C79" s="9" t="s">
        <v>395</v>
      </c>
      <c r="D79" s="9">
        <v>1</v>
      </c>
      <c r="E79" s="3">
        <f t="shared" si="3"/>
        <v>12</v>
      </c>
      <c r="F79" s="3" t="s">
        <v>454</v>
      </c>
      <c r="G79" s="3" t="s">
        <v>458</v>
      </c>
      <c r="H79" s="13">
        <v>78.62</v>
      </c>
      <c r="I79" s="13">
        <f t="shared" si="4"/>
        <v>943.44</v>
      </c>
      <c r="J79" s="17">
        <f t="shared" si="5"/>
        <v>78.62</v>
      </c>
    </row>
    <row r="80" spans="1:10" x14ac:dyDescent="0.25">
      <c r="A80" s="3">
        <v>79</v>
      </c>
      <c r="B80" s="8" t="s">
        <v>33</v>
      </c>
      <c r="C80" s="9" t="s">
        <v>395</v>
      </c>
      <c r="D80" s="9">
        <v>1</v>
      </c>
      <c r="E80" s="3">
        <f t="shared" si="3"/>
        <v>12</v>
      </c>
      <c r="F80" s="3" t="s">
        <v>456</v>
      </c>
      <c r="G80" s="3" t="s">
        <v>458</v>
      </c>
      <c r="H80" s="13">
        <v>107.25</v>
      </c>
      <c r="I80" s="13">
        <f t="shared" si="4"/>
        <v>1287</v>
      </c>
      <c r="J80" s="17">
        <f t="shared" si="5"/>
        <v>107.25</v>
      </c>
    </row>
    <row r="81" spans="1:10" x14ac:dyDescent="0.25">
      <c r="A81" s="3">
        <v>80</v>
      </c>
      <c r="B81" s="8" t="s">
        <v>333</v>
      </c>
      <c r="C81" s="9" t="s">
        <v>396</v>
      </c>
      <c r="D81" s="9">
        <v>60</v>
      </c>
      <c r="E81" s="3">
        <f t="shared" si="3"/>
        <v>720</v>
      </c>
      <c r="F81" s="3" t="s">
        <v>422</v>
      </c>
      <c r="G81" s="3" t="s">
        <v>423</v>
      </c>
      <c r="H81" s="13">
        <v>1.92</v>
      </c>
      <c r="I81" s="13">
        <f t="shared" si="4"/>
        <v>1382.3999999999999</v>
      </c>
      <c r="J81" s="17">
        <f t="shared" si="5"/>
        <v>115.19999999999999</v>
      </c>
    </row>
    <row r="82" spans="1:10" x14ac:dyDescent="0.25">
      <c r="A82" s="3">
        <v>81</v>
      </c>
      <c r="B82" s="8" t="s">
        <v>34</v>
      </c>
      <c r="C82" s="9" t="s">
        <v>2</v>
      </c>
      <c r="D82" s="9">
        <v>2</v>
      </c>
      <c r="E82" s="3">
        <f t="shared" si="3"/>
        <v>24</v>
      </c>
      <c r="F82" s="3" t="s">
        <v>435</v>
      </c>
      <c r="G82" s="3" t="s">
        <v>436</v>
      </c>
      <c r="H82" s="13">
        <v>55.84</v>
      </c>
      <c r="I82" s="13">
        <f t="shared" si="4"/>
        <v>1340.16</v>
      </c>
      <c r="J82" s="17">
        <f t="shared" si="5"/>
        <v>111.68</v>
      </c>
    </row>
    <row r="83" spans="1:10" x14ac:dyDescent="0.25">
      <c r="A83" s="3">
        <v>82</v>
      </c>
      <c r="B83" s="8" t="s">
        <v>35</v>
      </c>
      <c r="C83" s="9" t="s">
        <v>2</v>
      </c>
      <c r="D83" s="9">
        <v>2</v>
      </c>
      <c r="E83" s="3">
        <f t="shared" si="3"/>
        <v>24</v>
      </c>
      <c r="F83" s="3" t="s">
        <v>459</v>
      </c>
      <c r="G83" s="3" t="s">
        <v>460</v>
      </c>
      <c r="H83" s="13">
        <v>55.31</v>
      </c>
      <c r="I83" s="13">
        <f t="shared" si="4"/>
        <v>1327.44</v>
      </c>
      <c r="J83" s="17">
        <f t="shared" si="5"/>
        <v>110.62</v>
      </c>
    </row>
    <row r="84" spans="1:10" x14ac:dyDescent="0.25">
      <c r="A84" s="3">
        <v>83</v>
      </c>
      <c r="B84" s="8" t="s">
        <v>334</v>
      </c>
      <c r="C84" s="9" t="s">
        <v>2</v>
      </c>
      <c r="D84" s="9">
        <v>100</v>
      </c>
      <c r="E84" s="3">
        <f t="shared" si="3"/>
        <v>1200</v>
      </c>
      <c r="F84" s="3" t="s">
        <v>461</v>
      </c>
      <c r="G84" s="3" t="s">
        <v>462</v>
      </c>
      <c r="H84" s="13">
        <v>1.1000000000000001</v>
      </c>
      <c r="I84" s="13">
        <f t="shared" si="4"/>
        <v>1320</v>
      </c>
      <c r="J84" s="17">
        <f t="shared" si="5"/>
        <v>110.00000000000001</v>
      </c>
    </row>
    <row r="85" spans="1:10" x14ac:dyDescent="0.25">
      <c r="A85" s="3">
        <v>84</v>
      </c>
      <c r="B85" s="8" t="s">
        <v>335</v>
      </c>
      <c r="C85" s="9" t="s">
        <v>2</v>
      </c>
      <c r="D85" s="9">
        <v>100</v>
      </c>
      <c r="E85" s="3">
        <f t="shared" si="3"/>
        <v>1200</v>
      </c>
      <c r="F85" s="3" t="s">
        <v>461</v>
      </c>
      <c r="G85" s="3" t="s">
        <v>462</v>
      </c>
      <c r="H85" s="13">
        <v>1.1599999999999999</v>
      </c>
      <c r="I85" s="13">
        <f t="shared" si="4"/>
        <v>1392</v>
      </c>
      <c r="J85" s="17">
        <f t="shared" si="5"/>
        <v>115.99999999999999</v>
      </c>
    </row>
    <row r="86" spans="1:10" x14ac:dyDescent="0.25">
      <c r="A86" s="3">
        <v>85</v>
      </c>
      <c r="B86" s="8" t="s">
        <v>336</v>
      </c>
      <c r="C86" s="9" t="s">
        <v>277</v>
      </c>
      <c r="D86" s="9">
        <v>100</v>
      </c>
      <c r="E86" s="3">
        <f t="shared" si="3"/>
        <v>1200</v>
      </c>
      <c r="F86" s="3" t="s">
        <v>461</v>
      </c>
      <c r="G86" s="3" t="s">
        <v>463</v>
      </c>
      <c r="H86" s="13">
        <v>0.55000000000000004</v>
      </c>
      <c r="I86" s="13">
        <f t="shared" si="4"/>
        <v>660</v>
      </c>
      <c r="J86" s="17">
        <f t="shared" si="5"/>
        <v>55.000000000000007</v>
      </c>
    </row>
    <row r="87" spans="1:10" x14ac:dyDescent="0.25">
      <c r="A87" s="3">
        <v>86</v>
      </c>
      <c r="B87" s="8" t="s">
        <v>337</v>
      </c>
      <c r="C87" s="9" t="s">
        <v>37</v>
      </c>
      <c r="D87" s="9">
        <v>500</v>
      </c>
      <c r="E87" s="3">
        <f t="shared" si="3"/>
        <v>6000</v>
      </c>
      <c r="F87" s="3" t="s">
        <v>403</v>
      </c>
      <c r="G87" s="3" t="s">
        <v>464</v>
      </c>
      <c r="H87" s="13">
        <v>0.96</v>
      </c>
      <c r="I87" s="13">
        <f t="shared" si="4"/>
        <v>5760</v>
      </c>
      <c r="J87" s="17">
        <f t="shared" si="5"/>
        <v>480</v>
      </c>
    </row>
    <row r="88" spans="1:10" x14ac:dyDescent="0.25">
      <c r="A88" s="3">
        <v>87</v>
      </c>
      <c r="B88" s="8" t="s">
        <v>338</v>
      </c>
      <c r="C88" s="9" t="s">
        <v>396</v>
      </c>
      <c r="D88" s="9">
        <v>2</v>
      </c>
      <c r="E88" s="3">
        <f t="shared" si="3"/>
        <v>24</v>
      </c>
      <c r="F88" s="23" t="s">
        <v>399</v>
      </c>
      <c r="G88" s="23"/>
      <c r="H88" s="19">
        <v>54.19</v>
      </c>
      <c r="I88" s="13">
        <f t="shared" si="4"/>
        <v>1300.56</v>
      </c>
      <c r="J88" s="17">
        <f t="shared" si="5"/>
        <v>108.38</v>
      </c>
    </row>
    <row r="89" spans="1:10" x14ac:dyDescent="0.25">
      <c r="A89" s="3">
        <v>88</v>
      </c>
      <c r="B89" s="8" t="s">
        <v>339</v>
      </c>
      <c r="C89" s="9" t="s">
        <v>283</v>
      </c>
      <c r="D89" s="9">
        <v>4</v>
      </c>
      <c r="E89" s="3">
        <f t="shared" si="3"/>
        <v>48</v>
      </c>
      <c r="F89" s="3" t="s">
        <v>448</v>
      </c>
      <c r="G89" s="3" t="s">
        <v>465</v>
      </c>
      <c r="H89" s="13">
        <v>3.76</v>
      </c>
      <c r="I89" s="13">
        <f t="shared" si="4"/>
        <v>180.48</v>
      </c>
      <c r="J89" s="17">
        <f t="shared" si="5"/>
        <v>15.04</v>
      </c>
    </row>
    <row r="90" spans="1:10" x14ac:dyDescent="0.25">
      <c r="A90" s="3">
        <v>89</v>
      </c>
      <c r="B90" s="8" t="s">
        <v>38</v>
      </c>
      <c r="C90" s="9" t="s">
        <v>283</v>
      </c>
      <c r="D90" s="9">
        <v>10</v>
      </c>
      <c r="E90" s="3">
        <f t="shared" si="3"/>
        <v>120</v>
      </c>
      <c r="F90" s="23" t="s">
        <v>511</v>
      </c>
      <c r="G90" s="23"/>
      <c r="H90" s="19">
        <v>46.53</v>
      </c>
      <c r="I90" s="13">
        <f t="shared" si="4"/>
        <v>5583.6</v>
      </c>
      <c r="J90" s="17">
        <f t="shared" si="5"/>
        <v>465.3</v>
      </c>
    </row>
    <row r="91" spans="1:10" x14ac:dyDescent="0.25">
      <c r="A91" s="3">
        <v>90</v>
      </c>
      <c r="B91" s="8" t="s">
        <v>39</v>
      </c>
      <c r="C91" s="9" t="s">
        <v>397</v>
      </c>
      <c r="D91" s="9">
        <v>6</v>
      </c>
      <c r="E91" s="3">
        <f t="shared" si="3"/>
        <v>72</v>
      </c>
      <c r="F91" s="3" t="s">
        <v>452</v>
      </c>
      <c r="G91" s="3" t="s">
        <v>467</v>
      </c>
      <c r="H91" s="13">
        <v>5.86</v>
      </c>
      <c r="I91" s="13">
        <f t="shared" si="4"/>
        <v>421.92</v>
      </c>
      <c r="J91" s="17">
        <f t="shared" si="5"/>
        <v>35.160000000000004</v>
      </c>
    </row>
    <row r="92" spans="1:10" x14ac:dyDescent="0.25">
      <c r="A92" s="3">
        <v>91</v>
      </c>
      <c r="B92" s="8" t="s">
        <v>40</v>
      </c>
      <c r="C92" s="9" t="s">
        <v>397</v>
      </c>
      <c r="D92" s="9">
        <v>5</v>
      </c>
      <c r="E92" s="3">
        <f t="shared" si="3"/>
        <v>60</v>
      </c>
      <c r="F92" s="3" t="s">
        <v>452</v>
      </c>
      <c r="G92" s="3" t="s">
        <v>467</v>
      </c>
      <c r="H92" s="13">
        <v>5.86</v>
      </c>
      <c r="I92" s="13">
        <f t="shared" si="4"/>
        <v>351.6</v>
      </c>
      <c r="J92" s="17">
        <f t="shared" si="5"/>
        <v>29.3</v>
      </c>
    </row>
    <row r="93" spans="1:10" x14ac:dyDescent="0.25">
      <c r="A93" s="3">
        <v>92</v>
      </c>
      <c r="B93" s="8" t="s">
        <v>41</v>
      </c>
      <c r="C93" s="9" t="s">
        <v>397</v>
      </c>
      <c r="D93" s="9">
        <v>5</v>
      </c>
      <c r="E93" s="3">
        <f t="shared" si="3"/>
        <v>60</v>
      </c>
      <c r="F93" s="3" t="s">
        <v>435</v>
      </c>
      <c r="G93" s="3" t="s">
        <v>466</v>
      </c>
      <c r="H93" s="13">
        <v>8.8800000000000008</v>
      </c>
      <c r="I93" s="13">
        <f t="shared" si="4"/>
        <v>532.80000000000007</v>
      </c>
      <c r="J93" s="17">
        <f t="shared" si="5"/>
        <v>44.400000000000006</v>
      </c>
    </row>
    <row r="94" spans="1:10" x14ac:dyDescent="0.25">
      <c r="A94" s="3">
        <v>93</v>
      </c>
      <c r="B94" s="8" t="s">
        <v>42</v>
      </c>
      <c r="C94" s="9" t="s">
        <v>397</v>
      </c>
      <c r="D94" s="9">
        <v>10</v>
      </c>
      <c r="E94" s="3">
        <f t="shared" si="3"/>
        <v>120</v>
      </c>
      <c r="F94" s="3" t="s">
        <v>435</v>
      </c>
      <c r="G94" s="3" t="s">
        <v>466</v>
      </c>
      <c r="H94" s="13">
        <v>8.44</v>
      </c>
      <c r="I94" s="13">
        <f t="shared" si="4"/>
        <v>1012.8</v>
      </c>
      <c r="J94" s="17">
        <f t="shared" si="5"/>
        <v>84.399999999999991</v>
      </c>
    </row>
    <row r="95" spans="1:10" x14ac:dyDescent="0.25">
      <c r="A95" s="3">
        <v>94</v>
      </c>
      <c r="B95" s="8" t="s">
        <v>340</v>
      </c>
      <c r="C95" s="9" t="s">
        <v>395</v>
      </c>
      <c r="D95" s="9">
        <v>2</v>
      </c>
      <c r="E95" s="3">
        <f t="shared" si="3"/>
        <v>24</v>
      </c>
      <c r="F95" s="3" t="s">
        <v>410</v>
      </c>
      <c r="G95" s="3" t="s">
        <v>411</v>
      </c>
      <c r="H95" s="13">
        <v>21.5</v>
      </c>
      <c r="I95" s="13">
        <f t="shared" si="4"/>
        <v>516</v>
      </c>
      <c r="J95" s="17">
        <f t="shared" si="5"/>
        <v>43</v>
      </c>
    </row>
    <row r="96" spans="1:10" x14ac:dyDescent="0.25">
      <c r="A96" s="3">
        <v>95</v>
      </c>
      <c r="B96" s="8" t="s">
        <v>341</v>
      </c>
      <c r="C96" s="9" t="s">
        <v>395</v>
      </c>
      <c r="D96" s="9">
        <v>2</v>
      </c>
      <c r="E96" s="3">
        <f t="shared" si="3"/>
        <v>24</v>
      </c>
      <c r="F96" s="3" t="s">
        <v>410</v>
      </c>
      <c r="G96" s="3" t="s">
        <v>411</v>
      </c>
      <c r="H96" s="13">
        <v>21.5</v>
      </c>
      <c r="I96" s="13">
        <f t="shared" si="4"/>
        <v>516</v>
      </c>
      <c r="J96" s="17">
        <f t="shared" si="5"/>
        <v>43</v>
      </c>
    </row>
    <row r="97" spans="1:10" x14ac:dyDescent="0.25">
      <c r="A97" s="3">
        <v>96</v>
      </c>
      <c r="B97" s="8" t="s">
        <v>342</v>
      </c>
      <c r="C97" s="9" t="s">
        <v>395</v>
      </c>
      <c r="D97" s="9">
        <v>1</v>
      </c>
      <c r="E97" s="3">
        <f t="shared" si="3"/>
        <v>12</v>
      </c>
      <c r="F97" s="3" t="s">
        <v>410</v>
      </c>
      <c r="G97" s="3" t="s">
        <v>411</v>
      </c>
      <c r="H97" s="13">
        <v>21.5</v>
      </c>
      <c r="I97" s="13">
        <f t="shared" si="4"/>
        <v>258</v>
      </c>
      <c r="J97" s="17">
        <f t="shared" si="5"/>
        <v>21.5</v>
      </c>
    </row>
    <row r="98" spans="1:10" x14ac:dyDescent="0.25">
      <c r="A98" s="3">
        <v>97</v>
      </c>
      <c r="B98" s="8" t="s">
        <v>43</v>
      </c>
      <c r="C98" s="9" t="s">
        <v>396</v>
      </c>
      <c r="D98" s="9">
        <v>100</v>
      </c>
      <c r="E98" s="3">
        <f t="shared" si="3"/>
        <v>1200</v>
      </c>
      <c r="F98" s="3" t="s">
        <v>470</v>
      </c>
      <c r="G98" s="3" t="s">
        <v>471</v>
      </c>
      <c r="H98" s="13">
        <v>39.08</v>
      </c>
      <c r="I98" s="13">
        <f t="shared" si="4"/>
        <v>46896</v>
      </c>
      <c r="J98" s="17">
        <f t="shared" si="5"/>
        <v>3908</v>
      </c>
    </row>
    <row r="99" spans="1:10" x14ac:dyDescent="0.25">
      <c r="A99" s="3">
        <v>98</v>
      </c>
      <c r="B99" s="8" t="s">
        <v>343</v>
      </c>
      <c r="C99" s="9" t="s">
        <v>395</v>
      </c>
      <c r="D99" s="9">
        <v>20</v>
      </c>
      <c r="E99" s="3">
        <f t="shared" si="3"/>
        <v>240</v>
      </c>
      <c r="F99" s="3" t="s">
        <v>472</v>
      </c>
      <c r="G99" s="3" t="s">
        <v>473</v>
      </c>
      <c r="H99" s="13">
        <v>6.08</v>
      </c>
      <c r="I99" s="13">
        <f t="shared" si="4"/>
        <v>1459.2</v>
      </c>
      <c r="J99" s="17">
        <f t="shared" si="5"/>
        <v>121.6</v>
      </c>
    </row>
    <row r="100" spans="1:10" x14ac:dyDescent="0.25">
      <c r="A100" s="3">
        <v>99</v>
      </c>
      <c r="B100" s="8" t="s">
        <v>344</v>
      </c>
      <c r="C100" s="9" t="s">
        <v>395</v>
      </c>
      <c r="D100" s="9">
        <v>40</v>
      </c>
      <c r="E100" s="3">
        <f t="shared" si="3"/>
        <v>480</v>
      </c>
      <c r="F100" s="3" t="s">
        <v>468</v>
      </c>
      <c r="G100" s="3" t="s">
        <v>469</v>
      </c>
      <c r="H100" s="13">
        <v>18.97</v>
      </c>
      <c r="I100" s="13">
        <f t="shared" si="4"/>
        <v>9105.5999999999985</v>
      </c>
      <c r="J100" s="17">
        <f t="shared" si="5"/>
        <v>758.8</v>
      </c>
    </row>
    <row r="101" spans="1:10" x14ac:dyDescent="0.25">
      <c r="A101" s="3">
        <v>100</v>
      </c>
      <c r="B101" s="8" t="s">
        <v>345</v>
      </c>
      <c r="C101" s="9" t="s">
        <v>395</v>
      </c>
      <c r="D101" s="9">
        <v>40</v>
      </c>
      <c r="E101" s="3">
        <f t="shared" si="3"/>
        <v>480</v>
      </c>
      <c r="F101" s="3" t="s">
        <v>468</v>
      </c>
      <c r="G101" s="3" t="s">
        <v>469</v>
      </c>
      <c r="H101" s="13">
        <v>20</v>
      </c>
      <c r="I101" s="13">
        <f t="shared" si="4"/>
        <v>9600</v>
      </c>
      <c r="J101" s="17">
        <f t="shared" si="5"/>
        <v>800</v>
      </c>
    </row>
    <row r="102" spans="1:10" x14ac:dyDescent="0.25">
      <c r="A102" s="3">
        <v>101</v>
      </c>
      <c r="B102" s="8" t="s">
        <v>346</v>
      </c>
      <c r="C102" s="9" t="s">
        <v>395</v>
      </c>
      <c r="D102" s="9">
        <v>20</v>
      </c>
      <c r="E102" s="3">
        <f t="shared" si="3"/>
        <v>240</v>
      </c>
      <c r="F102" s="3" t="s">
        <v>468</v>
      </c>
      <c r="G102" s="3" t="s">
        <v>469</v>
      </c>
      <c r="H102" s="13">
        <v>23.98</v>
      </c>
      <c r="I102" s="13">
        <f t="shared" si="4"/>
        <v>5755.2</v>
      </c>
      <c r="J102" s="17">
        <f t="shared" si="5"/>
        <v>479.6</v>
      </c>
    </row>
    <row r="103" spans="1:10" x14ac:dyDescent="0.25">
      <c r="A103" s="3">
        <v>102</v>
      </c>
      <c r="B103" s="8" t="s">
        <v>347</v>
      </c>
      <c r="C103" s="9" t="s">
        <v>44</v>
      </c>
      <c r="D103" s="9">
        <v>30</v>
      </c>
      <c r="E103" s="3">
        <f t="shared" si="3"/>
        <v>360</v>
      </c>
      <c r="F103" s="3" t="s">
        <v>474</v>
      </c>
      <c r="G103" s="3" t="s">
        <v>475</v>
      </c>
      <c r="H103" s="13">
        <v>1.07</v>
      </c>
      <c r="I103" s="13">
        <f t="shared" si="4"/>
        <v>385.20000000000005</v>
      </c>
      <c r="J103" s="17">
        <f t="shared" si="5"/>
        <v>32.1</v>
      </c>
    </row>
    <row r="104" spans="1:10" x14ac:dyDescent="0.25">
      <c r="A104" s="3">
        <v>103</v>
      </c>
      <c r="B104" s="8" t="s">
        <v>348</v>
      </c>
      <c r="C104" s="9" t="s">
        <v>44</v>
      </c>
      <c r="D104" s="9">
        <v>30</v>
      </c>
      <c r="E104" s="3">
        <f t="shared" si="3"/>
        <v>360</v>
      </c>
      <c r="F104" s="3" t="s">
        <v>474</v>
      </c>
      <c r="G104" s="3" t="s">
        <v>475</v>
      </c>
      <c r="H104" s="13">
        <v>1.07</v>
      </c>
      <c r="I104" s="13">
        <f t="shared" si="4"/>
        <v>385.20000000000005</v>
      </c>
      <c r="J104" s="17">
        <f t="shared" si="5"/>
        <v>32.1</v>
      </c>
    </row>
    <row r="105" spans="1:10" x14ac:dyDescent="0.25">
      <c r="A105" s="3">
        <v>104</v>
      </c>
      <c r="B105" s="8" t="s">
        <v>349</v>
      </c>
      <c r="C105" s="9" t="s">
        <v>44</v>
      </c>
      <c r="D105" s="9">
        <v>30</v>
      </c>
      <c r="E105" s="3">
        <f t="shared" si="3"/>
        <v>360</v>
      </c>
      <c r="F105" s="3" t="s">
        <v>474</v>
      </c>
      <c r="G105" s="3" t="s">
        <v>475</v>
      </c>
      <c r="H105" s="13">
        <v>1.07</v>
      </c>
      <c r="I105" s="13">
        <f t="shared" si="4"/>
        <v>385.20000000000005</v>
      </c>
      <c r="J105" s="17">
        <f t="shared" si="5"/>
        <v>32.1</v>
      </c>
    </row>
    <row r="106" spans="1:10" x14ac:dyDescent="0.25">
      <c r="A106" s="3">
        <v>105</v>
      </c>
      <c r="B106" s="8" t="s">
        <v>350</v>
      </c>
      <c r="C106" s="9" t="s">
        <v>44</v>
      </c>
      <c r="D106" s="9">
        <v>30</v>
      </c>
      <c r="E106" s="3">
        <f t="shared" si="3"/>
        <v>360</v>
      </c>
      <c r="F106" s="3" t="s">
        <v>474</v>
      </c>
      <c r="G106" s="3" t="s">
        <v>476</v>
      </c>
      <c r="H106" s="13">
        <v>1.07</v>
      </c>
      <c r="I106" s="13">
        <f t="shared" si="4"/>
        <v>385.20000000000005</v>
      </c>
      <c r="J106" s="17">
        <f t="shared" si="5"/>
        <v>32.1</v>
      </c>
    </row>
    <row r="107" spans="1:10" x14ac:dyDescent="0.25">
      <c r="A107" s="3">
        <v>106</v>
      </c>
      <c r="B107" s="8" t="s">
        <v>45</v>
      </c>
      <c r="C107" s="9" t="s">
        <v>396</v>
      </c>
      <c r="D107" s="9">
        <v>5</v>
      </c>
      <c r="E107" s="3">
        <f t="shared" si="3"/>
        <v>60</v>
      </c>
      <c r="F107" s="23" t="s">
        <v>399</v>
      </c>
      <c r="G107" s="23"/>
      <c r="H107" s="19">
        <v>6.03</v>
      </c>
      <c r="I107" s="13">
        <f t="shared" si="4"/>
        <v>361.8</v>
      </c>
      <c r="J107" s="17">
        <f t="shared" si="5"/>
        <v>30.150000000000002</v>
      </c>
    </row>
    <row r="108" spans="1:10" x14ac:dyDescent="0.25">
      <c r="A108" s="3">
        <v>107</v>
      </c>
      <c r="B108" s="8" t="s">
        <v>46</v>
      </c>
      <c r="C108" s="9" t="s">
        <v>396</v>
      </c>
      <c r="D108" s="9">
        <v>6</v>
      </c>
      <c r="E108" s="3">
        <f t="shared" si="3"/>
        <v>72</v>
      </c>
      <c r="F108" s="23"/>
      <c r="G108" s="23"/>
      <c r="H108" s="19">
        <v>8.9600000000000009</v>
      </c>
      <c r="I108" s="13">
        <f t="shared" si="4"/>
        <v>645.12000000000012</v>
      </c>
      <c r="J108" s="17">
        <f t="shared" si="5"/>
        <v>53.760000000000005</v>
      </c>
    </row>
    <row r="109" spans="1:10" x14ac:dyDescent="0.25">
      <c r="A109" s="3">
        <v>108</v>
      </c>
      <c r="B109" s="8" t="s">
        <v>47</v>
      </c>
      <c r="C109" s="9" t="s">
        <v>396</v>
      </c>
      <c r="D109" s="9">
        <v>5</v>
      </c>
      <c r="E109" s="3">
        <f t="shared" si="3"/>
        <v>60</v>
      </c>
      <c r="F109" s="23"/>
      <c r="G109" s="23"/>
      <c r="H109" s="19">
        <v>10.36</v>
      </c>
      <c r="I109" s="13">
        <f t="shared" si="4"/>
        <v>621.59999999999991</v>
      </c>
      <c r="J109" s="17">
        <f t="shared" si="5"/>
        <v>51.8</v>
      </c>
    </row>
    <row r="110" spans="1:10" x14ac:dyDescent="0.25">
      <c r="A110" s="3">
        <v>109</v>
      </c>
      <c r="B110" s="8" t="s">
        <v>48</v>
      </c>
      <c r="C110" s="9" t="s">
        <v>396</v>
      </c>
      <c r="D110" s="9">
        <v>5</v>
      </c>
      <c r="E110" s="3">
        <f t="shared" si="3"/>
        <v>60</v>
      </c>
      <c r="F110" s="23"/>
      <c r="G110" s="23"/>
      <c r="H110" s="19">
        <v>14.97</v>
      </c>
      <c r="I110" s="13">
        <f t="shared" si="4"/>
        <v>898.2</v>
      </c>
      <c r="J110" s="17">
        <f t="shared" si="5"/>
        <v>74.850000000000009</v>
      </c>
    </row>
    <row r="111" spans="1:10" x14ac:dyDescent="0.25">
      <c r="A111" s="3">
        <v>110</v>
      </c>
      <c r="B111" s="8" t="s">
        <v>49</v>
      </c>
      <c r="C111" s="9" t="s">
        <v>396</v>
      </c>
      <c r="D111" s="9">
        <v>12</v>
      </c>
      <c r="E111" s="3">
        <f t="shared" si="3"/>
        <v>144</v>
      </c>
      <c r="F111" s="23"/>
      <c r="G111" s="23"/>
      <c r="H111" s="19">
        <v>18.309999999999999</v>
      </c>
      <c r="I111" s="13">
        <f t="shared" si="4"/>
        <v>2636.64</v>
      </c>
      <c r="J111" s="17">
        <f t="shared" si="5"/>
        <v>219.71999999999997</v>
      </c>
    </row>
    <row r="112" spans="1:10" x14ac:dyDescent="0.25">
      <c r="A112" s="3">
        <v>111</v>
      </c>
      <c r="B112" s="8" t="s">
        <v>351</v>
      </c>
      <c r="C112" s="9" t="s">
        <v>90</v>
      </c>
      <c r="D112" s="9">
        <v>3</v>
      </c>
      <c r="E112" s="3">
        <f t="shared" si="3"/>
        <v>36</v>
      </c>
      <c r="F112" s="3" t="s">
        <v>432</v>
      </c>
      <c r="G112" s="3" t="s">
        <v>433</v>
      </c>
      <c r="H112" s="13">
        <v>71</v>
      </c>
      <c r="I112" s="13">
        <f t="shared" si="4"/>
        <v>2556</v>
      </c>
      <c r="J112" s="17">
        <f t="shared" si="5"/>
        <v>213</v>
      </c>
    </row>
    <row r="113" spans="1:10" x14ac:dyDescent="0.25">
      <c r="A113" s="3">
        <v>112</v>
      </c>
      <c r="B113" s="8" t="s">
        <v>352</v>
      </c>
      <c r="C113" s="9" t="s">
        <v>90</v>
      </c>
      <c r="D113" s="9">
        <v>10</v>
      </c>
      <c r="E113" s="3">
        <f t="shared" si="3"/>
        <v>120</v>
      </c>
      <c r="F113" s="3" t="s">
        <v>435</v>
      </c>
      <c r="G113" s="3" t="s">
        <v>466</v>
      </c>
      <c r="H113" s="13">
        <v>5.31</v>
      </c>
      <c r="I113" s="13">
        <f t="shared" si="4"/>
        <v>637.19999999999993</v>
      </c>
      <c r="J113" s="17">
        <f t="shared" si="5"/>
        <v>53.099999999999994</v>
      </c>
    </row>
    <row r="114" spans="1:10" x14ac:dyDescent="0.25">
      <c r="A114" s="3">
        <v>113</v>
      </c>
      <c r="B114" s="8" t="s">
        <v>353</v>
      </c>
      <c r="C114" s="9" t="s">
        <v>90</v>
      </c>
      <c r="D114" s="9">
        <v>30</v>
      </c>
      <c r="E114" s="3">
        <f t="shared" si="3"/>
        <v>360</v>
      </c>
      <c r="F114" s="3" t="s">
        <v>435</v>
      </c>
      <c r="G114" s="3" t="s">
        <v>466</v>
      </c>
      <c r="H114" s="13">
        <v>5.31</v>
      </c>
      <c r="I114" s="13">
        <f t="shared" si="4"/>
        <v>1911.6</v>
      </c>
      <c r="J114" s="17">
        <f t="shared" si="5"/>
        <v>159.29999999999998</v>
      </c>
    </row>
    <row r="115" spans="1:10" x14ac:dyDescent="0.25">
      <c r="A115" s="3">
        <v>114</v>
      </c>
      <c r="B115" s="8" t="s">
        <v>354</v>
      </c>
      <c r="C115" s="9" t="s">
        <v>90</v>
      </c>
      <c r="D115" s="9">
        <v>30</v>
      </c>
      <c r="E115" s="3">
        <f t="shared" si="3"/>
        <v>360</v>
      </c>
      <c r="F115" s="3" t="s">
        <v>477</v>
      </c>
      <c r="G115" s="3" t="s">
        <v>478</v>
      </c>
      <c r="H115" s="13">
        <v>0.35</v>
      </c>
      <c r="I115" s="13">
        <f t="shared" si="4"/>
        <v>125.99999999999999</v>
      </c>
      <c r="J115" s="17">
        <f t="shared" si="5"/>
        <v>10.5</v>
      </c>
    </row>
    <row r="116" spans="1:10" x14ac:dyDescent="0.25">
      <c r="A116" s="3">
        <v>115</v>
      </c>
      <c r="B116" s="8" t="s">
        <v>50</v>
      </c>
      <c r="C116" s="9" t="s">
        <v>395</v>
      </c>
      <c r="D116" s="9">
        <v>10</v>
      </c>
      <c r="E116" s="3">
        <f t="shared" si="3"/>
        <v>120</v>
      </c>
      <c r="F116" s="3" t="s">
        <v>477</v>
      </c>
      <c r="G116" s="3" t="s">
        <v>478</v>
      </c>
      <c r="H116" s="13">
        <v>3.4</v>
      </c>
      <c r="I116" s="13">
        <f t="shared" si="4"/>
        <v>408</v>
      </c>
      <c r="J116" s="17">
        <f t="shared" si="5"/>
        <v>34</v>
      </c>
    </row>
    <row r="117" spans="1:10" x14ac:dyDescent="0.25">
      <c r="A117" s="3">
        <v>116</v>
      </c>
      <c r="B117" s="8" t="s">
        <v>53</v>
      </c>
      <c r="C117" s="9" t="s">
        <v>283</v>
      </c>
      <c r="D117" s="9">
        <v>10</v>
      </c>
      <c r="E117" s="3">
        <f t="shared" si="3"/>
        <v>120</v>
      </c>
      <c r="F117" s="3" t="s">
        <v>428</v>
      </c>
      <c r="G117" s="3" t="s">
        <v>431</v>
      </c>
      <c r="H117" s="13">
        <v>3.87</v>
      </c>
      <c r="I117" s="13">
        <f t="shared" si="4"/>
        <v>464.40000000000003</v>
      </c>
      <c r="J117" s="17">
        <f t="shared" si="5"/>
        <v>38.700000000000003</v>
      </c>
    </row>
    <row r="118" spans="1:10" x14ac:dyDescent="0.25">
      <c r="A118" s="3">
        <v>117</v>
      </c>
      <c r="B118" s="8" t="s">
        <v>355</v>
      </c>
      <c r="C118" s="9" t="s">
        <v>90</v>
      </c>
      <c r="D118" s="9">
        <v>5</v>
      </c>
      <c r="E118" s="3">
        <f t="shared" si="3"/>
        <v>60</v>
      </c>
      <c r="F118" s="3" t="s">
        <v>459</v>
      </c>
      <c r="G118" s="3" t="s">
        <v>479</v>
      </c>
      <c r="H118" s="13">
        <v>100</v>
      </c>
      <c r="I118" s="13">
        <f t="shared" si="4"/>
        <v>6000</v>
      </c>
      <c r="J118" s="17">
        <f t="shared" si="5"/>
        <v>500</v>
      </c>
    </row>
    <row r="119" spans="1:10" x14ac:dyDescent="0.25">
      <c r="A119" s="3">
        <v>118</v>
      </c>
      <c r="B119" s="8" t="s">
        <v>57</v>
      </c>
      <c r="C119" s="9" t="s">
        <v>395</v>
      </c>
      <c r="D119" s="9">
        <v>5</v>
      </c>
      <c r="E119" s="3">
        <f t="shared" si="3"/>
        <v>60</v>
      </c>
      <c r="F119" s="3" t="s">
        <v>428</v>
      </c>
      <c r="G119" s="3" t="s">
        <v>480</v>
      </c>
      <c r="H119" s="13">
        <v>4</v>
      </c>
      <c r="I119" s="13">
        <f t="shared" si="4"/>
        <v>240</v>
      </c>
      <c r="J119" s="17">
        <f t="shared" si="5"/>
        <v>20</v>
      </c>
    </row>
    <row r="120" spans="1:10" x14ac:dyDescent="0.25">
      <c r="A120" s="3">
        <v>119</v>
      </c>
      <c r="B120" s="8" t="s">
        <v>356</v>
      </c>
      <c r="C120" s="9" t="s">
        <v>90</v>
      </c>
      <c r="D120" s="9">
        <v>500</v>
      </c>
      <c r="E120" s="3">
        <f t="shared" si="3"/>
        <v>6000</v>
      </c>
      <c r="F120" s="3" t="s">
        <v>407</v>
      </c>
      <c r="G120" s="3" t="s">
        <v>481</v>
      </c>
      <c r="H120" s="13">
        <v>0.14000000000000001</v>
      </c>
      <c r="I120" s="13">
        <f t="shared" si="4"/>
        <v>840.00000000000011</v>
      </c>
      <c r="J120" s="17">
        <f t="shared" si="5"/>
        <v>70</v>
      </c>
    </row>
    <row r="121" spans="1:10" x14ac:dyDescent="0.25">
      <c r="A121" s="3">
        <v>120</v>
      </c>
      <c r="B121" s="8" t="s">
        <v>357</v>
      </c>
      <c r="C121" s="9" t="s">
        <v>90</v>
      </c>
      <c r="D121" s="9">
        <v>1000</v>
      </c>
      <c r="E121" s="3">
        <f t="shared" si="3"/>
        <v>12000</v>
      </c>
      <c r="F121" s="3" t="s">
        <v>407</v>
      </c>
      <c r="G121" s="3" t="s">
        <v>482</v>
      </c>
      <c r="H121" s="13">
        <v>0.11</v>
      </c>
      <c r="I121" s="13">
        <f t="shared" si="4"/>
        <v>1320</v>
      </c>
      <c r="J121" s="17">
        <f t="shared" si="5"/>
        <v>110</v>
      </c>
    </row>
    <row r="122" spans="1:10" x14ac:dyDescent="0.25">
      <c r="A122" s="3">
        <v>121</v>
      </c>
      <c r="B122" s="8" t="s">
        <v>58</v>
      </c>
      <c r="C122" s="9" t="s">
        <v>90</v>
      </c>
      <c r="D122" s="9">
        <v>3000</v>
      </c>
      <c r="E122" s="3">
        <f t="shared" si="3"/>
        <v>36000</v>
      </c>
      <c r="F122" s="3" t="s">
        <v>407</v>
      </c>
      <c r="G122" s="3" t="s">
        <v>482</v>
      </c>
      <c r="H122" s="13">
        <v>0.14000000000000001</v>
      </c>
      <c r="I122" s="13">
        <f t="shared" si="4"/>
        <v>5040.0000000000009</v>
      </c>
      <c r="J122" s="17">
        <f t="shared" si="5"/>
        <v>420.00000000000006</v>
      </c>
    </row>
    <row r="123" spans="1:10" x14ac:dyDescent="0.25">
      <c r="A123" s="3">
        <v>122</v>
      </c>
      <c r="B123" s="8" t="s">
        <v>59</v>
      </c>
      <c r="C123" s="9" t="s">
        <v>90</v>
      </c>
      <c r="D123" s="10">
        <v>2000</v>
      </c>
      <c r="E123" s="3">
        <f t="shared" si="3"/>
        <v>24000</v>
      </c>
      <c r="F123" s="3" t="s">
        <v>407</v>
      </c>
      <c r="G123" s="3" t="s">
        <v>482</v>
      </c>
      <c r="H123" s="13">
        <v>0.19</v>
      </c>
      <c r="I123" s="13">
        <f t="shared" si="4"/>
        <v>4560</v>
      </c>
      <c r="J123" s="17">
        <f t="shared" si="5"/>
        <v>380</v>
      </c>
    </row>
    <row r="124" spans="1:10" x14ac:dyDescent="0.25">
      <c r="A124" s="3">
        <v>123</v>
      </c>
      <c r="B124" s="8" t="s">
        <v>358</v>
      </c>
      <c r="C124" s="9" t="s">
        <v>90</v>
      </c>
      <c r="D124" s="9">
        <v>350</v>
      </c>
      <c r="E124" s="3">
        <f t="shared" si="3"/>
        <v>4200</v>
      </c>
      <c r="F124" s="3" t="s">
        <v>407</v>
      </c>
      <c r="G124" s="3" t="s">
        <v>482</v>
      </c>
      <c r="H124" s="13">
        <v>0.34</v>
      </c>
      <c r="I124" s="13">
        <f t="shared" si="4"/>
        <v>1428</v>
      </c>
      <c r="J124" s="17">
        <f t="shared" si="5"/>
        <v>119.00000000000001</v>
      </c>
    </row>
    <row r="125" spans="1:10" x14ac:dyDescent="0.25">
      <c r="A125" s="3">
        <v>124</v>
      </c>
      <c r="B125" s="8" t="s">
        <v>359</v>
      </c>
      <c r="C125" s="9" t="s">
        <v>90</v>
      </c>
      <c r="D125" s="9">
        <v>40</v>
      </c>
      <c r="E125" s="3">
        <f t="shared" si="3"/>
        <v>480</v>
      </c>
      <c r="F125" s="3" t="s">
        <v>405</v>
      </c>
      <c r="G125" s="3" t="s">
        <v>483</v>
      </c>
      <c r="H125" s="13">
        <v>2.71</v>
      </c>
      <c r="I125" s="13">
        <f t="shared" si="4"/>
        <v>1300.8</v>
      </c>
      <c r="J125" s="17">
        <f t="shared" si="5"/>
        <v>108.4</v>
      </c>
    </row>
    <row r="126" spans="1:10" x14ac:dyDescent="0.25">
      <c r="A126" s="3">
        <v>125</v>
      </c>
      <c r="B126" s="8" t="s">
        <v>360</v>
      </c>
      <c r="C126" s="9" t="s">
        <v>90</v>
      </c>
      <c r="D126" s="9">
        <v>20</v>
      </c>
      <c r="E126" s="3">
        <f t="shared" si="3"/>
        <v>240</v>
      </c>
      <c r="F126" s="3" t="s">
        <v>499</v>
      </c>
      <c r="G126" s="3" t="s">
        <v>500</v>
      </c>
      <c r="H126" s="13">
        <v>0.86</v>
      </c>
      <c r="I126" s="13">
        <f t="shared" si="4"/>
        <v>206.4</v>
      </c>
      <c r="J126" s="17">
        <f t="shared" si="5"/>
        <v>17.2</v>
      </c>
    </row>
    <row r="127" spans="1:10" x14ac:dyDescent="0.25">
      <c r="A127" s="3">
        <v>126</v>
      </c>
      <c r="B127" s="8" t="s">
        <v>66</v>
      </c>
      <c r="C127" s="9" t="s">
        <v>90</v>
      </c>
      <c r="D127" s="9">
        <v>10</v>
      </c>
      <c r="E127" s="3">
        <f t="shared" si="3"/>
        <v>120</v>
      </c>
      <c r="F127" s="3" t="s">
        <v>484</v>
      </c>
      <c r="G127" s="3" t="s">
        <v>485</v>
      </c>
      <c r="H127" s="13">
        <v>1.1200000000000001</v>
      </c>
      <c r="I127" s="13">
        <f t="shared" si="4"/>
        <v>134.4</v>
      </c>
      <c r="J127" s="17">
        <f t="shared" si="5"/>
        <v>11.200000000000001</v>
      </c>
    </row>
    <row r="128" spans="1:10" x14ac:dyDescent="0.25">
      <c r="A128" s="3">
        <v>127</v>
      </c>
      <c r="B128" s="8" t="s">
        <v>361</v>
      </c>
      <c r="C128" s="9" t="s">
        <v>90</v>
      </c>
      <c r="D128" s="9">
        <v>10</v>
      </c>
      <c r="E128" s="3">
        <f t="shared" si="3"/>
        <v>120</v>
      </c>
      <c r="F128" s="3" t="s">
        <v>484</v>
      </c>
      <c r="G128" s="3" t="s">
        <v>485</v>
      </c>
      <c r="H128" s="13">
        <v>1.0900000000000001</v>
      </c>
      <c r="I128" s="13">
        <f t="shared" si="4"/>
        <v>130.80000000000001</v>
      </c>
      <c r="J128" s="17">
        <f t="shared" si="5"/>
        <v>10.9</v>
      </c>
    </row>
    <row r="129" spans="1:10" x14ac:dyDescent="0.25">
      <c r="A129" s="3">
        <v>128</v>
      </c>
      <c r="B129" s="8" t="s">
        <v>67</v>
      </c>
      <c r="C129" s="9" t="s">
        <v>90</v>
      </c>
      <c r="D129" s="9">
        <v>10</v>
      </c>
      <c r="E129" s="3">
        <f t="shared" si="3"/>
        <v>120</v>
      </c>
      <c r="F129" s="3" t="s">
        <v>484</v>
      </c>
      <c r="G129" s="3" t="s">
        <v>485</v>
      </c>
      <c r="H129" s="13">
        <v>1.1200000000000001</v>
      </c>
      <c r="I129" s="13">
        <f t="shared" si="4"/>
        <v>134.4</v>
      </c>
      <c r="J129" s="17">
        <f t="shared" si="5"/>
        <v>11.200000000000001</v>
      </c>
    </row>
    <row r="130" spans="1:10" x14ac:dyDescent="0.25">
      <c r="A130" s="3">
        <v>129</v>
      </c>
      <c r="B130" s="8" t="s">
        <v>68</v>
      </c>
      <c r="C130" s="9" t="s">
        <v>90</v>
      </c>
      <c r="D130" s="9">
        <v>10</v>
      </c>
      <c r="E130" s="3">
        <f t="shared" si="3"/>
        <v>120</v>
      </c>
      <c r="F130" s="3" t="s">
        <v>484</v>
      </c>
      <c r="G130" s="3" t="s">
        <v>485</v>
      </c>
      <c r="H130" s="13">
        <v>1.19</v>
      </c>
      <c r="I130" s="13">
        <f t="shared" si="4"/>
        <v>142.79999999999998</v>
      </c>
      <c r="J130" s="17">
        <f t="shared" si="5"/>
        <v>11.899999999999999</v>
      </c>
    </row>
    <row r="131" spans="1:10" x14ac:dyDescent="0.25">
      <c r="A131" s="3">
        <v>130</v>
      </c>
      <c r="B131" s="8" t="s">
        <v>69</v>
      </c>
      <c r="C131" s="9" t="s">
        <v>90</v>
      </c>
      <c r="D131" s="9">
        <v>20</v>
      </c>
      <c r="E131" s="3">
        <f t="shared" ref="E131:E187" si="6">D131*12</f>
        <v>240</v>
      </c>
      <c r="F131" s="3" t="s">
        <v>484</v>
      </c>
      <c r="G131" s="3" t="s">
        <v>485</v>
      </c>
      <c r="H131" s="13">
        <v>2</v>
      </c>
      <c r="I131" s="13">
        <f t="shared" ref="I131:I187" si="7">H131*E131</f>
        <v>480</v>
      </c>
      <c r="J131" s="17">
        <f t="shared" ref="J131:J187" si="8">D131*H131</f>
        <v>40</v>
      </c>
    </row>
    <row r="132" spans="1:10" x14ac:dyDescent="0.25">
      <c r="A132" s="3">
        <v>131</v>
      </c>
      <c r="B132" s="8" t="s">
        <v>362</v>
      </c>
      <c r="C132" s="9" t="s">
        <v>90</v>
      </c>
      <c r="D132" s="9">
        <v>10</v>
      </c>
      <c r="E132" s="3">
        <f t="shared" si="6"/>
        <v>120</v>
      </c>
      <c r="F132" s="3" t="s">
        <v>484</v>
      </c>
      <c r="G132" s="3" t="s">
        <v>485</v>
      </c>
      <c r="H132" s="13">
        <v>10.4</v>
      </c>
      <c r="I132" s="13">
        <f t="shared" si="7"/>
        <v>1248</v>
      </c>
      <c r="J132" s="17">
        <f t="shared" si="8"/>
        <v>104</v>
      </c>
    </row>
    <row r="133" spans="1:10" x14ac:dyDescent="0.25">
      <c r="A133" s="3">
        <v>132</v>
      </c>
      <c r="B133" s="8" t="s">
        <v>363</v>
      </c>
      <c r="C133" s="9" t="s">
        <v>90</v>
      </c>
      <c r="D133" s="9">
        <v>10</v>
      </c>
      <c r="E133" s="3">
        <f t="shared" si="6"/>
        <v>120</v>
      </c>
      <c r="F133" s="3" t="s">
        <v>484</v>
      </c>
      <c r="G133" s="3" t="s">
        <v>485</v>
      </c>
      <c r="H133" s="13">
        <v>10.24</v>
      </c>
      <c r="I133" s="13">
        <f t="shared" si="7"/>
        <v>1228.8</v>
      </c>
      <c r="J133" s="17">
        <f t="shared" si="8"/>
        <v>102.4</v>
      </c>
    </row>
    <row r="134" spans="1:10" x14ac:dyDescent="0.25">
      <c r="A134" s="3">
        <v>133</v>
      </c>
      <c r="B134" s="8" t="s">
        <v>364</v>
      </c>
      <c r="C134" s="9" t="s">
        <v>90</v>
      </c>
      <c r="D134" s="9">
        <v>10</v>
      </c>
      <c r="E134" s="3">
        <f t="shared" si="6"/>
        <v>120</v>
      </c>
      <c r="F134" s="3" t="s">
        <v>484</v>
      </c>
      <c r="G134" s="3" t="s">
        <v>485</v>
      </c>
      <c r="H134" s="13">
        <v>10.24</v>
      </c>
      <c r="I134" s="13">
        <f t="shared" si="7"/>
        <v>1228.8</v>
      </c>
      <c r="J134" s="17">
        <f t="shared" si="8"/>
        <v>102.4</v>
      </c>
    </row>
    <row r="135" spans="1:10" x14ac:dyDescent="0.25">
      <c r="A135" s="3">
        <v>134</v>
      </c>
      <c r="B135" s="8" t="s">
        <v>365</v>
      </c>
      <c r="C135" s="9" t="s">
        <v>90</v>
      </c>
      <c r="D135" s="9">
        <v>10</v>
      </c>
      <c r="E135" s="3">
        <f t="shared" si="6"/>
        <v>120</v>
      </c>
      <c r="F135" s="3" t="s">
        <v>484</v>
      </c>
      <c r="G135" s="3" t="s">
        <v>485</v>
      </c>
      <c r="H135" s="13">
        <v>9.9</v>
      </c>
      <c r="I135" s="13">
        <f t="shared" si="7"/>
        <v>1188</v>
      </c>
      <c r="J135" s="17">
        <f t="shared" si="8"/>
        <v>99</v>
      </c>
    </row>
    <row r="136" spans="1:10" x14ac:dyDescent="0.25">
      <c r="A136" s="3">
        <v>135</v>
      </c>
      <c r="B136" s="8" t="s">
        <v>366</v>
      </c>
      <c r="C136" s="9" t="s">
        <v>37</v>
      </c>
      <c r="D136" s="9">
        <v>5</v>
      </c>
      <c r="E136" s="3">
        <f t="shared" si="6"/>
        <v>60</v>
      </c>
      <c r="F136" s="3" t="s">
        <v>486</v>
      </c>
      <c r="G136" s="3" t="s">
        <v>487</v>
      </c>
      <c r="H136" s="13">
        <v>5.37</v>
      </c>
      <c r="I136" s="13">
        <f t="shared" si="7"/>
        <v>322.2</v>
      </c>
      <c r="J136" s="17">
        <f t="shared" si="8"/>
        <v>26.85</v>
      </c>
    </row>
    <row r="137" spans="1:10" x14ac:dyDescent="0.25">
      <c r="A137" s="3">
        <v>136</v>
      </c>
      <c r="B137" s="8" t="s">
        <v>367</v>
      </c>
      <c r="C137" s="9" t="s">
        <v>37</v>
      </c>
      <c r="D137" s="9">
        <v>7</v>
      </c>
      <c r="E137" s="3">
        <f t="shared" si="6"/>
        <v>84</v>
      </c>
      <c r="F137" s="3" t="s">
        <v>486</v>
      </c>
      <c r="G137" s="3" t="s">
        <v>488</v>
      </c>
      <c r="H137" s="13">
        <v>4.8</v>
      </c>
      <c r="I137" s="13">
        <f t="shared" si="7"/>
        <v>403.2</v>
      </c>
      <c r="J137" s="17">
        <f t="shared" si="8"/>
        <v>33.6</v>
      </c>
    </row>
    <row r="138" spans="1:10" x14ac:dyDescent="0.25">
      <c r="A138" s="3">
        <v>137</v>
      </c>
      <c r="B138" s="8" t="s">
        <v>368</v>
      </c>
      <c r="C138" s="9" t="s">
        <v>37</v>
      </c>
      <c r="D138" s="9">
        <v>8</v>
      </c>
      <c r="E138" s="3">
        <f t="shared" si="6"/>
        <v>96</v>
      </c>
      <c r="F138" s="3" t="s">
        <v>486</v>
      </c>
      <c r="G138" s="3" t="s">
        <v>488</v>
      </c>
      <c r="H138" s="13">
        <v>5</v>
      </c>
      <c r="I138" s="13">
        <f t="shared" si="7"/>
        <v>480</v>
      </c>
      <c r="J138" s="17">
        <f t="shared" si="8"/>
        <v>40</v>
      </c>
    </row>
    <row r="139" spans="1:10" x14ac:dyDescent="0.25">
      <c r="A139" s="3">
        <v>138</v>
      </c>
      <c r="B139" s="8" t="s">
        <v>369</v>
      </c>
      <c r="C139" s="9" t="s">
        <v>37</v>
      </c>
      <c r="D139" s="9">
        <v>4</v>
      </c>
      <c r="E139" s="3">
        <f t="shared" si="6"/>
        <v>48</v>
      </c>
      <c r="F139" s="3" t="s">
        <v>486</v>
      </c>
      <c r="G139" s="3" t="s">
        <v>488</v>
      </c>
      <c r="H139" s="13">
        <v>5.0999999999999996</v>
      </c>
      <c r="I139" s="13">
        <f t="shared" si="7"/>
        <v>244.79999999999998</v>
      </c>
      <c r="J139" s="17">
        <f t="shared" si="8"/>
        <v>20.399999999999999</v>
      </c>
    </row>
    <row r="140" spans="1:10" x14ac:dyDescent="0.25">
      <c r="A140" s="3">
        <v>139</v>
      </c>
      <c r="B140" s="8" t="s">
        <v>370</v>
      </c>
      <c r="C140" s="9" t="s">
        <v>37</v>
      </c>
      <c r="D140" s="9">
        <v>6</v>
      </c>
      <c r="E140" s="3">
        <f t="shared" si="6"/>
        <v>72</v>
      </c>
      <c r="F140" s="3" t="s">
        <v>486</v>
      </c>
      <c r="G140" s="3" t="s">
        <v>487</v>
      </c>
      <c r="H140" s="13">
        <v>5.27</v>
      </c>
      <c r="I140" s="13">
        <f t="shared" si="7"/>
        <v>379.43999999999994</v>
      </c>
      <c r="J140" s="17">
        <f t="shared" si="8"/>
        <v>31.619999999999997</v>
      </c>
    </row>
    <row r="141" spans="1:10" x14ac:dyDescent="0.25">
      <c r="A141" s="3">
        <v>140</v>
      </c>
      <c r="B141" s="8" t="s">
        <v>371</v>
      </c>
      <c r="C141" s="9" t="s">
        <v>37</v>
      </c>
      <c r="D141" s="9">
        <v>6</v>
      </c>
      <c r="E141" s="3">
        <f t="shared" si="6"/>
        <v>72</v>
      </c>
      <c r="F141" s="3" t="s">
        <v>486</v>
      </c>
      <c r="G141" s="3" t="s">
        <v>487</v>
      </c>
      <c r="H141" s="13">
        <v>5.92</v>
      </c>
      <c r="I141" s="13">
        <f t="shared" si="7"/>
        <v>426.24</v>
      </c>
      <c r="J141" s="17">
        <f t="shared" si="8"/>
        <v>35.519999999999996</v>
      </c>
    </row>
    <row r="142" spans="1:10" x14ac:dyDescent="0.25">
      <c r="A142" s="3">
        <v>141</v>
      </c>
      <c r="B142" s="8" t="s">
        <v>70</v>
      </c>
      <c r="C142" s="9" t="s">
        <v>37</v>
      </c>
      <c r="D142" s="9">
        <v>4</v>
      </c>
      <c r="E142" s="3">
        <f t="shared" si="6"/>
        <v>48</v>
      </c>
      <c r="F142" s="3" t="s">
        <v>486</v>
      </c>
      <c r="G142" s="3" t="s">
        <v>489</v>
      </c>
      <c r="H142" s="13">
        <v>7.85</v>
      </c>
      <c r="I142" s="13">
        <f t="shared" si="7"/>
        <v>376.79999999999995</v>
      </c>
      <c r="J142" s="17">
        <f t="shared" si="8"/>
        <v>31.4</v>
      </c>
    </row>
    <row r="143" spans="1:10" x14ac:dyDescent="0.25">
      <c r="A143" s="3">
        <v>142</v>
      </c>
      <c r="B143" s="8" t="s">
        <v>71</v>
      </c>
      <c r="C143" s="9" t="s">
        <v>90</v>
      </c>
      <c r="D143" s="9">
        <v>10</v>
      </c>
      <c r="E143" s="3">
        <f t="shared" si="6"/>
        <v>120</v>
      </c>
      <c r="F143" s="3" t="s">
        <v>490</v>
      </c>
      <c r="G143" s="3" t="s">
        <v>491</v>
      </c>
      <c r="H143" s="13">
        <v>3.17</v>
      </c>
      <c r="I143" s="13">
        <f t="shared" si="7"/>
        <v>380.4</v>
      </c>
      <c r="J143" s="17">
        <f t="shared" si="8"/>
        <v>31.7</v>
      </c>
    </row>
    <row r="144" spans="1:10" x14ac:dyDescent="0.25">
      <c r="A144" s="3">
        <v>143</v>
      </c>
      <c r="B144" s="8" t="s">
        <v>72</v>
      </c>
      <c r="C144" s="9" t="s">
        <v>90</v>
      </c>
      <c r="D144" s="9">
        <v>10</v>
      </c>
      <c r="E144" s="3">
        <f t="shared" si="6"/>
        <v>120</v>
      </c>
      <c r="F144" s="3" t="s">
        <v>490</v>
      </c>
      <c r="G144" s="3" t="s">
        <v>491</v>
      </c>
      <c r="H144" s="13">
        <v>3.17</v>
      </c>
      <c r="I144" s="13">
        <f t="shared" si="7"/>
        <v>380.4</v>
      </c>
      <c r="J144" s="17">
        <f t="shared" si="8"/>
        <v>31.7</v>
      </c>
    </row>
    <row r="145" spans="1:10" x14ac:dyDescent="0.25">
      <c r="A145" s="3">
        <v>144</v>
      </c>
      <c r="B145" s="8" t="s">
        <v>73</v>
      </c>
      <c r="C145" s="9" t="s">
        <v>90</v>
      </c>
      <c r="D145" s="9">
        <v>10</v>
      </c>
      <c r="E145" s="3">
        <f t="shared" si="6"/>
        <v>120</v>
      </c>
      <c r="F145" s="3" t="s">
        <v>490</v>
      </c>
      <c r="G145" s="3" t="s">
        <v>491</v>
      </c>
      <c r="H145" s="13">
        <v>1.94</v>
      </c>
      <c r="I145" s="13">
        <f t="shared" si="7"/>
        <v>232.79999999999998</v>
      </c>
      <c r="J145" s="17">
        <f t="shared" si="8"/>
        <v>19.399999999999999</v>
      </c>
    </row>
    <row r="146" spans="1:10" x14ac:dyDescent="0.25">
      <c r="A146" s="3">
        <v>145</v>
      </c>
      <c r="B146" s="8" t="s">
        <v>74</v>
      </c>
      <c r="C146" s="9" t="s">
        <v>90</v>
      </c>
      <c r="D146" s="9">
        <v>30</v>
      </c>
      <c r="E146" s="3">
        <f t="shared" si="6"/>
        <v>360</v>
      </c>
      <c r="F146" s="3" t="s">
        <v>490</v>
      </c>
      <c r="G146" s="3" t="s">
        <v>491</v>
      </c>
      <c r="H146" s="13">
        <v>1.97</v>
      </c>
      <c r="I146" s="13">
        <f t="shared" si="7"/>
        <v>709.2</v>
      </c>
      <c r="J146" s="17">
        <f t="shared" si="8"/>
        <v>59.1</v>
      </c>
    </row>
    <row r="147" spans="1:10" x14ac:dyDescent="0.25">
      <c r="A147" s="3">
        <v>146</v>
      </c>
      <c r="B147" s="8" t="s">
        <v>75</v>
      </c>
      <c r="C147" s="9" t="s">
        <v>90</v>
      </c>
      <c r="D147" s="9">
        <v>10</v>
      </c>
      <c r="E147" s="3">
        <f t="shared" si="6"/>
        <v>120</v>
      </c>
      <c r="F147" s="3" t="s">
        <v>490</v>
      </c>
      <c r="G147" s="3" t="s">
        <v>491</v>
      </c>
      <c r="H147" s="13">
        <v>3.24</v>
      </c>
      <c r="I147" s="13">
        <f t="shared" si="7"/>
        <v>388.8</v>
      </c>
      <c r="J147" s="17">
        <f t="shared" si="8"/>
        <v>32.400000000000006</v>
      </c>
    </row>
    <row r="148" spans="1:10" x14ac:dyDescent="0.25">
      <c r="A148" s="3">
        <v>147</v>
      </c>
      <c r="B148" s="8" t="s">
        <v>76</v>
      </c>
      <c r="C148" s="9" t="s">
        <v>90</v>
      </c>
      <c r="D148" s="9">
        <v>10</v>
      </c>
      <c r="E148" s="3">
        <f t="shared" si="6"/>
        <v>120</v>
      </c>
      <c r="F148" s="3" t="s">
        <v>490</v>
      </c>
      <c r="G148" s="3" t="s">
        <v>491</v>
      </c>
      <c r="H148" s="13">
        <v>3.24</v>
      </c>
      <c r="I148" s="13">
        <f t="shared" si="7"/>
        <v>388.8</v>
      </c>
      <c r="J148" s="17">
        <f t="shared" si="8"/>
        <v>32.400000000000006</v>
      </c>
    </row>
    <row r="149" spans="1:10" x14ac:dyDescent="0.25">
      <c r="A149" s="3">
        <v>148</v>
      </c>
      <c r="B149" s="8" t="s">
        <v>77</v>
      </c>
      <c r="C149" s="9" t="s">
        <v>90</v>
      </c>
      <c r="D149" s="9">
        <v>10</v>
      </c>
      <c r="E149" s="3">
        <f t="shared" si="6"/>
        <v>120</v>
      </c>
      <c r="F149" s="3" t="s">
        <v>490</v>
      </c>
      <c r="G149" s="3" t="s">
        <v>491</v>
      </c>
      <c r="H149" s="13">
        <v>1.94</v>
      </c>
      <c r="I149" s="13">
        <f t="shared" si="7"/>
        <v>232.79999999999998</v>
      </c>
      <c r="J149" s="17">
        <f t="shared" si="8"/>
        <v>19.399999999999999</v>
      </c>
    </row>
    <row r="150" spans="1:10" x14ac:dyDescent="0.25">
      <c r="A150" s="3">
        <v>149</v>
      </c>
      <c r="B150" s="8" t="s">
        <v>78</v>
      </c>
      <c r="C150" s="9" t="s">
        <v>37</v>
      </c>
      <c r="D150" s="9">
        <v>5</v>
      </c>
      <c r="E150" s="3">
        <f t="shared" si="6"/>
        <v>60</v>
      </c>
      <c r="F150" s="3" t="s">
        <v>490</v>
      </c>
      <c r="G150" s="3" t="s">
        <v>492</v>
      </c>
      <c r="H150" s="13">
        <v>4.7</v>
      </c>
      <c r="I150" s="13">
        <f t="shared" si="7"/>
        <v>282</v>
      </c>
      <c r="J150" s="17">
        <f t="shared" si="8"/>
        <v>23.5</v>
      </c>
    </row>
    <row r="151" spans="1:10" x14ac:dyDescent="0.25">
      <c r="A151" s="3">
        <v>150</v>
      </c>
      <c r="B151" s="8" t="s">
        <v>372</v>
      </c>
      <c r="C151" s="9" t="s">
        <v>37</v>
      </c>
      <c r="D151" s="9">
        <v>3</v>
      </c>
      <c r="E151" s="3">
        <f t="shared" si="6"/>
        <v>36</v>
      </c>
      <c r="F151" s="3" t="s">
        <v>490</v>
      </c>
      <c r="G151" s="3" t="s">
        <v>435</v>
      </c>
      <c r="H151" s="13">
        <v>4.5999999999999996</v>
      </c>
      <c r="I151" s="13">
        <f t="shared" si="7"/>
        <v>165.6</v>
      </c>
      <c r="J151" s="17">
        <f t="shared" si="8"/>
        <v>13.799999999999999</v>
      </c>
    </row>
    <row r="152" spans="1:10" x14ac:dyDescent="0.25">
      <c r="A152" s="3">
        <v>151</v>
      </c>
      <c r="B152" s="8" t="s">
        <v>373</v>
      </c>
      <c r="C152" s="9" t="s">
        <v>37</v>
      </c>
      <c r="D152" s="9">
        <v>3</v>
      </c>
      <c r="E152" s="3">
        <f t="shared" si="6"/>
        <v>36</v>
      </c>
      <c r="F152" s="3" t="s">
        <v>490</v>
      </c>
      <c r="G152" s="3" t="s">
        <v>435</v>
      </c>
      <c r="H152" s="13">
        <v>4.5999999999999996</v>
      </c>
      <c r="I152" s="13">
        <f t="shared" si="7"/>
        <v>165.6</v>
      </c>
      <c r="J152" s="17">
        <f t="shared" si="8"/>
        <v>13.799999999999999</v>
      </c>
    </row>
    <row r="153" spans="1:10" x14ac:dyDescent="0.25">
      <c r="A153" s="3">
        <v>152</v>
      </c>
      <c r="B153" s="8" t="s">
        <v>374</v>
      </c>
      <c r="C153" s="9" t="s">
        <v>37</v>
      </c>
      <c r="D153" s="9">
        <v>5</v>
      </c>
      <c r="E153" s="3">
        <f t="shared" si="6"/>
        <v>60</v>
      </c>
      <c r="F153" s="3" t="s">
        <v>490</v>
      </c>
      <c r="G153" s="3" t="s">
        <v>435</v>
      </c>
      <c r="H153" s="13">
        <v>4.5999999999999996</v>
      </c>
      <c r="I153" s="13">
        <f t="shared" si="7"/>
        <v>276</v>
      </c>
      <c r="J153" s="17">
        <f t="shared" si="8"/>
        <v>23</v>
      </c>
    </row>
    <row r="154" spans="1:10" x14ac:dyDescent="0.25">
      <c r="A154" s="3">
        <v>153</v>
      </c>
      <c r="B154" s="8" t="s">
        <v>79</v>
      </c>
      <c r="C154" s="9" t="s">
        <v>37</v>
      </c>
      <c r="D154" s="9">
        <v>2</v>
      </c>
      <c r="E154" s="3">
        <f t="shared" si="6"/>
        <v>24</v>
      </c>
      <c r="F154" s="3" t="s">
        <v>490</v>
      </c>
      <c r="G154" s="3" t="s">
        <v>492</v>
      </c>
      <c r="H154" s="13">
        <v>4.7</v>
      </c>
      <c r="I154" s="13">
        <f t="shared" si="7"/>
        <v>112.80000000000001</v>
      </c>
      <c r="J154" s="17">
        <f t="shared" si="8"/>
        <v>9.4</v>
      </c>
    </row>
    <row r="155" spans="1:10" x14ac:dyDescent="0.25">
      <c r="A155" s="3">
        <v>154</v>
      </c>
      <c r="B155" s="8" t="s">
        <v>80</v>
      </c>
      <c r="C155" s="9" t="s">
        <v>37</v>
      </c>
      <c r="D155" s="9">
        <v>3</v>
      </c>
      <c r="E155" s="3">
        <f t="shared" si="6"/>
        <v>36</v>
      </c>
      <c r="F155" s="3" t="s">
        <v>490</v>
      </c>
      <c r="G155" s="3" t="s">
        <v>492</v>
      </c>
      <c r="H155" s="13">
        <v>5.0999999999999996</v>
      </c>
      <c r="I155" s="13">
        <f t="shared" si="7"/>
        <v>183.6</v>
      </c>
      <c r="J155" s="17">
        <f t="shared" si="8"/>
        <v>15.299999999999999</v>
      </c>
    </row>
    <row r="156" spans="1:10" x14ac:dyDescent="0.25">
      <c r="A156" s="3">
        <v>155</v>
      </c>
      <c r="B156" s="8" t="s">
        <v>375</v>
      </c>
      <c r="C156" s="9" t="s">
        <v>90</v>
      </c>
      <c r="D156" s="9">
        <v>5</v>
      </c>
      <c r="E156" s="3">
        <f t="shared" si="6"/>
        <v>60</v>
      </c>
      <c r="F156" s="3" t="s">
        <v>493</v>
      </c>
      <c r="G156" s="3" t="s">
        <v>494</v>
      </c>
      <c r="H156" s="13">
        <v>10.4</v>
      </c>
      <c r="I156" s="13">
        <f t="shared" si="7"/>
        <v>624</v>
      </c>
      <c r="J156" s="17">
        <f t="shared" si="8"/>
        <v>52</v>
      </c>
    </row>
    <row r="157" spans="1:10" x14ac:dyDescent="0.25">
      <c r="A157" s="3">
        <v>156</v>
      </c>
      <c r="B157" s="8" t="s">
        <v>376</v>
      </c>
      <c r="C157" s="9" t="s">
        <v>90</v>
      </c>
      <c r="D157" s="9">
        <v>1000</v>
      </c>
      <c r="E157" s="3">
        <f t="shared" si="6"/>
        <v>12000</v>
      </c>
      <c r="F157" s="3" t="s">
        <v>495</v>
      </c>
      <c r="G157" s="3" t="s">
        <v>496</v>
      </c>
      <c r="H157" s="13">
        <v>0.21</v>
      </c>
      <c r="I157" s="13">
        <f t="shared" si="7"/>
        <v>2520</v>
      </c>
      <c r="J157" s="17">
        <f t="shared" si="8"/>
        <v>210</v>
      </c>
    </row>
    <row r="158" spans="1:10" x14ac:dyDescent="0.25">
      <c r="A158" s="3">
        <v>157</v>
      </c>
      <c r="B158" s="8" t="s">
        <v>84</v>
      </c>
      <c r="C158" s="9" t="s">
        <v>90</v>
      </c>
      <c r="D158" s="9">
        <v>1</v>
      </c>
      <c r="E158" s="3">
        <f t="shared" si="6"/>
        <v>12</v>
      </c>
      <c r="F158" s="3" t="s">
        <v>459</v>
      </c>
      <c r="G158" s="3" t="s">
        <v>460</v>
      </c>
      <c r="H158" s="13">
        <v>64.930000000000007</v>
      </c>
      <c r="I158" s="13">
        <f t="shared" si="7"/>
        <v>779.16000000000008</v>
      </c>
      <c r="J158" s="17">
        <f t="shared" si="8"/>
        <v>64.930000000000007</v>
      </c>
    </row>
    <row r="159" spans="1:10" x14ac:dyDescent="0.25">
      <c r="A159" s="3">
        <v>158</v>
      </c>
      <c r="B159" s="8" t="s">
        <v>377</v>
      </c>
      <c r="C159" s="9" t="s">
        <v>398</v>
      </c>
      <c r="D159" s="9">
        <v>2</v>
      </c>
      <c r="E159" s="3">
        <f t="shared" si="6"/>
        <v>24</v>
      </c>
      <c r="F159" s="3" t="s">
        <v>497</v>
      </c>
      <c r="G159" s="3" t="s">
        <v>498</v>
      </c>
      <c r="H159" s="13">
        <v>5.05</v>
      </c>
      <c r="I159" s="13">
        <f t="shared" si="7"/>
        <v>121.19999999999999</v>
      </c>
      <c r="J159" s="17">
        <f t="shared" si="8"/>
        <v>10.1</v>
      </c>
    </row>
    <row r="160" spans="1:10" x14ac:dyDescent="0.25">
      <c r="A160" s="3">
        <v>159</v>
      </c>
      <c r="B160" s="8" t="s">
        <v>85</v>
      </c>
      <c r="C160" s="9" t="s">
        <v>90</v>
      </c>
      <c r="D160" s="9">
        <v>2</v>
      </c>
      <c r="E160" s="3">
        <f t="shared" si="6"/>
        <v>24</v>
      </c>
      <c r="F160" s="3" t="s">
        <v>407</v>
      </c>
      <c r="G160" s="3" t="s">
        <v>442</v>
      </c>
      <c r="H160" s="13">
        <v>3.68</v>
      </c>
      <c r="I160" s="13">
        <f t="shared" si="7"/>
        <v>88.320000000000007</v>
      </c>
      <c r="J160" s="17">
        <f t="shared" si="8"/>
        <v>7.36</v>
      </c>
    </row>
    <row r="161" spans="1:10" x14ac:dyDescent="0.25">
      <c r="A161" s="3">
        <v>160</v>
      </c>
      <c r="B161" s="8" t="s">
        <v>378</v>
      </c>
      <c r="C161" s="9" t="s">
        <v>90</v>
      </c>
      <c r="D161" s="9">
        <v>2</v>
      </c>
      <c r="E161" s="3">
        <f t="shared" si="6"/>
        <v>24</v>
      </c>
      <c r="F161" s="3" t="s">
        <v>407</v>
      </c>
      <c r="G161" s="3" t="s">
        <v>442</v>
      </c>
      <c r="H161" s="13">
        <v>3.51</v>
      </c>
      <c r="I161" s="13">
        <f t="shared" si="7"/>
        <v>84.24</v>
      </c>
      <c r="J161" s="17">
        <f t="shared" si="8"/>
        <v>7.02</v>
      </c>
    </row>
    <row r="162" spans="1:10" x14ac:dyDescent="0.25">
      <c r="A162" s="3">
        <v>161</v>
      </c>
      <c r="B162" s="8" t="s">
        <v>379</v>
      </c>
      <c r="C162" s="9" t="s">
        <v>90</v>
      </c>
      <c r="D162" s="9">
        <v>4</v>
      </c>
      <c r="E162" s="3">
        <f t="shared" si="6"/>
        <v>48</v>
      </c>
      <c r="F162" s="3" t="s">
        <v>407</v>
      </c>
      <c r="G162" s="3" t="s">
        <v>442</v>
      </c>
      <c r="H162" s="13">
        <v>3.79</v>
      </c>
      <c r="I162" s="13">
        <f t="shared" si="7"/>
        <v>181.92000000000002</v>
      </c>
      <c r="J162" s="17">
        <f t="shared" si="8"/>
        <v>15.16</v>
      </c>
    </row>
    <row r="163" spans="1:10" x14ac:dyDescent="0.25">
      <c r="A163" s="3">
        <v>162</v>
      </c>
      <c r="B163" s="8" t="s">
        <v>86</v>
      </c>
      <c r="C163" s="9" t="s">
        <v>90</v>
      </c>
      <c r="D163" s="9">
        <v>4</v>
      </c>
      <c r="E163" s="3">
        <f t="shared" si="6"/>
        <v>48</v>
      </c>
      <c r="F163" s="3" t="s">
        <v>407</v>
      </c>
      <c r="G163" s="3" t="s">
        <v>442</v>
      </c>
      <c r="H163" s="13">
        <v>3.48</v>
      </c>
      <c r="I163" s="13">
        <f t="shared" si="7"/>
        <v>167.04</v>
      </c>
      <c r="J163" s="17">
        <f t="shared" si="8"/>
        <v>13.92</v>
      </c>
    </row>
    <row r="164" spans="1:10" x14ac:dyDescent="0.25">
      <c r="A164" s="3">
        <v>163</v>
      </c>
      <c r="B164" s="8" t="s">
        <v>380</v>
      </c>
      <c r="C164" s="9" t="s">
        <v>90</v>
      </c>
      <c r="D164" s="9">
        <v>4</v>
      </c>
      <c r="E164" s="3">
        <f t="shared" si="6"/>
        <v>48</v>
      </c>
      <c r="F164" s="3" t="s">
        <v>407</v>
      </c>
      <c r="G164" s="3" t="s">
        <v>442</v>
      </c>
      <c r="H164" s="13">
        <v>3.55</v>
      </c>
      <c r="I164" s="13">
        <f t="shared" si="7"/>
        <v>170.39999999999998</v>
      </c>
      <c r="J164" s="17">
        <f t="shared" si="8"/>
        <v>14.2</v>
      </c>
    </row>
    <row r="165" spans="1:10" x14ac:dyDescent="0.25">
      <c r="A165" s="3">
        <v>164</v>
      </c>
      <c r="B165" s="8" t="s">
        <v>381</v>
      </c>
      <c r="C165" s="9" t="s">
        <v>90</v>
      </c>
      <c r="D165" s="9">
        <v>4</v>
      </c>
      <c r="E165" s="3">
        <f t="shared" si="6"/>
        <v>48</v>
      </c>
      <c r="F165" s="3" t="s">
        <v>407</v>
      </c>
      <c r="G165" s="3" t="s">
        <v>442</v>
      </c>
      <c r="H165" s="13">
        <v>3.48</v>
      </c>
      <c r="I165" s="13">
        <f t="shared" si="7"/>
        <v>167.04</v>
      </c>
      <c r="J165" s="17">
        <f t="shared" si="8"/>
        <v>13.92</v>
      </c>
    </row>
    <row r="166" spans="1:10" x14ac:dyDescent="0.25">
      <c r="A166" s="3">
        <v>165</v>
      </c>
      <c r="B166" s="8" t="s">
        <v>87</v>
      </c>
      <c r="C166" s="9" t="s">
        <v>90</v>
      </c>
      <c r="D166" s="9">
        <v>4</v>
      </c>
      <c r="E166" s="3">
        <f t="shared" si="6"/>
        <v>48</v>
      </c>
      <c r="F166" s="3" t="s">
        <v>407</v>
      </c>
      <c r="G166" s="3" t="s">
        <v>442</v>
      </c>
      <c r="H166" s="13">
        <v>3.73</v>
      </c>
      <c r="I166" s="13">
        <f t="shared" si="7"/>
        <v>179.04</v>
      </c>
      <c r="J166" s="17">
        <f t="shared" si="8"/>
        <v>14.92</v>
      </c>
    </row>
    <row r="167" spans="1:10" x14ac:dyDescent="0.25">
      <c r="A167" s="3">
        <v>166</v>
      </c>
      <c r="B167" s="8" t="s">
        <v>382</v>
      </c>
      <c r="C167" s="9" t="s">
        <v>90</v>
      </c>
      <c r="D167" s="9">
        <v>4</v>
      </c>
      <c r="E167" s="3">
        <f t="shared" si="6"/>
        <v>48</v>
      </c>
      <c r="F167" s="3" t="s">
        <v>407</v>
      </c>
      <c r="G167" s="3" t="s">
        <v>442</v>
      </c>
      <c r="H167" s="13">
        <v>3.48</v>
      </c>
      <c r="I167" s="13">
        <f t="shared" si="7"/>
        <v>167.04</v>
      </c>
      <c r="J167" s="17">
        <f t="shared" si="8"/>
        <v>13.92</v>
      </c>
    </row>
    <row r="168" spans="1:10" x14ac:dyDescent="0.25">
      <c r="A168" s="3">
        <v>167</v>
      </c>
      <c r="B168" s="8" t="s">
        <v>383</v>
      </c>
      <c r="C168" s="9" t="s">
        <v>90</v>
      </c>
      <c r="D168" s="9">
        <v>20</v>
      </c>
      <c r="E168" s="3">
        <f t="shared" si="6"/>
        <v>240</v>
      </c>
      <c r="F168" s="3" t="s">
        <v>407</v>
      </c>
      <c r="G168" s="3" t="s">
        <v>442</v>
      </c>
      <c r="H168" s="13">
        <v>3.43</v>
      </c>
      <c r="I168" s="13">
        <f t="shared" si="7"/>
        <v>823.2</v>
      </c>
      <c r="J168" s="17">
        <f t="shared" si="8"/>
        <v>68.600000000000009</v>
      </c>
    </row>
    <row r="169" spans="1:10" x14ac:dyDescent="0.25">
      <c r="A169" s="3">
        <v>168</v>
      </c>
      <c r="B169" s="8" t="s">
        <v>384</v>
      </c>
      <c r="C169" s="9" t="s">
        <v>90</v>
      </c>
      <c r="D169" s="9">
        <v>20</v>
      </c>
      <c r="E169" s="3">
        <f t="shared" si="6"/>
        <v>240</v>
      </c>
      <c r="F169" s="3" t="s">
        <v>407</v>
      </c>
      <c r="G169" s="3" t="s">
        <v>442</v>
      </c>
      <c r="H169" s="13">
        <v>3.45</v>
      </c>
      <c r="I169" s="13">
        <f t="shared" si="7"/>
        <v>828</v>
      </c>
      <c r="J169" s="17">
        <f t="shared" si="8"/>
        <v>69</v>
      </c>
    </row>
    <row r="170" spans="1:10" x14ac:dyDescent="0.25">
      <c r="A170" s="3">
        <v>169</v>
      </c>
      <c r="B170" s="8" t="s">
        <v>385</v>
      </c>
      <c r="C170" s="9" t="s">
        <v>90</v>
      </c>
      <c r="D170" s="9">
        <v>10</v>
      </c>
      <c r="E170" s="3">
        <f t="shared" si="6"/>
        <v>120</v>
      </c>
      <c r="F170" s="3" t="s">
        <v>407</v>
      </c>
      <c r="G170" s="3" t="s">
        <v>442</v>
      </c>
      <c r="H170" s="13">
        <v>3.53</v>
      </c>
      <c r="I170" s="13">
        <f t="shared" si="7"/>
        <v>423.59999999999997</v>
      </c>
      <c r="J170" s="17">
        <f t="shared" si="8"/>
        <v>35.299999999999997</v>
      </c>
    </row>
    <row r="171" spans="1:10" x14ac:dyDescent="0.25">
      <c r="A171" s="3">
        <v>170</v>
      </c>
      <c r="B171" s="8" t="s">
        <v>386</v>
      </c>
      <c r="C171" s="9" t="s">
        <v>90</v>
      </c>
      <c r="D171" s="9">
        <v>10</v>
      </c>
      <c r="E171" s="3">
        <f t="shared" si="6"/>
        <v>120</v>
      </c>
      <c r="F171" s="3" t="s">
        <v>407</v>
      </c>
      <c r="G171" s="3" t="s">
        <v>442</v>
      </c>
      <c r="H171" s="13">
        <v>3.52</v>
      </c>
      <c r="I171" s="13">
        <f t="shared" si="7"/>
        <v>422.4</v>
      </c>
      <c r="J171" s="17">
        <f t="shared" si="8"/>
        <v>35.200000000000003</v>
      </c>
    </row>
    <row r="172" spans="1:10" x14ac:dyDescent="0.25">
      <c r="A172" s="3">
        <v>171</v>
      </c>
      <c r="B172" s="8" t="s">
        <v>387</v>
      </c>
      <c r="C172" s="9" t="s">
        <v>90</v>
      </c>
      <c r="D172" s="9">
        <v>6</v>
      </c>
      <c r="E172" s="3">
        <f t="shared" si="6"/>
        <v>72</v>
      </c>
      <c r="F172" s="3" t="s">
        <v>407</v>
      </c>
      <c r="G172" s="3" t="s">
        <v>442</v>
      </c>
      <c r="H172" s="13">
        <v>3.65</v>
      </c>
      <c r="I172" s="13">
        <f t="shared" si="7"/>
        <v>262.8</v>
      </c>
      <c r="J172" s="17">
        <f t="shared" si="8"/>
        <v>21.9</v>
      </c>
    </row>
    <row r="173" spans="1:10" x14ac:dyDescent="0.25">
      <c r="A173" s="3">
        <v>172</v>
      </c>
      <c r="B173" s="8" t="s">
        <v>388</v>
      </c>
      <c r="C173" s="9" t="s">
        <v>90</v>
      </c>
      <c r="D173" s="9">
        <v>6</v>
      </c>
      <c r="E173" s="3">
        <f t="shared" si="6"/>
        <v>72</v>
      </c>
      <c r="F173" s="3" t="s">
        <v>407</v>
      </c>
      <c r="G173" s="3" t="s">
        <v>442</v>
      </c>
      <c r="H173" s="13">
        <v>3.55</v>
      </c>
      <c r="I173" s="13">
        <f t="shared" si="7"/>
        <v>255.6</v>
      </c>
      <c r="J173" s="17">
        <f t="shared" si="8"/>
        <v>21.299999999999997</v>
      </c>
    </row>
    <row r="174" spans="1:10" x14ac:dyDescent="0.25">
      <c r="A174" s="3">
        <v>173</v>
      </c>
      <c r="B174" s="8" t="s">
        <v>88</v>
      </c>
      <c r="C174" s="9" t="s">
        <v>90</v>
      </c>
      <c r="D174" s="9">
        <v>5</v>
      </c>
      <c r="E174" s="3">
        <f t="shared" si="6"/>
        <v>60</v>
      </c>
      <c r="F174" s="3" t="s">
        <v>501</v>
      </c>
      <c r="G174" s="3" t="s">
        <v>502</v>
      </c>
      <c r="H174" s="13">
        <v>9.17</v>
      </c>
      <c r="I174" s="13">
        <f t="shared" si="7"/>
        <v>550.20000000000005</v>
      </c>
      <c r="J174" s="17">
        <f t="shared" si="8"/>
        <v>45.85</v>
      </c>
    </row>
    <row r="175" spans="1:10" x14ac:dyDescent="0.25">
      <c r="A175" s="3">
        <v>174</v>
      </c>
      <c r="B175" s="8" t="s">
        <v>89</v>
      </c>
      <c r="C175" s="9" t="s">
        <v>395</v>
      </c>
      <c r="D175" s="9">
        <v>1</v>
      </c>
      <c r="E175" s="3">
        <f t="shared" si="6"/>
        <v>12</v>
      </c>
      <c r="F175" s="3" t="s">
        <v>428</v>
      </c>
      <c r="G175" s="3" t="s">
        <v>480</v>
      </c>
      <c r="H175" s="13">
        <v>3.24</v>
      </c>
      <c r="I175" s="13">
        <f t="shared" si="7"/>
        <v>38.880000000000003</v>
      </c>
      <c r="J175" s="17">
        <f t="shared" si="8"/>
        <v>3.24</v>
      </c>
    </row>
    <row r="176" spans="1:10" x14ac:dyDescent="0.25">
      <c r="A176" s="3">
        <v>175</v>
      </c>
      <c r="B176" s="8" t="s">
        <v>389</v>
      </c>
      <c r="C176" s="9" t="s">
        <v>395</v>
      </c>
      <c r="D176" s="9">
        <v>1</v>
      </c>
      <c r="E176" s="3">
        <f t="shared" si="6"/>
        <v>12</v>
      </c>
      <c r="F176" s="3" t="s">
        <v>428</v>
      </c>
      <c r="G176" s="3" t="s">
        <v>503</v>
      </c>
      <c r="H176" s="13">
        <v>3</v>
      </c>
      <c r="I176" s="13">
        <f t="shared" si="7"/>
        <v>36</v>
      </c>
      <c r="J176" s="17">
        <f t="shared" si="8"/>
        <v>3</v>
      </c>
    </row>
    <row r="177" spans="1:10" x14ac:dyDescent="0.25">
      <c r="A177" s="3">
        <v>176</v>
      </c>
      <c r="B177" s="8" t="s">
        <v>390</v>
      </c>
      <c r="C177" s="9" t="s">
        <v>395</v>
      </c>
      <c r="D177" s="9">
        <v>1</v>
      </c>
      <c r="E177" s="3">
        <f t="shared" si="6"/>
        <v>12</v>
      </c>
      <c r="F177" s="3" t="s">
        <v>428</v>
      </c>
      <c r="G177" s="3" t="s">
        <v>503</v>
      </c>
      <c r="H177" s="13">
        <v>2.99</v>
      </c>
      <c r="I177" s="13">
        <f t="shared" si="7"/>
        <v>35.880000000000003</v>
      </c>
      <c r="J177" s="17">
        <f t="shared" si="8"/>
        <v>2.99</v>
      </c>
    </row>
    <row r="178" spans="1:10" x14ac:dyDescent="0.25">
      <c r="A178" s="3">
        <v>177</v>
      </c>
      <c r="B178" s="8" t="s">
        <v>391</v>
      </c>
      <c r="C178" s="9" t="s">
        <v>90</v>
      </c>
      <c r="D178" s="9">
        <v>1</v>
      </c>
      <c r="E178" s="3">
        <f t="shared" si="6"/>
        <v>12</v>
      </c>
      <c r="F178" s="3" t="s">
        <v>504</v>
      </c>
      <c r="G178" s="3" t="s">
        <v>505</v>
      </c>
      <c r="H178" s="13">
        <v>91</v>
      </c>
      <c r="I178" s="13">
        <f t="shared" si="7"/>
        <v>1092</v>
      </c>
      <c r="J178" s="17">
        <f t="shared" si="8"/>
        <v>91</v>
      </c>
    </row>
    <row r="179" spans="1:10" x14ac:dyDescent="0.25">
      <c r="A179" s="3">
        <v>178</v>
      </c>
      <c r="B179" s="8" t="s">
        <v>13</v>
      </c>
      <c r="C179" s="9" t="s">
        <v>90</v>
      </c>
      <c r="D179" s="9">
        <v>1</v>
      </c>
      <c r="E179" s="3">
        <f t="shared" si="6"/>
        <v>12</v>
      </c>
      <c r="F179" s="3" t="s">
        <v>504</v>
      </c>
      <c r="G179" s="3" t="s">
        <v>505</v>
      </c>
      <c r="H179" s="13">
        <v>58.5</v>
      </c>
      <c r="I179" s="13">
        <f t="shared" si="7"/>
        <v>702</v>
      </c>
      <c r="J179" s="17">
        <f t="shared" si="8"/>
        <v>58.5</v>
      </c>
    </row>
    <row r="180" spans="1:10" x14ac:dyDescent="0.25">
      <c r="A180" s="3">
        <v>179</v>
      </c>
      <c r="B180" s="8" t="s">
        <v>392</v>
      </c>
      <c r="C180" s="9" t="s">
        <v>90</v>
      </c>
      <c r="D180" s="9">
        <v>1</v>
      </c>
      <c r="E180" s="3">
        <f t="shared" si="6"/>
        <v>12</v>
      </c>
      <c r="F180" s="3" t="s">
        <v>504</v>
      </c>
      <c r="G180" s="3" t="s">
        <v>506</v>
      </c>
      <c r="H180" s="13">
        <v>27</v>
      </c>
      <c r="I180" s="13">
        <f t="shared" si="7"/>
        <v>324</v>
      </c>
      <c r="J180" s="17">
        <f t="shared" si="8"/>
        <v>27</v>
      </c>
    </row>
    <row r="181" spans="1:10" x14ac:dyDescent="0.25">
      <c r="A181" s="3">
        <v>180</v>
      </c>
      <c r="B181" s="8" t="s">
        <v>393</v>
      </c>
      <c r="C181" s="9" t="s">
        <v>90</v>
      </c>
      <c r="D181" s="9">
        <v>1</v>
      </c>
      <c r="E181" s="3">
        <f t="shared" si="6"/>
        <v>12</v>
      </c>
      <c r="F181" s="3" t="s">
        <v>412</v>
      </c>
      <c r="G181" s="3" t="s">
        <v>507</v>
      </c>
      <c r="H181" s="13">
        <v>35.75</v>
      </c>
      <c r="I181" s="13">
        <f t="shared" si="7"/>
        <v>429</v>
      </c>
      <c r="J181" s="17">
        <f t="shared" si="8"/>
        <v>35.75</v>
      </c>
    </row>
    <row r="182" spans="1:10" x14ac:dyDescent="0.25">
      <c r="A182" s="3">
        <v>181</v>
      </c>
      <c r="B182" s="8" t="s">
        <v>51</v>
      </c>
      <c r="C182" s="9" t="s">
        <v>90</v>
      </c>
      <c r="D182" s="9">
        <v>1</v>
      </c>
      <c r="E182" s="3">
        <f t="shared" si="6"/>
        <v>12</v>
      </c>
      <c r="F182" s="3" t="s">
        <v>493</v>
      </c>
      <c r="G182" s="3" t="s">
        <v>494</v>
      </c>
      <c r="H182" s="13">
        <v>20</v>
      </c>
      <c r="I182" s="13">
        <f t="shared" si="7"/>
        <v>240</v>
      </c>
      <c r="J182" s="17">
        <f t="shared" si="8"/>
        <v>20</v>
      </c>
    </row>
    <row r="183" spans="1:10" x14ac:dyDescent="0.25">
      <c r="A183" s="3">
        <v>182</v>
      </c>
      <c r="B183" s="8" t="s">
        <v>55</v>
      </c>
      <c r="C183" s="9" t="s">
        <v>90</v>
      </c>
      <c r="D183" s="9">
        <v>1</v>
      </c>
      <c r="E183" s="3">
        <f t="shared" si="6"/>
        <v>12</v>
      </c>
      <c r="F183" s="3" t="s">
        <v>504</v>
      </c>
      <c r="G183" s="3" t="s">
        <v>508</v>
      </c>
      <c r="H183" s="13">
        <v>16.5</v>
      </c>
      <c r="I183" s="13">
        <f t="shared" si="7"/>
        <v>198</v>
      </c>
      <c r="J183" s="17">
        <f t="shared" si="8"/>
        <v>16.5</v>
      </c>
    </row>
    <row r="184" spans="1:10" x14ac:dyDescent="0.25">
      <c r="A184" s="3">
        <v>183</v>
      </c>
      <c r="B184" s="8" t="s">
        <v>56</v>
      </c>
      <c r="C184" s="9" t="s">
        <v>90</v>
      </c>
      <c r="D184" s="9">
        <v>1</v>
      </c>
      <c r="E184" s="3">
        <f t="shared" si="6"/>
        <v>12</v>
      </c>
      <c r="F184" s="3" t="s">
        <v>509</v>
      </c>
      <c r="G184" s="3" t="s">
        <v>510</v>
      </c>
      <c r="H184" s="13">
        <v>21.82</v>
      </c>
      <c r="I184" s="13">
        <f t="shared" si="7"/>
        <v>261.84000000000003</v>
      </c>
      <c r="J184" s="17">
        <f t="shared" si="8"/>
        <v>21.82</v>
      </c>
    </row>
    <row r="185" spans="1:10" x14ac:dyDescent="0.25">
      <c r="A185" s="3">
        <v>184</v>
      </c>
      <c r="B185" s="8" t="s">
        <v>394</v>
      </c>
      <c r="C185" s="9" t="s">
        <v>90</v>
      </c>
      <c r="D185" s="9">
        <v>1</v>
      </c>
      <c r="E185" s="3">
        <f t="shared" si="6"/>
        <v>12</v>
      </c>
      <c r="F185" s="23" t="s">
        <v>399</v>
      </c>
      <c r="G185" s="23"/>
      <c r="H185" s="19">
        <v>16.309999999999999</v>
      </c>
      <c r="I185" s="13">
        <f t="shared" si="7"/>
        <v>195.71999999999997</v>
      </c>
      <c r="J185" s="17">
        <f t="shared" si="8"/>
        <v>16.309999999999999</v>
      </c>
    </row>
    <row r="186" spans="1:10" x14ac:dyDescent="0.25">
      <c r="A186" s="3">
        <v>185</v>
      </c>
      <c r="B186" s="8" t="s">
        <v>54</v>
      </c>
      <c r="C186" s="9" t="s">
        <v>90</v>
      </c>
      <c r="D186" s="9">
        <v>1</v>
      </c>
      <c r="E186" s="3">
        <f t="shared" si="6"/>
        <v>12</v>
      </c>
      <c r="F186" s="23" t="s">
        <v>399</v>
      </c>
      <c r="G186" s="23"/>
      <c r="H186" s="19">
        <v>30.96</v>
      </c>
      <c r="I186" s="13">
        <f t="shared" si="7"/>
        <v>371.52</v>
      </c>
      <c r="J186" s="17">
        <f t="shared" si="8"/>
        <v>30.96</v>
      </c>
    </row>
    <row r="187" spans="1:10" x14ac:dyDescent="0.25">
      <c r="A187" s="3">
        <v>186</v>
      </c>
      <c r="B187" s="8" t="s">
        <v>82</v>
      </c>
      <c r="C187" s="9" t="s">
        <v>90</v>
      </c>
      <c r="D187" s="9">
        <v>1</v>
      </c>
      <c r="E187" s="3">
        <f t="shared" si="6"/>
        <v>12</v>
      </c>
      <c r="F187" s="3" t="s">
        <v>504</v>
      </c>
      <c r="G187" s="3" t="s">
        <v>506</v>
      </c>
      <c r="H187" s="13">
        <v>42</v>
      </c>
      <c r="I187" s="13">
        <f t="shared" si="7"/>
        <v>504</v>
      </c>
      <c r="J187" s="17">
        <f t="shared" si="8"/>
        <v>42</v>
      </c>
    </row>
    <row r="189" spans="1:10" x14ac:dyDescent="0.25">
      <c r="I189" s="18">
        <f>SUM(I2:I187)</f>
        <v>386093.87999999995</v>
      </c>
      <c r="J189" s="22">
        <f>SUM(J2:J187)</f>
        <v>32174.489999999998</v>
      </c>
    </row>
    <row r="191" spans="1:10" x14ac:dyDescent="0.25">
      <c r="J191" s="17">
        <f>J189*12</f>
        <v>386093.88</v>
      </c>
    </row>
  </sheetData>
  <autoFilter ref="A1:I187" xr:uid="{F23656E2-E6EA-4EB0-BE01-0E25C38B54D9}"/>
  <mergeCells count="12">
    <mergeCell ref="F107:G111"/>
    <mergeCell ref="F185:G185"/>
    <mergeCell ref="F186:G186"/>
    <mergeCell ref="F69:G69"/>
    <mergeCell ref="F72:G72"/>
    <mergeCell ref="F88:G88"/>
    <mergeCell ref="F90:G90"/>
    <mergeCell ref="F5:G5"/>
    <mergeCell ref="F7:G7"/>
    <mergeCell ref="F44:G44"/>
    <mergeCell ref="F52:G52"/>
    <mergeCell ref="F53:G53"/>
  </mergeCells>
  <phoneticPr fontId="4" type="noConversion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MEDICAMENTO</vt:lpstr>
      <vt:lpstr>MATERIAL HOSPITALAR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karine.justin</dc:creator>
  <cp:lastModifiedBy>PAULO ROBERTO DE OLIVEIRA ALVES</cp:lastModifiedBy>
  <cp:lastPrinted>2019-01-23T13:11:09Z</cp:lastPrinted>
  <dcterms:created xsi:type="dcterms:W3CDTF">2018-03-27T18:42:01Z</dcterms:created>
  <dcterms:modified xsi:type="dcterms:W3CDTF">2025-11-07T17:04:43Z</dcterms:modified>
</cp:coreProperties>
</file>