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ABILIZADORA FINAL\"/>
    </mc:Choice>
  </mc:AlternateContent>
  <bookViews>
    <workbookView xWindow="-120" yWindow="-120" windowWidth="29040" windowHeight="15720"/>
  </bookViews>
  <sheets>
    <sheet name="Anexo - 2" sheetId="5" r:id="rId1"/>
    <sheet name="Plan2" sheetId="2" r:id="rId2"/>
    <sheet name="Plan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5" l="1"/>
  <c r="H15" i="5"/>
  <c r="H21" i="5" l="1"/>
  <c r="H33" i="5"/>
  <c r="H26" i="5"/>
  <c r="H28" i="5" l="1"/>
  <c r="H29" i="5" s="1"/>
  <c r="H34" i="5" l="1"/>
</calcChain>
</file>

<file path=xl/sharedStrings.xml><?xml version="1.0" encoding="utf-8"?>
<sst xmlns="http://schemas.openxmlformats.org/spreadsheetml/2006/main" count="44" uniqueCount="38">
  <si>
    <t>Equipamento (A)</t>
  </si>
  <si>
    <r>
      <rPr>
        <sz val="11"/>
        <color theme="1"/>
        <rFont val="Calibri"/>
        <family val="2"/>
        <scheme val="minor"/>
      </rPr>
      <t>Serviço:</t>
    </r>
    <r>
      <rPr>
        <b/>
        <sz val="11"/>
        <color theme="1"/>
        <rFont val="Calibri"/>
        <family val="2"/>
        <scheme val="minor"/>
      </rPr>
      <t xml:space="preserve"> SERVIÇOS CONTINUADOS DE CONSERVAÇÃO</t>
    </r>
  </si>
  <si>
    <r>
      <rPr>
        <sz val="11"/>
        <color theme="1"/>
        <rFont val="Calibri"/>
        <family val="2"/>
        <scheme val="minor"/>
      </rPr>
      <t>Unidade:</t>
    </r>
    <r>
      <rPr>
        <b/>
        <sz val="11"/>
        <color theme="1"/>
        <rFont val="Calibri"/>
        <family val="2"/>
        <scheme val="minor"/>
      </rPr>
      <t xml:space="preserve"> m³</t>
    </r>
  </si>
  <si>
    <t>Estabilizadora de solos</t>
  </si>
  <si>
    <t>Utilização</t>
  </si>
  <si>
    <t>Discriminação</t>
  </si>
  <si>
    <t>Produtiva</t>
  </si>
  <si>
    <t>Improdutiva</t>
  </si>
  <si>
    <t>Custo Operacional</t>
  </si>
  <si>
    <t>Motoniveladora 93 Kw</t>
  </si>
  <si>
    <t>Caminhão tanque cap. 10.000l 188 Kw</t>
  </si>
  <si>
    <t>Custo Horário</t>
  </si>
  <si>
    <t>(A) TOTAL =</t>
  </si>
  <si>
    <t>Mão de Obra (B)</t>
  </si>
  <si>
    <t>Unid.</t>
  </si>
  <si>
    <t>Quant.</t>
  </si>
  <si>
    <t>Salário Base</t>
  </si>
  <si>
    <t>h</t>
  </si>
  <si>
    <t>P9824 Servente</t>
  </si>
  <si>
    <t>(B) TOTAL =</t>
  </si>
  <si>
    <t xml:space="preserve"> (C ) Produção de Equipe (m³/h)</t>
  </si>
  <si>
    <t>Custo Horário Total (A+B) =</t>
  </si>
  <si>
    <t>Custo unitário de execução</t>
  </si>
  <si>
    <t>Materiais (E)</t>
  </si>
  <si>
    <t>M1097 Pedra de mão</t>
  </si>
  <si>
    <t>m³</t>
  </si>
  <si>
    <t>CUSTO</t>
  </si>
  <si>
    <t>(F) TOTAL =</t>
  </si>
  <si>
    <t>Consumo</t>
  </si>
  <si>
    <t>Custo mão de obra</t>
  </si>
  <si>
    <t>PLANILHA DE CUSTO DO SERVIÇO UNITÁRIO COM MATERIAL (Incluindo Estabilizadora)</t>
  </si>
  <si>
    <t>custo unitário</t>
  </si>
  <si>
    <t>Rolo compactador pé de carneiro vibratório 11,6t 82kw</t>
  </si>
  <si>
    <t>Grade de disco 24 discos rebocável D=60cm (24")</t>
  </si>
  <si>
    <t>Rolo compactador liso vibratório autopropelido por pneus 11t 97kw</t>
  </si>
  <si>
    <t>Compilação da composição 4011320 do SICRO , com substituição da brita por pedra de mão, rolo de pneus por rolo liso vibratório e inclusão de uma estabilizadora de solos. Não estão inclusos transportes</t>
  </si>
  <si>
    <r>
      <rPr>
        <sz val="11"/>
        <color theme="1"/>
        <rFont val="Calibri"/>
        <family val="2"/>
        <scheme val="minor"/>
      </rPr>
      <t>Código:</t>
    </r>
    <r>
      <rPr>
        <b/>
        <sz val="11"/>
        <color theme="1"/>
        <rFont val="Calibri"/>
        <family val="2"/>
        <scheme val="minor"/>
      </rPr>
      <t xml:space="preserve"> 4011320 / SICR0 </t>
    </r>
  </si>
  <si>
    <t>Anexo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</si>
</sst>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sz val="16"/>
      <color theme="1"/>
      <name val="Arial Black"/>
      <family val="2"/>
    </font>
    <font>
      <b/>
      <sz val="8"/>
      <color theme="1"/>
      <name val="Arial Black"/>
      <family val="2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 Black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0" xfId="0" applyFill="1"/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8" xfId="0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9" xfId="0" applyFill="1" applyBorder="1" applyAlignment="1">
      <alignment horizontal="left"/>
    </xf>
    <xf numFmtId="0" fontId="1" fillId="4" borderId="13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4" fontId="0" fillId="2" borderId="19" xfId="0" applyNumberFormat="1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2" borderId="10" xfId="0" applyNumberFormat="1" applyFill="1" applyBorder="1" applyAlignment="1">
      <alignment horizontal="center"/>
    </xf>
    <xf numFmtId="4" fontId="0" fillId="2" borderId="18" xfId="0" applyNumberForma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" fontId="0" fillId="2" borderId="22" xfId="0" applyNumberFormat="1" applyFill="1" applyBorder="1" applyAlignment="1">
      <alignment horizontal="center"/>
    </xf>
    <xf numFmtId="0" fontId="0" fillId="2" borderId="10" xfId="0" applyFill="1" applyBorder="1" applyAlignment="1">
      <alignment wrapText="1"/>
    </xf>
    <xf numFmtId="0" fontId="0" fillId="0" borderId="19" xfId="0" applyBorder="1" applyAlignment="1">
      <alignment wrapText="1"/>
    </xf>
    <xf numFmtId="2" fontId="1" fillId="0" borderId="12" xfId="0" applyNumberFormat="1" applyFont="1" applyBorder="1" applyAlignment="1">
      <alignment horizontal="center"/>
    </xf>
    <xf numFmtId="0" fontId="1" fillId="2" borderId="25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28" xfId="0" applyFont="1" applyFill="1" applyBorder="1" applyAlignment="1">
      <alignment horizontal="center" wrapText="1"/>
    </xf>
    <xf numFmtId="0" fontId="1" fillId="2" borderId="29" xfId="0" applyFont="1" applyFill="1" applyBorder="1" applyAlignment="1">
      <alignment horizontal="center" wrapText="1"/>
    </xf>
    <xf numFmtId="0" fontId="0" fillId="0" borderId="19" xfId="0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4" borderId="13" xfId="0" applyFont="1" applyFill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4" borderId="7" xfId="0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2305050</xdr:colOff>
      <xdr:row>0</xdr:row>
      <xdr:rowOff>0</xdr:rowOff>
    </xdr:from>
    <xdr:to>
      <xdr:col>7</xdr:col>
      <xdr:colOff>238125</xdr:colOff>
      <xdr:row>5</xdr:row>
      <xdr:rowOff>28575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E2138452-5BC6-4682-B978-EA59D029B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0"/>
          <a:ext cx="52292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tabSelected="1" topLeftCell="A7" workbookViewId="0">
      <selection activeCell="K16" sqref="K16"/>
    </sheetView>
  </sheetViews>
  <sheetFormatPr defaultRowHeight="15" x14ac:dyDescent="0.25"/>
  <cols>
    <col min="2" max="2" width="53.140625" customWidth="1"/>
    <col min="3" max="3" width="8" customWidth="1"/>
    <col min="4" max="4" width="10.28515625" customWidth="1"/>
    <col min="5" max="5" width="12.140625" customWidth="1"/>
    <col min="6" max="6" width="10.28515625" customWidth="1"/>
    <col min="7" max="7" width="15.5703125" customWidth="1"/>
    <col min="8" max="8" width="32.5703125" customWidth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1"/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1"/>
      <c r="C4" s="1"/>
      <c r="D4" s="1"/>
      <c r="E4" s="1"/>
      <c r="F4" s="1"/>
      <c r="G4" s="1"/>
      <c r="H4" s="1"/>
    </row>
    <row r="5" spans="2:8" ht="15.75" thickBot="1" x14ac:dyDescent="0.3">
      <c r="B5" s="1"/>
      <c r="C5" s="1"/>
      <c r="D5" s="1"/>
      <c r="E5" s="1"/>
      <c r="F5" s="1"/>
      <c r="G5" s="1"/>
      <c r="H5" s="1"/>
    </row>
    <row r="6" spans="2:8" ht="15" customHeight="1" x14ac:dyDescent="0.25">
      <c r="B6" s="13"/>
      <c r="C6" s="14"/>
      <c r="D6" s="15"/>
      <c r="E6" s="15"/>
      <c r="F6" s="15"/>
      <c r="G6" s="16"/>
      <c r="H6" s="17"/>
    </row>
    <row r="7" spans="2:8" ht="15" customHeight="1" x14ac:dyDescent="0.25">
      <c r="B7" s="18"/>
      <c r="C7" s="19"/>
      <c r="D7" s="19"/>
      <c r="E7" s="19"/>
      <c r="F7" s="19"/>
      <c r="G7" s="20"/>
      <c r="H7" s="21"/>
    </row>
    <row r="8" spans="2:8" ht="15" customHeight="1" x14ac:dyDescent="0.25">
      <c r="B8" s="74" t="s">
        <v>30</v>
      </c>
      <c r="C8" s="75"/>
      <c r="D8" s="75"/>
      <c r="E8" s="75"/>
      <c r="F8" s="75"/>
      <c r="G8" s="75"/>
      <c r="H8" s="76"/>
    </row>
    <row r="9" spans="2:8" ht="15" customHeight="1" x14ac:dyDescent="0.25">
      <c r="B9" s="74" t="s">
        <v>37</v>
      </c>
      <c r="C9" s="88"/>
      <c r="D9" s="88"/>
      <c r="E9" s="88"/>
      <c r="F9" s="88"/>
      <c r="G9" s="88"/>
      <c r="H9" s="89"/>
    </row>
    <row r="10" spans="2:8" ht="15" customHeight="1" thickBot="1" x14ac:dyDescent="0.3">
      <c r="B10" s="22"/>
      <c r="C10" s="23"/>
      <c r="D10" s="23"/>
      <c r="E10" s="23"/>
      <c r="F10" s="23"/>
      <c r="G10" s="23"/>
      <c r="H10" s="24"/>
    </row>
    <row r="11" spans="2:8" ht="15.75" thickBot="1" x14ac:dyDescent="0.3">
      <c r="B11" s="77" t="s">
        <v>36</v>
      </c>
      <c r="C11" s="78"/>
      <c r="D11" s="79" t="s">
        <v>1</v>
      </c>
      <c r="E11" s="80"/>
      <c r="F11" s="80"/>
      <c r="G11" s="80"/>
      <c r="H11" s="12" t="s">
        <v>2</v>
      </c>
    </row>
    <row r="12" spans="2:8" ht="15.75" thickBot="1" x14ac:dyDescent="0.3">
      <c r="B12" s="67" t="s">
        <v>0</v>
      </c>
      <c r="C12" s="68"/>
      <c r="D12" s="81" t="s">
        <v>4</v>
      </c>
      <c r="E12" s="78"/>
      <c r="F12" s="82" t="s">
        <v>8</v>
      </c>
      <c r="G12" s="83"/>
      <c r="H12" s="70" t="s">
        <v>11</v>
      </c>
    </row>
    <row r="13" spans="2:8" ht="15.75" thickBot="1" x14ac:dyDescent="0.3">
      <c r="B13" s="35" t="s">
        <v>5</v>
      </c>
      <c r="C13" s="35" t="s">
        <v>15</v>
      </c>
      <c r="D13" s="37" t="s">
        <v>6</v>
      </c>
      <c r="E13" s="38" t="s">
        <v>7</v>
      </c>
      <c r="F13" s="38" t="s">
        <v>6</v>
      </c>
      <c r="G13" s="38" t="s">
        <v>7</v>
      </c>
      <c r="H13" s="84"/>
    </row>
    <row r="14" spans="2:8" x14ac:dyDescent="0.25">
      <c r="B14" s="40"/>
      <c r="C14" s="39"/>
      <c r="D14" s="39"/>
      <c r="E14" s="39"/>
      <c r="F14" s="39"/>
      <c r="G14" s="39"/>
      <c r="H14" s="36"/>
    </row>
    <row r="15" spans="2:8" x14ac:dyDescent="0.25">
      <c r="B15" s="10" t="s">
        <v>3</v>
      </c>
      <c r="C15" s="8">
        <v>1</v>
      </c>
      <c r="D15" s="8">
        <v>1</v>
      </c>
      <c r="E15" s="8">
        <v>0</v>
      </c>
      <c r="F15" s="29">
        <v>2526.6758</v>
      </c>
      <c r="G15" s="8">
        <v>964.9502</v>
      </c>
      <c r="H15" s="29">
        <f>((D15*F15)+(E15*G15))</f>
        <v>2526.6758</v>
      </c>
    </row>
    <row r="16" spans="2:8" x14ac:dyDescent="0.25">
      <c r="B16" s="10" t="s">
        <v>33</v>
      </c>
      <c r="C16" s="8">
        <v>1</v>
      </c>
      <c r="D16" s="8">
        <v>0.62</v>
      </c>
      <c r="E16" s="8">
        <v>0.38</v>
      </c>
      <c r="F16" s="29">
        <v>4.9752999999999998</v>
      </c>
      <c r="G16" s="8">
        <v>3.4647000000000001</v>
      </c>
      <c r="H16" s="29">
        <v>4.4013</v>
      </c>
    </row>
    <row r="17" spans="2:8" x14ac:dyDescent="0.25">
      <c r="B17" s="5" t="s">
        <v>9</v>
      </c>
      <c r="C17" s="4">
        <v>1</v>
      </c>
      <c r="D17" s="4">
        <v>1</v>
      </c>
      <c r="E17" s="4">
        <v>0</v>
      </c>
      <c r="F17" s="4">
        <v>337.43520000000001</v>
      </c>
      <c r="G17" s="4">
        <v>146.69139999999999</v>
      </c>
      <c r="H17" s="31">
        <v>337.43520000000001</v>
      </c>
    </row>
    <row r="18" spans="2:8" x14ac:dyDescent="0.25">
      <c r="B18" s="5" t="s">
        <v>10</v>
      </c>
      <c r="C18" s="4">
        <v>1</v>
      </c>
      <c r="D18" s="4">
        <v>0.83</v>
      </c>
      <c r="E18" s="4">
        <v>0.17</v>
      </c>
      <c r="F18" s="4">
        <v>359.56639999999999</v>
      </c>
      <c r="G18" s="4">
        <v>97.44</v>
      </c>
      <c r="H18" s="32">
        <v>315</v>
      </c>
    </row>
    <row r="19" spans="2:8" x14ac:dyDescent="0.25">
      <c r="B19" s="6" t="s">
        <v>32</v>
      </c>
      <c r="C19" s="7">
        <v>1</v>
      </c>
      <c r="D19" s="7">
        <v>0.67</v>
      </c>
      <c r="E19" s="7">
        <v>0.33</v>
      </c>
      <c r="F19" s="7">
        <v>175.67740000000001</v>
      </c>
      <c r="G19" s="7">
        <v>68.953999999999994</v>
      </c>
      <c r="H19" s="32">
        <v>140.46</v>
      </c>
    </row>
    <row r="20" spans="2:8" ht="30.75" thickBot="1" x14ac:dyDescent="0.3">
      <c r="B20" s="42" t="s">
        <v>34</v>
      </c>
      <c r="C20" s="4">
        <v>1</v>
      </c>
      <c r="D20" s="4">
        <v>0.79</v>
      </c>
      <c r="E20" s="4">
        <v>0.21</v>
      </c>
      <c r="F20" s="4">
        <v>285.63819999999998</v>
      </c>
      <c r="G20" s="4">
        <v>126.2256</v>
      </c>
      <c r="H20" s="41">
        <f>((D20*F20)+(E20*G20))</f>
        <v>252.161554</v>
      </c>
    </row>
    <row r="21" spans="2:8" ht="15.75" thickBot="1" x14ac:dyDescent="0.3">
      <c r="B21" s="85" t="s">
        <v>12</v>
      </c>
      <c r="C21" s="86"/>
      <c r="D21" s="86"/>
      <c r="E21" s="86"/>
      <c r="F21" s="86"/>
      <c r="G21" s="87"/>
      <c r="H21" s="30">
        <f>SUM(H15:H20)</f>
        <v>3576.1338539999997</v>
      </c>
    </row>
    <row r="22" spans="2:8" ht="15.75" thickBot="1" x14ac:dyDescent="0.3">
      <c r="B22" s="1"/>
      <c r="C22" s="1"/>
      <c r="D22" s="1"/>
      <c r="E22" s="1"/>
      <c r="F22" s="1"/>
      <c r="G22" s="1"/>
      <c r="H22" s="1"/>
    </row>
    <row r="23" spans="2:8" ht="15.75" thickBot="1" x14ac:dyDescent="0.3">
      <c r="B23" s="67" t="s">
        <v>13</v>
      </c>
      <c r="C23" s="68"/>
      <c r="D23" s="68"/>
      <c r="E23" s="68"/>
      <c r="F23" s="68"/>
      <c r="G23" s="69"/>
      <c r="H23" s="70" t="s">
        <v>29</v>
      </c>
    </row>
    <row r="24" spans="2:8" ht="15.75" thickBot="1" x14ac:dyDescent="0.3">
      <c r="B24" s="9" t="s">
        <v>5</v>
      </c>
      <c r="C24" s="72" t="s">
        <v>14</v>
      </c>
      <c r="D24" s="62"/>
      <c r="E24" s="63" t="s">
        <v>15</v>
      </c>
      <c r="F24" s="63"/>
      <c r="G24" s="3" t="s">
        <v>16</v>
      </c>
      <c r="H24" s="83"/>
    </row>
    <row r="25" spans="2:8" ht="15.75" thickBot="1" x14ac:dyDescent="0.3">
      <c r="B25" s="27" t="s">
        <v>18</v>
      </c>
      <c r="C25" s="73" t="s">
        <v>17</v>
      </c>
      <c r="D25" s="73"/>
      <c r="E25" s="73">
        <v>1</v>
      </c>
      <c r="F25" s="73"/>
      <c r="G25" s="28">
        <v>23.548999999999999</v>
      </c>
      <c r="H25" s="25">
        <v>23.548999999999999</v>
      </c>
    </row>
    <row r="26" spans="2:8" ht="15.75" thickBot="1" x14ac:dyDescent="0.3">
      <c r="B26" s="58" t="s">
        <v>19</v>
      </c>
      <c r="C26" s="59"/>
      <c r="D26" s="59"/>
      <c r="E26" s="59"/>
      <c r="F26" s="59"/>
      <c r="G26" s="60"/>
      <c r="H26" s="26">
        <f>H25</f>
        <v>23.548999999999999</v>
      </c>
    </row>
    <row r="27" spans="2:8" ht="15.75" thickBot="1" x14ac:dyDescent="0.3">
      <c r="B27" s="1"/>
      <c r="C27" s="1"/>
      <c r="D27" s="1"/>
      <c r="E27" s="1"/>
      <c r="F27" s="1"/>
      <c r="G27" s="1"/>
      <c r="H27" s="1"/>
    </row>
    <row r="28" spans="2:8" ht="15.75" thickBot="1" x14ac:dyDescent="0.3">
      <c r="B28" s="11" t="s">
        <v>20</v>
      </c>
      <c r="C28" s="61">
        <v>150.88</v>
      </c>
      <c r="D28" s="62"/>
      <c r="E28" s="61" t="s">
        <v>21</v>
      </c>
      <c r="F28" s="63"/>
      <c r="G28" s="62"/>
      <c r="H28" s="33">
        <f>H21+H26</f>
        <v>3599.6828539999997</v>
      </c>
    </row>
    <row r="29" spans="2:8" ht="15.75" thickBot="1" x14ac:dyDescent="0.3">
      <c r="B29" s="64" t="s">
        <v>22</v>
      </c>
      <c r="C29" s="65"/>
      <c r="D29" s="65"/>
      <c r="E29" s="65"/>
      <c r="F29" s="65"/>
      <c r="G29" s="66"/>
      <c r="H29" s="34">
        <f>H28/C28</f>
        <v>23.857919233828206</v>
      </c>
    </row>
    <row r="30" spans="2:8" ht="15.75" thickBot="1" x14ac:dyDescent="0.3">
      <c r="B30" s="1"/>
      <c r="C30" s="1"/>
      <c r="D30" s="1"/>
      <c r="E30" s="1"/>
      <c r="F30" s="1"/>
      <c r="G30" s="1"/>
      <c r="H30" s="1"/>
    </row>
    <row r="31" spans="2:8" ht="15.75" thickBot="1" x14ac:dyDescent="0.3">
      <c r="B31" s="67" t="s">
        <v>23</v>
      </c>
      <c r="C31" s="68"/>
      <c r="D31" s="68"/>
      <c r="E31" s="68"/>
      <c r="F31" s="68"/>
      <c r="G31" s="69"/>
      <c r="H31" s="70" t="s">
        <v>26</v>
      </c>
    </row>
    <row r="32" spans="2:8" ht="15.75" thickBot="1" x14ac:dyDescent="0.3">
      <c r="B32" s="9" t="s">
        <v>5</v>
      </c>
      <c r="C32" s="72" t="s">
        <v>14</v>
      </c>
      <c r="D32" s="62"/>
      <c r="E32" s="63" t="s">
        <v>31</v>
      </c>
      <c r="F32" s="63"/>
      <c r="G32" s="3" t="s">
        <v>28</v>
      </c>
      <c r="H32" s="71"/>
    </row>
    <row r="33" spans="2:8" ht="15.75" thickBot="1" x14ac:dyDescent="0.3">
      <c r="B33" s="43" t="s">
        <v>24</v>
      </c>
      <c r="C33" s="54" t="s">
        <v>25</v>
      </c>
      <c r="D33" s="54"/>
      <c r="E33" s="54">
        <v>84.5</v>
      </c>
      <c r="F33" s="54"/>
      <c r="G33" s="2">
        <v>0.41260000000000002</v>
      </c>
      <c r="H33" s="34">
        <f>E33*G33</f>
        <v>34.864699999999999</v>
      </c>
    </row>
    <row r="34" spans="2:8" x14ac:dyDescent="0.25">
      <c r="B34" s="55" t="s">
        <v>27</v>
      </c>
      <c r="C34" s="56"/>
      <c r="D34" s="56"/>
      <c r="E34" s="56"/>
      <c r="F34" s="56"/>
      <c r="G34" s="57"/>
      <c r="H34" s="44">
        <f>H29+H33</f>
        <v>58.722619233828205</v>
      </c>
    </row>
    <row r="35" spans="2:8" x14ac:dyDescent="0.25">
      <c r="B35" s="45" t="s">
        <v>35</v>
      </c>
      <c r="C35" s="46"/>
      <c r="D35" s="46"/>
      <c r="E35" s="46"/>
      <c r="F35" s="46"/>
      <c r="G35" s="46"/>
      <c r="H35" s="47"/>
    </row>
    <row r="36" spans="2:8" ht="14.45" customHeight="1" x14ac:dyDescent="0.25">
      <c r="B36" s="48"/>
      <c r="C36" s="49"/>
      <c r="D36" s="49"/>
      <c r="E36" s="49"/>
      <c r="F36" s="49"/>
      <c r="G36" s="49"/>
      <c r="H36" s="50"/>
    </row>
    <row r="37" spans="2:8" x14ac:dyDescent="0.25">
      <c r="B37" s="48"/>
      <c r="C37" s="49"/>
      <c r="D37" s="49"/>
      <c r="E37" s="49"/>
      <c r="F37" s="49"/>
      <c r="G37" s="49"/>
      <c r="H37" s="50"/>
    </row>
    <row r="38" spans="2:8" x14ac:dyDescent="0.25">
      <c r="B38" s="51"/>
      <c r="C38" s="52"/>
      <c r="D38" s="52"/>
      <c r="E38" s="52"/>
      <c r="F38" s="52"/>
      <c r="G38" s="52"/>
      <c r="H38" s="53"/>
    </row>
  </sheetData>
  <mergeCells count="27">
    <mergeCell ref="C25:D25"/>
    <mergeCell ref="E25:F25"/>
    <mergeCell ref="B8:H8"/>
    <mergeCell ref="B11:C11"/>
    <mergeCell ref="D11:G11"/>
    <mergeCell ref="B12:C12"/>
    <mergeCell ref="D12:E12"/>
    <mergeCell ref="F12:G12"/>
    <mergeCell ref="H12:H13"/>
    <mergeCell ref="B21:G21"/>
    <mergeCell ref="B23:G23"/>
    <mergeCell ref="H23:H24"/>
    <mergeCell ref="C24:D24"/>
    <mergeCell ref="E24:F24"/>
    <mergeCell ref="B9:H9"/>
    <mergeCell ref="B35:H38"/>
    <mergeCell ref="C33:D33"/>
    <mergeCell ref="E33:F33"/>
    <mergeCell ref="B34:G34"/>
    <mergeCell ref="B26:G26"/>
    <mergeCell ref="C28:D28"/>
    <mergeCell ref="E28:G28"/>
    <mergeCell ref="B29:G29"/>
    <mergeCell ref="B31:G31"/>
    <mergeCell ref="H31:H32"/>
    <mergeCell ref="C32:D32"/>
    <mergeCell ref="E32:F32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scale="80" orientation="landscape" horizontalDpi="300" r:id="rId1"/>
  <headerFooter>
    <oddHeader>&amp;L&amp;8ANEXO 3.&amp;RS&amp;8MOP/2021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Anexo - 2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lastPrinted>2021-04-21T01:26:35Z</cp:lastPrinted>
  <dcterms:created xsi:type="dcterms:W3CDTF">2021-04-19T21:24:51Z</dcterms:created>
  <dcterms:modified xsi:type="dcterms:W3CDTF">2025-10-25T00:05:27Z</dcterms:modified>
</cp:coreProperties>
</file>