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MS\SMS_ADMINISTRATIVO\ADM SMS\Adm2025\CENTRAL DE COMPRAS 2025\RC's ANDAMENTOS\RC Gestão UPA Licitação PD 177938-2025\PLANILHAS DE CUSTOS\"/>
    </mc:Choice>
  </mc:AlternateContent>
  <xr:revisionPtr revIDLastSave="0" documentId="13_ncr:1_{0CD3CC8C-7825-40FB-8E0C-C348B7EAC4DC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Rouparia" sheetId="3" r:id="rId1"/>
    <sheet name="Uniformes" sheetId="4" r:id="rId2"/>
    <sheet name="EPI" sheetId="5" r:id="rId3"/>
  </sheets>
  <calcPr calcId="191029"/>
</workbook>
</file>

<file path=xl/calcChain.xml><?xml version="1.0" encoding="utf-8"?>
<calcChain xmlns="http://schemas.openxmlformats.org/spreadsheetml/2006/main">
  <c r="H7" i="4" l="1"/>
  <c r="H10" i="3"/>
  <c r="H3" i="3"/>
  <c r="H8" i="3" s="1"/>
  <c r="H4" i="3"/>
  <c r="H5" i="3"/>
  <c r="H6" i="3"/>
  <c r="D3" i="5"/>
  <c r="D2" i="5"/>
  <c r="I2" i="5" s="1"/>
  <c r="J6" i="5"/>
  <c r="J5" i="5"/>
  <c r="J3" i="5"/>
  <c r="J2" i="5"/>
  <c r="I3" i="5"/>
  <c r="H3" i="4"/>
  <c r="H4" i="4"/>
  <c r="H2" i="4"/>
  <c r="H6" i="4" s="1"/>
  <c r="H2" i="3"/>
  <c r="I5" i="5" l="1"/>
</calcChain>
</file>

<file path=xl/sharedStrings.xml><?xml version="1.0" encoding="utf-8"?>
<sst xmlns="http://schemas.openxmlformats.org/spreadsheetml/2006/main" count="66" uniqueCount="36">
  <si>
    <t>Produto</t>
  </si>
  <si>
    <t xml:space="preserve">Item </t>
  </si>
  <si>
    <t>Quantidade Anual</t>
  </si>
  <si>
    <t>Unidade</t>
  </si>
  <si>
    <t>Pregão</t>
  </si>
  <si>
    <t>ARP</t>
  </si>
  <si>
    <t xml:space="preserve">Valor </t>
  </si>
  <si>
    <t>Tota Anual</t>
  </si>
  <si>
    <t>Travesseiro</t>
  </si>
  <si>
    <t>Fronha</t>
  </si>
  <si>
    <t>Lençol</t>
  </si>
  <si>
    <t>Edredom</t>
  </si>
  <si>
    <t>Toalha de banho</t>
  </si>
  <si>
    <t>113/2024</t>
  </si>
  <si>
    <t>454/2024</t>
  </si>
  <si>
    <t>453/2024</t>
  </si>
  <si>
    <t>111/2025</t>
  </si>
  <si>
    <t>652/2025</t>
  </si>
  <si>
    <t>651/2025</t>
  </si>
  <si>
    <t>Jaleco Branco, gabardine, com bolso</t>
  </si>
  <si>
    <t>Calçado, especificação NR 32</t>
  </si>
  <si>
    <t>Camiseta</t>
  </si>
  <si>
    <t>Calça</t>
  </si>
  <si>
    <t>Par</t>
  </si>
  <si>
    <t>225/2024</t>
  </si>
  <si>
    <t>848/2024</t>
  </si>
  <si>
    <t>168/2025</t>
  </si>
  <si>
    <t>701/2025</t>
  </si>
  <si>
    <t>032/2025</t>
  </si>
  <si>
    <t>237/2025</t>
  </si>
  <si>
    <t>-</t>
  </si>
  <si>
    <t>Quantidade Mensal</t>
  </si>
  <si>
    <t>Óculos de Proteção</t>
  </si>
  <si>
    <t>Unidades</t>
  </si>
  <si>
    <t>703/2025</t>
  </si>
  <si>
    <t>Tota Mensal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</si>
</sst>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0" xfId="10" applyFont="1"/>
    <xf numFmtId="0" fontId="3" fillId="2" borderId="2" xfId="0" applyFont="1" applyFill="1" applyBorder="1" applyAlignment="1">
      <alignment horizontal="center" vertical="center"/>
    </xf>
    <xf numFmtId="44" fontId="3" fillId="2" borderId="2" xfId="1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0" applyFont="1" applyBorder="1"/>
    <xf numFmtId="44" fontId="0" fillId="0" borderId="0" xfId="0" applyNumberFormat="1"/>
    <xf numFmtId="44" fontId="0" fillId="0" borderId="1" xfId="10" applyFont="1" applyBorder="1" applyAlignment="1">
      <alignment horizontal="center" vertical="center"/>
    </xf>
    <xf numFmtId="44" fontId="4" fillId="0" borderId="0" xfId="0" applyNumberFormat="1" applyFont="1"/>
    <xf numFmtId="44" fontId="4" fillId="0" borderId="0" xfId="10" applyFont="1"/>
  </cellXfs>
  <cellStyles count="11">
    <cellStyle name="Moeda" xfId="10" builtinId="4"/>
    <cellStyle name="Moeda 2" xfId="7" xr:uid="{00000000-0005-0000-0000-000001000000}"/>
    <cellStyle name="Moeda 3" xfId="2" xr:uid="{00000000-0005-0000-0000-000002000000}"/>
    <cellStyle name="Normal" xfId="0" builtinId="0"/>
    <cellStyle name="Normal 2" xfId="6" xr:uid="{00000000-0005-0000-0000-000004000000}"/>
    <cellStyle name="Normal 3" xfId="5" xr:uid="{00000000-0005-0000-0000-000005000000}"/>
    <cellStyle name="Normal 4" xfId="1" xr:uid="{00000000-0005-0000-0000-000006000000}"/>
    <cellStyle name="Porcentagem 2" xfId="8" xr:uid="{00000000-0005-0000-0000-000007000000}"/>
    <cellStyle name="Porcentagem 3" xfId="3" xr:uid="{00000000-0005-0000-0000-000008000000}"/>
    <cellStyle name="Separador de milhares 2" xfId="9" xr:uid="{00000000-0005-0000-0000-000009000000}"/>
    <cellStyle name="Separador de milhares 3" xfId="4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31892-F51D-4701-B987-74B309953B6F}">
  <dimension ref="A1:H10"/>
  <sheetViews>
    <sheetView workbookViewId="0">
      <selection activeCell="H10" sqref="H10"/>
    </sheetView>
  </sheetViews>
  <sheetFormatPr defaultRowHeight="15" x14ac:dyDescent="0.25"/>
  <cols>
    <col min="1" max="1" width="5.5703125" bestFit="1" customWidth="1"/>
    <col min="2" max="2" width="15.7109375" bestFit="1" customWidth="1"/>
    <col min="3" max="3" width="18.28515625" customWidth="1"/>
    <col min="7" max="7" width="10.5703125" style="1" bestFit="1" customWidth="1"/>
    <col min="8" max="8" width="13.140625" style="1" customWidth="1"/>
  </cols>
  <sheetData>
    <row r="1" spans="1:8" x14ac:dyDescent="0.25">
      <c r="A1" s="4" t="s">
        <v>1</v>
      </c>
      <c r="B1" s="4" t="s">
        <v>0</v>
      </c>
      <c r="C1" s="5" t="s">
        <v>2</v>
      </c>
      <c r="D1" s="4" t="s">
        <v>3</v>
      </c>
      <c r="E1" s="2" t="s">
        <v>4</v>
      </c>
      <c r="F1" s="2" t="s">
        <v>5</v>
      </c>
      <c r="G1" s="3" t="s">
        <v>6</v>
      </c>
      <c r="H1" s="3" t="s">
        <v>7</v>
      </c>
    </row>
    <row r="2" spans="1:8" x14ac:dyDescent="0.25">
      <c r="A2" s="6">
        <v>1</v>
      </c>
      <c r="B2" s="7" t="s">
        <v>8</v>
      </c>
      <c r="C2" s="6">
        <v>100</v>
      </c>
      <c r="D2" s="8" t="s">
        <v>3</v>
      </c>
      <c r="E2" s="7" t="s">
        <v>13</v>
      </c>
      <c r="F2" s="7" t="s">
        <v>14</v>
      </c>
      <c r="G2" s="9">
        <v>29</v>
      </c>
      <c r="H2" s="9">
        <f>G2*C2</f>
        <v>2900</v>
      </c>
    </row>
    <row r="3" spans="1:8" x14ac:dyDescent="0.25">
      <c r="A3" s="6">
        <v>2</v>
      </c>
      <c r="B3" s="7" t="s">
        <v>9</v>
      </c>
      <c r="C3" s="6">
        <v>100</v>
      </c>
      <c r="D3" s="8" t="s">
        <v>3</v>
      </c>
      <c r="E3" s="7" t="s">
        <v>13</v>
      </c>
      <c r="F3" s="7" t="s">
        <v>15</v>
      </c>
      <c r="G3" s="9">
        <v>9.75</v>
      </c>
      <c r="H3" s="9">
        <f t="shared" ref="H3:H6" si="0">G3*C3</f>
        <v>975</v>
      </c>
    </row>
    <row r="4" spans="1:8" x14ac:dyDescent="0.25">
      <c r="A4" s="6">
        <v>3</v>
      </c>
      <c r="B4" s="7" t="s">
        <v>10</v>
      </c>
      <c r="C4" s="6">
        <v>100</v>
      </c>
      <c r="D4" s="8" t="s">
        <v>3</v>
      </c>
      <c r="E4" s="7" t="s">
        <v>16</v>
      </c>
      <c r="F4" s="7" t="s">
        <v>17</v>
      </c>
      <c r="G4" s="9">
        <v>39.08</v>
      </c>
      <c r="H4" s="9">
        <f t="shared" si="0"/>
        <v>3908</v>
      </c>
    </row>
    <row r="5" spans="1:8" x14ac:dyDescent="0.25">
      <c r="A5" s="6">
        <v>4</v>
      </c>
      <c r="B5" s="7" t="s">
        <v>11</v>
      </c>
      <c r="C5" s="6">
        <v>100</v>
      </c>
      <c r="D5" s="8" t="s">
        <v>3</v>
      </c>
      <c r="E5" s="7" t="s">
        <v>16</v>
      </c>
      <c r="F5" s="7" t="s">
        <v>18</v>
      </c>
      <c r="G5" s="9">
        <v>107.15</v>
      </c>
      <c r="H5" s="9">
        <f t="shared" si="0"/>
        <v>10715</v>
      </c>
    </row>
    <row r="6" spans="1:8" x14ac:dyDescent="0.25">
      <c r="A6" s="6">
        <v>5</v>
      </c>
      <c r="B6" s="7" t="s">
        <v>12</v>
      </c>
      <c r="C6" s="6">
        <v>100</v>
      </c>
      <c r="D6" s="8" t="s">
        <v>3</v>
      </c>
      <c r="E6" s="7" t="s">
        <v>13</v>
      </c>
      <c r="F6" s="7" t="s">
        <v>15</v>
      </c>
      <c r="G6" s="9">
        <v>23.95</v>
      </c>
      <c r="H6" s="9">
        <f t="shared" si="0"/>
        <v>2395</v>
      </c>
    </row>
    <row r="8" spans="1:8" x14ac:dyDescent="0.25">
      <c r="H8" s="1">
        <f>SUM(H2:H6)</f>
        <v>20893</v>
      </c>
    </row>
    <row r="10" spans="1:8" x14ac:dyDescent="0.25">
      <c r="H10" s="13">
        <f>H8/12</f>
        <v>1741.0833333333333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2D798-154B-434A-96B7-F685CF118609}">
  <dimension ref="A1:H7"/>
  <sheetViews>
    <sheetView tabSelected="1" workbookViewId="0">
      <selection activeCell="H7" sqref="H7"/>
    </sheetView>
  </sheetViews>
  <sheetFormatPr defaultRowHeight="15" x14ac:dyDescent="0.25"/>
  <cols>
    <col min="1" max="1" width="5.5703125" bestFit="1" customWidth="1"/>
    <col min="2" max="2" width="60" customWidth="1"/>
    <col min="3" max="3" width="17.28515625" bestFit="1" customWidth="1"/>
    <col min="7" max="7" width="10.5703125" bestFit="1" customWidth="1"/>
    <col min="8" max="8" width="13" customWidth="1"/>
  </cols>
  <sheetData>
    <row r="1" spans="1:8" x14ac:dyDescent="0.25">
      <c r="A1" s="4" t="s">
        <v>1</v>
      </c>
      <c r="B1" s="4" t="s">
        <v>0</v>
      </c>
      <c r="C1" s="5" t="s">
        <v>2</v>
      </c>
      <c r="D1" s="4" t="s">
        <v>3</v>
      </c>
      <c r="E1" s="2" t="s">
        <v>4</v>
      </c>
      <c r="F1" s="2" t="s">
        <v>5</v>
      </c>
      <c r="G1" s="3" t="s">
        <v>6</v>
      </c>
      <c r="H1" s="3" t="s">
        <v>7</v>
      </c>
    </row>
    <row r="2" spans="1:8" x14ac:dyDescent="0.25">
      <c r="A2" s="6">
        <v>1</v>
      </c>
      <c r="B2" s="7" t="s">
        <v>19</v>
      </c>
      <c r="C2" s="6">
        <v>85</v>
      </c>
      <c r="D2" s="6" t="s">
        <v>3</v>
      </c>
      <c r="E2" s="7" t="s">
        <v>24</v>
      </c>
      <c r="F2" s="7" t="s">
        <v>25</v>
      </c>
      <c r="G2" s="9">
        <v>21.68</v>
      </c>
      <c r="H2" s="9">
        <f>G2*C2</f>
        <v>1842.8</v>
      </c>
    </row>
    <row r="3" spans="1:8" x14ac:dyDescent="0.25">
      <c r="A3" s="6">
        <v>3</v>
      </c>
      <c r="B3" s="7" t="s">
        <v>21</v>
      </c>
      <c r="C3" s="6">
        <v>35</v>
      </c>
      <c r="D3" s="6" t="s">
        <v>3</v>
      </c>
      <c r="E3" s="7" t="s">
        <v>28</v>
      </c>
      <c r="F3" s="7" t="s">
        <v>29</v>
      </c>
      <c r="G3" s="9">
        <v>21</v>
      </c>
      <c r="H3" s="9">
        <f>G3*C3</f>
        <v>735</v>
      </c>
    </row>
    <row r="4" spans="1:8" x14ac:dyDescent="0.25">
      <c r="A4" s="6">
        <v>4</v>
      </c>
      <c r="B4" s="7" t="s">
        <v>22</v>
      </c>
      <c r="C4" s="6">
        <v>20</v>
      </c>
      <c r="D4" s="6" t="s">
        <v>3</v>
      </c>
      <c r="E4" s="6" t="s">
        <v>30</v>
      </c>
      <c r="F4" s="6" t="s">
        <v>30</v>
      </c>
      <c r="G4" s="9">
        <v>60</v>
      </c>
      <c r="H4" s="9">
        <f>G4*C4</f>
        <v>1200</v>
      </c>
    </row>
    <row r="6" spans="1:8" x14ac:dyDescent="0.25">
      <c r="H6" s="10">
        <f>SUM(H2:H4)</f>
        <v>3777.8</v>
      </c>
    </row>
    <row r="7" spans="1:8" x14ac:dyDescent="0.25">
      <c r="H7" s="12">
        <f>H6/12</f>
        <v>314.81666666666666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F58F6-61EF-44EA-86E7-7BEEFBB43398}">
  <dimension ref="A1:J6"/>
  <sheetViews>
    <sheetView workbookViewId="0">
      <selection activeCell="D4" sqref="D4"/>
    </sheetView>
  </sheetViews>
  <sheetFormatPr defaultRowHeight="15" x14ac:dyDescent="0.25"/>
  <cols>
    <col min="2" max="2" width="26.7109375" bestFit="1" customWidth="1"/>
    <col min="3" max="3" width="18.7109375" bestFit="1" customWidth="1"/>
    <col min="4" max="4" width="17.28515625" bestFit="1" customWidth="1"/>
    <col min="7" max="7" width="10.5703125" bestFit="1" customWidth="1"/>
    <col min="8" max="8" width="12.140625" bestFit="1" customWidth="1"/>
    <col min="9" max="9" width="12" bestFit="1" customWidth="1"/>
    <col min="10" max="10" width="12.140625" bestFit="1" customWidth="1"/>
  </cols>
  <sheetData>
    <row r="1" spans="1:10" x14ac:dyDescent="0.25">
      <c r="A1" s="4" t="s">
        <v>1</v>
      </c>
      <c r="B1" s="4" t="s">
        <v>0</v>
      </c>
      <c r="C1" s="4" t="s">
        <v>31</v>
      </c>
      <c r="D1" s="5" t="s">
        <v>2</v>
      </c>
      <c r="E1" s="4" t="s">
        <v>3</v>
      </c>
      <c r="F1" s="2" t="s">
        <v>4</v>
      </c>
      <c r="G1" s="2" t="s">
        <v>5</v>
      </c>
      <c r="H1" s="3" t="s">
        <v>6</v>
      </c>
      <c r="I1" s="3" t="s">
        <v>7</v>
      </c>
      <c r="J1" s="3" t="s">
        <v>35</v>
      </c>
    </row>
    <row r="2" spans="1:10" x14ac:dyDescent="0.25">
      <c r="A2" s="6">
        <v>1</v>
      </c>
      <c r="B2" s="6" t="s">
        <v>32</v>
      </c>
      <c r="C2" s="6">
        <v>12</v>
      </c>
      <c r="D2" s="6">
        <f>C2*12</f>
        <v>144</v>
      </c>
      <c r="E2" s="6" t="s">
        <v>33</v>
      </c>
      <c r="F2" s="6" t="s">
        <v>26</v>
      </c>
      <c r="G2" s="6" t="s">
        <v>34</v>
      </c>
      <c r="H2" s="11">
        <v>3.1</v>
      </c>
      <c r="I2" s="11">
        <f>H2*D2</f>
        <v>446.40000000000003</v>
      </c>
      <c r="J2" s="11">
        <f>C2*H2</f>
        <v>37.200000000000003</v>
      </c>
    </row>
    <row r="3" spans="1:10" x14ac:dyDescent="0.25">
      <c r="A3" s="6">
        <v>2</v>
      </c>
      <c r="B3" s="7" t="s">
        <v>20</v>
      </c>
      <c r="C3" s="6">
        <v>1</v>
      </c>
      <c r="D3" s="6">
        <f>C3*12</f>
        <v>12</v>
      </c>
      <c r="E3" s="6" t="s">
        <v>23</v>
      </c>
      <c r="F3" s="7" t="s">
        <v>26</v>
      </c>
      <c r="G3" s="7" t="s">
        <v>27</v>
      </c>
      <c r="H3" s="9">
        <v>148</v>
      </c>
      <c r="I3" s="9">
        <f>H3*D3</f>
        <v>1776</v>
      </c>
      <c r="J3" s="11">
        <f>C3*H3</f>
        <v>148</v>
      </c>
    </row>
    <row r="5" spans="1:10" x14ac:dyDescent="0.25">
      <c r="I5" s="10">
        <f>I3+I2</f>
        <v>2222.4</v>
      </c>
      <c r="J5" s="12">
        <f>J3+J2</f>
        <v>185.2</v>
      </c>
    </row>
    <row r="6" spans="1:10" x14ac:dyDescent="0.25">
      <c r="J6" s="10">
        <f>J5*12</f>
        <v>2222.3999999999996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Rouparia</vt:lpstr>
      <vt:lpstr>Uniformes</vt:lpstr>
      <vt:lpstr>EPI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karine.justin</dc:creator>
  <cp:lastModifiedBy>PAULO ROBERTO DE OLIVEIRA ALVES</cp:lastModifiedBy>
  <cp:lastPrinted>2019-01-09T18:58:30Z</cp:lastPrinted>
  <dcterms:created xsi:type="dcterms:W3CDTF">2018-03-27T18:50:54Z</dcterms:created>
  <dcterms:modified xsi:type="dcterms:W3CDTF">2025-10-22T12:15:11Z</dcterms:modified>
</cp:coreProperties>
</file>