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_Central de Projetos\061-DTM - REFORMA SANITÁRIOS E SALAS\DOCUMENTOS\2.DOCUMENTOS TÉCNICOS\"/>
    </mc:Choice>
  </mc:AlternateContent>
  <xr:revisionPtr revIDLastSave="0" documentId="13_ncr:1_{8A592637-0E43-4411-8DC3-C92F7378F3A5}" xr6:coauthVersionLast="47" xr6:coauthVersionMax="47" xr10:uidLastSave="{00000000-0000-0000-0000-000000000000}"/>
  <bookViews>
    <workbookView xWindow="-120" yWindow="-120" windowWidth="29040" windowHeight="15720" xr2:uid="{446B5A8C-32E4-4F04-9A9F-7B09AAB15472}"/>
  </bookViews>
  <sheets>
    <sheet name="PLANILHA PARA FORNECEDOR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0" i="1" l="1"/>
  <c r="J170" i="1"/>
  <c r="L170" i="1" s="1"/>
  <c r="G169" i="1"/>
  <c r="F169" i="1"/>
  <c r="C169" i="1"/>
  <c r="G168" i="1"/>
  <c r="F168" i="1"/>
  <c r="C168" i="1"/>
  <c r="L167" i="1"/>
  <c r="C167" i="1"/>
  <c r="G166" i="1"/>
  <c r="F166" i="1"/>
  <c r="C166" i="1"/>
  <c r="G165" i="1"/>
  <c r="F165" i="1"/>
  <c r="C165" i="1"/>
  <c r="G164" i="1"/>
  <c r="F164" i="1"/>
  <c r="C164" i="1"/>
  <c r="G163" i="1"/>
  <c r="F163" i="1"/>
  <c r="C163" i="1"/>
  <c r="G162" i="1"/>
  <c r="F162" i="1"/>
  <c r="C162" i="1"/>
  <c r="G161" i="1"/>
  <c r="F161" i="1"/>
  <c r="C161" i="1"/>
  <c r="G160" i="1"/>
  <c r="F160" i="1"/>
  <c r="C160" i="1"/>
  <c r="G159" i="1"/>
  <c r="F159" i="1"/>
  <c r="C159" i="1"/>
  <c r="G158" i="1"/>
  <c r="F158" i="1"/>
  <c r="C158" i="1"/>
  <c r="G157" i="1"/>
  <c r="F157" i="1"/>
  <c r="C157" i="1"/>
  <c r="G156" i="1"/>
  <c r="F156" i="1"/>
  <c r="C156" i="1"/>
  <c r="G155" i="1"/>
  <c r="F155" i="1"/>
  <c r="C155" i="1"/>
  <c r="G154" i="1"/>
  <c r="F154" i="1"/>
  <c r="C154" i="1"/>
  <c r="G153" i="1"/>
  <c r="F153" i="1"/>
  <c r="C153" i="1"/>
  <c r="G152" i="1"/>
  <c r="F152" i="1"/>
  <c r="C152" i="1"/>
  <c r="G151" i="1"/>
  <c r="F151" i="1"/>
  <c r="C151" i="1"/>
  <c r="G150" i="1"/>
  <c r="F150" i="1"/>
  <c r="C150" i="1"/>
  <c r="G149" i="1"/>
  <c r="F149" i="1"/>
  <c r="C149" i="1"/>
  <c r="G148" i="1"/>
  <c r="F148" i="1"/>
  <c r="C148" i="1"/>
  <c r="G147" i="1"/>
  <c r="F147" i="1"/>
  <c r="C147" i="1"/>
  <c r="G146" i="1"/>
  <c r="F146" i="1"/>
  <c r="C146" i="1"/>
  <c r="G145" i="1"/>
  <c r="F145" i="1"/>
  <c r="C145" i="1"/>
  <c r="G144" i="1"/>
  <c r="F144" i="1"/>
  <c r="C144" i="1"/>
  <c r="G143" i="1"/>
  <c r="F143" i="1"/>
  <c r="C143" i="1"/>
  <c r="G142" i="1"/>
  <c r="F142" i="1"/>
  <c r="C142" i="1"/>
  <c r="G141" i="1"/>
  <c r="F141" i="1"/>
  <c r="C141" i="1"/>
  <c r="G140" i="1"/>
  <c r="F140" i="1"/>
  <c r="C140" i="1"/>
  <c r="G139" i="1"/>
  <c r="F139" i="1"/>
  <c r="C139" i="1"/>
  <c r="G138" i="1"/>
  <c r="F138" i="1"/>
  <c r="C138" i="1"/>
  <c r="G137" i="1"/>
  <c r="F137" i="1"/>
  <c r="C137" i="1"/>
  <c r="G136" i="1"/>
  <c r="F136" i="1"/>
  <c r="C136" i="1"/>
  <c r="G135" i="1"/>
  <c r="F135" i="1"/>
  <c r="C135" i="1"/>
  <c r="G134" i="1"/>
  <c r="F134" i="1"/>
  <c r="C134" i="1"/>
  <c r="G133" i="1"/>
  <c r="F133" i="1"/>
  <c r="C133" i="1"/>
  <c r="G132" i="1"/>
  <c r="F132" i="1"/>
  <c r="C132" i="1"/>
  <c r="G131" i="1"/>
  <c r="F131" i="1"/>
  <c r="C131" i="1"/>
  <c r="G130" i="1"/>
  <c r="F130" i="1"/>
  <c r="C130" i="1"/>
  <c r="G129" i="1"/>
  <c r="F129" i="1"/>
  <c r="C129" i="1"/>
  <c r="G128" i="1"/>
  <c r="F128" i="1"/>
  <c r="C128" i="1"/>
  <c r="G127" i="1"/>
  <c r="F127" i="1"/>
  <c r="C127" i="1"/>
  <c r="G126" i="1"/>
  <c r="F126" i="1"/>
  <c r="C126" i="1"/>
  <c r="G125" i="1"/>
  <c r="F125" i="1"/>
  <c r="C125" i="1"/>
  <c r="G124" i="1"/>
  <c r="F124" i="1"/>
  <c r="C124" i="1"/>
  <c r="G123" i="1"/>
  <c r="F123" i="1"/>
  <c r="C123" i="1"/>
  <c r="G122" i="1"/>
  <c r="F122" i="1"/>
  <c r="C122" i="1"/>
  <c r="G121" i="1"/>
  <c r="F121" i="1"/>
  <c r="C121" i="1"/>
  <c r="G120" i="1"/>
  <c r="F120" i="1"/>
  <c r="C120" i="1"/>
  <c r="G119" i="1"/>
  <c r="F119" i="1"/>
  <c r="C119" i="1"/>
  <c r="G118" i="1"/>
  <c r="F118" i="1"/>
  <c r="C118" i="1"/>
  <c r="G117" i="1"/>
  <c r="F117" i="1"/>
  <c r="C117" i="1"/>
  <c r="G116" i="1"/>
  <c r="F116" i="1"/>
  <c r="C116" i="1"/>
  <c r="G115" i="1"/>
  <c r="F115" i="1"/>
  <c r="C115" i="1"/>
  <c r="G114" i="1"/>
  <c r="F114" i="1"/>
  <c r="C114" i="1"/>
  <c r="G113" i="1"/>
  <c r="F113" i="1"/>
  <c r="C113" i="1"/>
  <c r="G112" i="1"/>
  <c r="F112" i="1"/>
  <c r="C112" i="1"/>
  <c r="G111" i="1"/>
  <c r="F111" i="1"/>
  <c r="C111" i="1"/>
  <c r="G110" i="1"/>
  <c r="F110" i="1"/>
  <c r="C110" i="1"/>
  <c r="G109" i="1"/>
  <c r="F109" i="1"/>
  <c r="C109" i="1"/>
  <c r="G108" i="1"/>
  <c r="F108" i="1"/>
  <c r="C108" i="1"/>
  <c r="L107" i="1"/>
  <c r="C107" i="1"/>
  <c r="G106" i="1"/>
  <c r="F106" i="1"/>
  <c r="C106" i="1"/>
  <c r="L105" i="1"/>
  <c r="C105" i="1"/>
  <c r="G104" i="1"/>
  <c r="F104" i="1"/>
  <c r="C104" i="1"/>
  <c r="G103" i="1"/>
  <c r="F103" i="1"/>
  <c r="C103" i="1"/>
  <c r="G102" i="1"/>
  <c r="F102" i="1"/>
  <c r="C102" i="1"/>
  <c r="G101" i="1"/>
  <c r="F101" i="1"/>
  <c r="C101" i="1"/>
  <c r="G100" i="1"/>
  <c r="F100" i="1"/>
  <c r="C100" i="1"/>
  <c r="G99" i="1"/>
  <c r="F99" i="1"/>
  <c r="C99" i="1"/>
  <c r="G98" i="1"/>
  <c r="F98" i="1"/>
  <c r="C98" i="1"/>
  <c r="G97" i="1"/>
  <c r="F97" i="1"/>
  <c r="C97" i="1"/>
  <c r="L96" i="1"/>
  <c r="C96" i="1"/>
  <c r="G95" i="1"/>
  <c r="F95" i="1"/>
  <c r="C95" i="1"/>
  <c r="G94" i="1"/>
  <c r="F94" i="1"/>
  <c r="C94" i="1"/>
  <c r="G93" i="1"/>
  <c r="F93" i="1"/>
  <c r="C93" i="1"/>
  <c r="L92" i="1"/>
  <c r="C92" i="1"/>
  <c r="G91" i="1"/>
  <c r="F91" i="1"/>
  <c r="C91" i="1"/>
  <c r="G90" i="1"/>
  <c r="F90" i="1"/>
  <c r="C90" i="1"/>
  <c r="L89" i="1"/>
  <c r="C89" i="1"/>
  <c r="G88" i="1"/>
  <c r="F88" i="1"/>
  <c r="C88" i="1"/>
  <c r="G87" i="1"/>
  <c r="F87" i="1"/>
  <c r="C87" i="1"/>
  <c r="G86" i="1"/>
  <c r="F86" i="1"/>
  <c r="C86" i="1"/>
  <c r="G85" i="1"/>
  <c r="F85" i="1"/>
  <c r="C85" i="1"/>
  <c r="G84" i="1"/>
  <c r="F84" i="1"/>
  <c r="C84" i="1"/>
  <c r="G83" i="1"/>
  <c r="F83" i="1"/>
  <c r="C83" i="1"/>
  <c r="G82" i="1"/>
  <c r="F82" i="1"/>
  <c r="C82" i="1"/>
  <c r="G81" i="1"/>
  <c r="F81" i="1"/>
  <c r="C81" i="1"/>
  <c r="G80" i="1"/>
  <c r="F80" i="1"/>
  <c r="C80" i="1"/>
  <c r="G79" i="1"/>
  <c r="F79" i="1"/>
  <c r="C79" i="1"/>
  <c r="G78" i="1"/>
  <c r="F78" i="1"/>
  <c r="C78" i="1"/>
  <c r="G77" i="1"/>
  <c r="F77" i="1"/>
  <c r="C77" i="1"/>
  <c r="G76" i="1"/>
  <c r="F76" i="1"/>
  <c r="C76" i="1"/>
  <c r="G75" i="1"/>
  <c r="F75" i="1"/>
  <c r="C75" i="1"/>
  <c r="G74" i="1"/>
  <c r="F74" i="1"/>
  <c r="C74" i="1"/>
  <c r="L73" i="1"/>
  <c r="C73" i="1"/>
  <c r="G72" i="1"/>
  <c r="F72" i="1"/>
  <c r="C72" i="1"/>
  <c r="G71" i="1"/>
  <c r="F71" i="1"/>
  <c r="C71" i="1"/>
  <c r="G70" i="1"/>
  <c r="F70" i="1"/>
  <c r="C70" i="1"/>
  <c r="G69" i="1"/>
  <c r="F69" i="1"/>
  <c r="C69" i="1"/>
  <c r="G68" i="1"/>
  <c r="F68" i="1"/>
  <c r="C68" i="1"/>
  <c r="G67" i="1"/>
  <c r="F67" i="1"/>
  <c r="C67" i="1"/>
  <c r="L66" i="1"/>
  <c r="C66" i="1"/>
  <c r="G65" i="1"/>
  <c r="F65" i="1"/>
  <c r="C65" i="1"/>
  <c r="G64" i="1"/>
  <c r="F64" i="1"/>
  <c r="C64" i="1"/>
  <c r="L63" i="1"/>
  <c r="C63" i="1"/>
  <c r="G62" i="1"/>
  <c r="F62" i="1"/>
  <c r="C62" i="1"/>
  <c r="L61" i="1"/>
  <c r="C61" i="1"/>
  <c r="G60" i="1"/>
  <c r="F60" i="1"/>
  <c r="C60" i="1"/>
  <c r="G59" i="1"/>
  <c r="F59" i="1"/>
  <c r="C59" i="1"/>
  <c r="G58" i="1"/>
  <c r="F58" i="1"/>
  <c r="C58" i="1"/>
  <c r="G57" i="1"/>
  <c r="F57" i="1"/>
  <c r="C57" i="1"/>
  <c r="G56" i="1"/>
  <c r="F56" i="1"/>
  <c r="C56" i="1"/>
  <c r="L55" i="1"/>
  <c r="C55" i="1"/>
  <c r="G54" i="1"/>
  <c r="F54" i="1"/>
  <c r="C54" i="1"/>
  <c r="L53" i="1"/>
  <c r="C53" i="1"/>
  <c r="G52" i="1"/>
  <c r="F52" i="1"/>
  <c r="C52" i="1"/>
  <c r="G51" i="1"/>
  <c r="F51" i="1"/>
  <c r="C51" i="1"/>
  <c r="G50" i="1"/>
  <c r="F50" i="1"/>
  <c r="C50" i="1"/>
  <c r="G49" i="1"/>
  <c r="F49" i="1"/>
  <c r="C49" i="1"/>
  <c r="L48" i="1"/>
  <c r="C48" i="1"/>
  <c r="G47" i="1"/>
  <c r="F47" i="1"/>
  <c r="C47" i="1"/>
  <c r="G46" i="1"/>
  <c r="F46" i="1"/>
  <c r="C46" i="1"/>
  <c r="G45" i="1"/>
  <c r="F45" i="1"/>
  <c r="C45" i="1"/>
  <c r="L44" i="1"/>
  <c r="C44" i="1"/>
  <c r="G43" i="1"/>
  <c r="F43" i="1"/>
  <c r="C43" i="1"/>
  <c r="G42" i="1"/>
  <c r="F42" i="1"/>
  <c r="C42" i="1"/>
  <c r="G41" i="1"/>
  <c r="F41" i="1"/>
  <c r="C41" i="1"/>
  <c r="G40" i="1"/>
  <c r="F40" i="1"/>
  <c r="C40" i="1"/>
  <c r="G39" i="1"/>
  <c r="F39" i="1"/>
  <c r="C39" i="1"/>
  <c r="G38" i="1"/>
  <c r="F38" i="1"/>
  <c r="C38" i="1"/>
  <c r="G37" i="1"/>
  <c r="F37" i="1"/>
  <c r="C37" i="1"/>
  <c r="G36" i="1"/>
  <c r="F36" i="1"/>
  <c r="C36" i="1"/>
  <c r="G35" i="1"/>
  <c r="F35" i="1"/>
  <c r="C35" i="1"/>
  <c r="G34" i="1"/>
  <c r="F34" i="1"/>
  <c r="C34" i="1"/>
  <c r="G33" i="1"/>
  <c r="F33" i="1"/>
  <c r="C33" i="1"/>
  <c r="G32" i="1"/>
  <c r="F32" i="1"/>
  <c r="C32" i="1"/>
  <c r="G31" i="1"/>
  <c r="F31" i="1"/>
  <c r="C31" i="1"/>
  <c r="G30" i="1"/>
  <c r="F30" i="1"/>
  <c r="C30" i="1"/>
  <c r="G29" i="1"/>
  <c r="F29" i="1"/>
  <c r="C29" i="1"/>
  <c r="G28" i="1"/>
  <c r="F28" i="1"/>
  <c r="C28" i="1"/>
  <c r="L27" i="1"/>
  <c r="C27" i="1"/>
  <c r="G26" i="1"/>
  <c r="F26" i="1"/>
  <c r="C26" i="1"/>
  <c r="G25" i="1"/>
  <c r="F25" i="1"/>
  <c r="C25" i="1"/>
  <c r="L24" i="1"/>
  <c r="C24" i="1"/>
  <c r="G23" i="1"/>
  <c r="F23" i="1"/>
  <c r="C23" i="1"/>
  <c r="G22" i="1"/>
  <c r="F22" i="1"/>
  <c r="C22" i="1"/>
  <c r="G21" i="1"/>
  <c r="F21" i="1"/>
  <c r="C21" i="1"/>
  <c r="L20" i="1"/>
  <c r="C20" i="1"/>
  <c r="G19" i="1"/>
  <c r="F19" i="1"/>
  <c r="C19" i="1"/>
  <c r="L18" i="1"/>
  <c r="C18" i="1"/>
</calcChain>
</file>

<file path=xl/sharedStrings.xml><?xml version="1.0" encoding="utf-8"?>
<sst xmlns="http://schemas.openxmlformats.org/spreadsheetml/2006/main" count="196" uniqueCount="182">
  <si>
    <t>GOVERNO DO ESTADO DO RIO GRANDE DO SUL</t>
  </si>
  <si>
    <t>SECRETARIA DA FAZENDA</t>
  </si>
  <si>
    <t>DEPARTAMENTO DE ADMINISTRAÇÃO</t>
  </si>
  <si>
    <t>DIVISÃO DE INFRAESTRUTURA, PLANEJAMENTO E INFORMAÇÕES JURÍDICAS</t>
  </si>
  <si>
    <t>SEÇÃO DE INFRAESTRUTURA</t>
  </si>
  <si>
    <t>Empresa:</t>
  </si>
  <si>
    <t>A ser preenchido pela empresa.</t>
  </si>
  <si>
    <t>Encargos Sociais Horista:</t>
  </si>
  <si>
    <t>Preenchimento Emp.</t>
  </si>
  <si>
    <t>CNPJ:</t>
  </si>
  <si>
    <t>Encarg. Sociais Mensalista:</t>
  </si>
  <si>
    <t>Responsável Téc.</t>
  </si>
  <si>
    <t>BDI Serviços Globais:</t>
  </si>
  <si>
    <t>Telefone / e-mail:</t>
  </si>
  <si>
    <t>BDI Diferenciado:</t>
  </si>
  <si>
    <t>Cliente:</t>
  </si>
  <si>
    <t>Secretaria da Fazenda do Estado do Rio Grande do Sul</t>
  </si>
  <si>
    <t>Data do Orçamento:</t>
  </si>
  <si>
    <t>Obra:</t>
  </si>
  <si>
    <t xml:space="preserve">Reforma DTM - Delegacia de Trânsito de Mercadorias </t>
  </si>
  <si>
    <t>Validade da Proposta:</t>
  </si>
  <si>
    <t>Endereço da obra:</t>
  </si>
  <si>
    <t>Avenida Ceará,  n° 875 - Porto Alegre/RS</t>
  </si>
  <si>
    <t>Total Geral (R$):</t>
  </si>
  <si>
    <t>Prazo da Obra:</t>
  </si>
  <si>
    <t>3 meses</t>
  </si>
  <si>
    <t>Forma de Tributação:</t>
  </si>
  <si>
    <t>Planilha Orçamentária Com Valor do Material e da Mão de Obra</t>
  </si>
  <si>
    <t>Item</t>
  </si>
  <si>
    <t>Descrição</t>
  </si>
  <si>
    <t>Und</t>
  </si>
  <si>
    <t>Quant.</t>
  </si>
  <si>
    <t>Valor Unitário</t>
  </si>
  <si>
    <t>Total</t>
  </si>
  <si>
    <t>M. O.</t>
  </si>
  <si>
    <t>MAT.</t>
  </si>
  <si>
    <t xml:space="preserve"> 1 </t>
  </si>
  <si>
    <t xml:space="preserve"> 1.1 </t>
  </si>
  <si>
    <t xml:space="preserve"> 2 </t>
  </si>
  <si>
    <t xml:space="preserve"> 2.1 </t>
  </si>
  <si>
    <t xml:space="preserve"> 2.2</t>
  </si>
  <si>
    <t xml:space="preserve"> 2.3</t>
  </si>
  <si>
    <t xml:space="preserve"> 3 </t>
  </si>
  <si>
    <t xml:space="preserve"> 3.1 </t>
  </si>
  <si>
    <t xml:space="preserve"> 3.2 </t>
  </si>
  <si>
    <t xml:space="preserve"> 4 </t>
  </si>
  <si>
    <t xml:space="preserve"> 4.1 </t>
  </si>
  <si>
    <t xml:space="preserve"> 4.2</t>
  </si>
  <si>
    <t xml:space="preserve"> 4.3</t>
  </si>
  <si>
    <t xml:space="preserve"> 4.4</t>
  </si>
  <si>
    <t xml:space="preserve"> 4.5</t>
  </si>
  <si>
    <t xml:space="preserve"> 4.6</t>
  </si>
  <si>
    <t xml:space="preserve"> 4.7</t>
  </si>
  <si>
    <t xml:space="preserve"> 4.8</t>
  </si>
  <si>
    <t xml:space="preserve"> 4.9</t>
  </si>
  <si>
    <t xml:space="preserve"> 4.10</t>
  </si>
  <si>
    <t xml:space="preserve"> 4.11</t>
  </si>
  <si>
    <t xml:space="preserve"> 4.12</t>
  </si>
  <si>
    <t xml:space="preserve"> 4.13</t>
  </si>
  <si>
    <t xml:space="preserve"> 4.14</t>
  </si>
  <si>
    <t xml:space="preserve"> 4.15</t>
  </si>
  <si>
    <t xml:space="preserve"> 4.16</t>
  </si>
  <si>
    <t xml:space="preserve"> 5 </t>
  </si>
  <si>
    <t xml:space="preserve"> 5.1 </t>
  </si>
  <si>
    <t xml:space="preserve"> 5.2</t>
  </si>
  <si>
    <t xml:space="preserve"> 5.3</t>
  </si>
  <si>
    <t xml:space="preserve"> 6 </t>
  </si>
  <si>
    <t xml:space="preserve"> 6.1 </t>
  </si>
  <si>
    <t xml:space="preserve"> 6.2</t>
  </si>
  <si>
    <t xml:space="preserve"> 6.3</t>
  </si>
  <si>
    <t xml:space="preserve"> 6.4</t>
  </si>
  <si>
    <t xml:space="preserve"> 7 </t>
  </si>
  <si>
    <t xml:space="preserve"> 7.1 </t>
  </si>
  <si>
    <t xml:space="preserve"> 8 </t>
  </si>
  <si>
    <t xml:space="preserve"> 8.1 </t>
  </si>
  <si>
    <t xml:space="preserve"> 8.2</t>
  </si>
  <si>
    <t xml:space="preserve"> 8.3</t>
  </si>
  <si>
    <t xml:space="preserve"> 8.4</t>
  </si>
  <si>
    <t xml:space="preserve"> 8.5</t>
  </si>
  <si>
    <t xml:space="preserve"> 9 </t>
  </si>
  <si>
    <t xml:space="preserve"> 9.1 </t>
  </si>
  <si>
    <t xml:space="preserve"> 10 </t>
  </si>
  <si>
    <t xml:space="preserve"> 10.1 </t>
  </si>
  <si>
    <t xml:space="preserve"> 10.2</t>
  </si>
  <si>
    <t>11.1</t>
  </si>
  <si>
    <t>11.2</t>
  </si>
  <si>
    <t>11.3</t>
  </si>
  <si>
    <t>11.4</t>
  </si>
  <si>
    <t>11.5</t>
  </si>
  <si>
    <t>11.6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</si>
  <si>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</si>
  <si>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</si>
  <si>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</si>
  <si>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</si>
  <si>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</si>
  <si>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</si>
  <si>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</si>
  <si>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</si>
  <si>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</si>
  <si>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</si>
  <si>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</si>
  <si>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</si>
  <si>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</si>
  <si>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</si>
  <si>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</si>
  <si>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13.1</t>
  </si>
  <si>
    <t>13.2</t>
  </si>
  <si>
    <t>14.1</t>
  </si>
  <si>
    <t>14.2</t>
  </si>
  <si>
    <t>14.3</t>
  </si>
  <si>
    <t>15.1</t>
  </si>
  <si>
    <t>15.2</t>
  </si>
  <si>
    <t>15.3</t>
  </si>
  <si>
    <t>15.4</t>
  </si>
  <si>
    <t>15.5</t>
  </si>
  <si>
    <t>15.6</t>
  </si>
  <si>
    <t>15.7</t>
  </si>
  <si>
    <t>15.8</t>
  </si>
  <si>
    <t>16.1</t>
  </si>
  <si>
    <t>HIDRÁULICA - PRÉDIO SIQUEIRA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</si>
  <si>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</si>
  <si>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</si>
  <si>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</si>
  <si>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</si>
  <si>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</si>
  <si>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</si>
  <si>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</si>
  <si>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</si>
  <si>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</si>
  <si>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</si>
  <si>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</si>
  <si>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</si>
  <si>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</si>
  <si>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</si>
  <si>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</si>
  <si>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</si>
  <si>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</si>
  <si>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</si>
  <si>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</si>
  <si>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</si>
  <si>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</si>
  <si>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</si>
  <si>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</si>
  <si>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17.24</t>
  </si>
  <si>
    <t>17.25</t>
  </si>
  <si>
    <t>17.26</t>
  </si>
  <si>
    <t>17.27</t>
  </si>
  <si>
    <t>17.28</t>
  </si>
  <si>
    <t>17.29</t>
  </si>
  <si>
    <t>17.30</t>
  </si>
  <si>
    <t>17.31</t>
  </si>
  <si>
    <t>17.32</t>
  </si>
  <si>
    <t>17.33</t>
  </si>
  <si>
    <t>17.34</t>
  </si>
  <si>
    <t>17.35</t>
  </si>
  <si>
    <t>17.36</t>
  </si>
  <si>
    <t>17.37</t>
  </si>
  <si>
    <t>17.38</t>
  </si>
  <si>
    <t>17.39</t>
  </si>
  <si>
    <t>17.40</t>
  </si>
  <si>
    <t>17.41</t>
  </si>
  <si>
    <t>17.42</t>
  </si>
  <si>
    <t>17.43</t>
  </si>
  <si>
    <t>17.44</t>
  </si>
  <si>
    <t>17.45</t>
  </si>
  <si>
    <t>17.46</t>
  </si>
  <si>
    <t>17.47</t>
  </si>
  <si>
    <t>17.48</t>
  </si>
  <si>
    <t>17.49</t>
  </si>
  <si>
    <t>17.50</t>
  </si>
  <si>
    <t>17.51</t>
  </si>
  <si>
    <t>17.52</t>
  </si>
  <si>
    <t>17.53</t>
  </si>
  <si>
    <t>17.54</t>
  </si>
  <si>
    <t>17.55</t>
  </si>
  <si>
    <t>17.56</t>
  </si>
  <si>
    <t>17.57</t>
  </si>
  <si>
    <t>17.58</t>
  </si>
  <si>
    <t>17.59</t>
  </si>
  <si>
    <t>18.1</t>
  </si>
  <si>
    <t>18.2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</si>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</sst>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FF0000"/>
      <name val="Arial"/>
      <family val="1"/>
    </font>
    <font>
      <sz val="11"/>
      <name val="Arial"/>
      <family val="1"/>
    </font>
    <font>
      <b/>
      <sz val="11"/>
      <name val="Arial"/>
      <family val="1"/>
    </font>
    <font>
      <b/>
      <sz val="11"/>
      <color theme="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1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0" fontId="3" fillId="2" borderId="11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3" fillId="3" borderId="16" xfId="0" applyFont="1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10" fontId="3" fillId="2" borderId="13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3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2" borderId="19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0" fillId="3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left" vertical="center"/>
    </xf>
    <xf numFmtId="0" fontId="0" fillId="2" borderId="24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3" borderId="26" xfId="0" applyFill="1" applyBorder="1" applyAlignment="1">
      <alignment horizontal="left" vertical="center"/>
    </xf>
    <xf numFmtId="0" fontId="0" fillId="3" borderId="27" xfId="0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10" fontId="3" fillId="2" borderId="25" xfId="0" applyNumberFormat="1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5" fillId="4" borderId="28" xfId="2" applyFont="1" applyFill="1" applyBorder="1" applyAlignment="1">
      <alignment horizontal="center" vertical="center" wrapText="1"/>
    </xf>
    <xf numFmtId="0" fontId="4" fillId="0" borderId="29" xfId="2" applyBorder="1" applyAlignment="1">
      <alignment vertical="center"/>
    </xf>
    <xf numFmtId="0" fontId="4" fillId="0" borderId="30" xfId="2" applyBorder="1" applyAlignment="1">
      <alignment vertical="center"/>
    </xf>
    <xf numFmtId="0" fontId="6" fillId="5" borderId="11" xfId="2" applyFont="1" applyFill="1" applyBorder="1" applyAlignment="1">
      <alignment horizontal="center" vertical="center" wrapText="1"/>
    </xf>
    <xf numFmtId="0" fontId="6" fillId="5" borderId="31" xfId="2" applyFont="1" applyFill="1" applyBorder="1" applyAlignment="1">
      <alignment horizontal="center" vertical="center" wrapText="1"/>
    </xf>
    <xf numFmtId="0" fontId="6" fillId="5" borderId="2" xfId="2" applyFont="1" applyFill="1" applyBorder="1" applyAlignment="1">
      <alignment horizontal="center" vertical="center" wrapText="1"/>
    </xf>
    <xf numFmtId="0" fontId="6" fillId="5" borderId="32" xfId="2" applyFont="1" applyFill="1" applyBorder="1" applyAlignment="1">
      <alignment horizontal="center" vertical="center" wrapText="1"/>
    </xf>
    <xf numFmtId="0" fontId="6" fillId="5" borderId="33" xfId="2" applyFont="1" applyFill="1" applyBorder="1" applyAlignment="1">
      <alignment horizontal="center" vertical="center" wrapText="1"/>
    </xf>
    <xf numFmtId="0" fontId="6" fillId="5" borderId="12" xfId="2" applyFont="1" applyFill="1" applyBorder="1" applyAlignment="1">
      <alignment horizontal="center" vertical="center" wrapText="1"/>
    </xf>
    <xf numFmtId="0" fontId="6" fillId="5" borderId="25" xfId="2" applyFont="1" applyFill="1" applyBorder="1" applyAlignment="1">
      <alignment horizontal="center" vertical="center" wrapText="1"/>
    </xf>
    <xf numFmtId="0" fontId="6" fillId="5" borderId="34" xfId="2" applyFont="1" applyFill="1" applyBorder="1" applyAlignment="1">
      <alignment horizontal="center" vertical="center" wrapText="1"/>
    </xf>
    <xf numFmtId="0" fontId="6" fillId="5" borderId="7" xfId="2" applyFont="1" applyFill="1" applyBorder="1" applyAlignment="1">
      <alignment horizontal="center" vertical="center" wrapText="1"/>
    </xf>
    <xf numFmtId="0" fontId="6" fillId="5" borderId="35" xfId="2" applyFont="1" applyFill="1" applyBorder="1" applyAlignment="1">
      <alignment horizontal="center" vertical="center" wrapText="1"/>
    </xf>
    <xf numFmtId="0" fontId="6" fillId="5" borderId="26" xfId="2" applyFont="1" applyFill="1" applyBorder="1" applyAlignment="1">
      <alignment horizontal="center" vertical="center" wrapText="1"/>
    </xf>
    <xf numFmtId="0" fontId="6" fillId="5" borderId="26" xfId="2" applyFont="1" applyFill="1" applyBorder="1" applyAlignment="1">
      <alignment horizontal="center" vertical="center" wrapText="1"/>
    </xf>
    <xf numFmtId="0" fontId="6" fillId="5" borderId="27" xfId="2" applyFont="1" applyFill="1" applyBorder="1" applyAlignment="1">
      <alignment horizontal="center" vertical="center" wrapText="1"/>
    </xf>
    <xf numFmtId="0" fontId="7" fillId="3" borderId="11" xfId="2" applyFont="1" applyFill="1" applyBorder="1" applyAlignment="1">
      <alignment horizontal="center" vertical="center" wrapText="1"/>
    </xf>
    <xf numFmtId="0" fontId="7" fillId="3" borderId="36" xfId="2" applyFont="1" applyFill="1" applyBorder="1" applyAlignment="1">
      <alignment horizontal="center" vertical="center" wrapText="1"/>
    </xf>
    <xf numFmtId="0" fontId="7" fillId="3" borderId="10" xfId="2" applyFont="1" applyFill="1" applyBorder="1" applyAlignment="1">
      <alignment horizontal="center" vertical="center" wrapText="1"/>
    </xf>
    <xf numFmtId="0" fontId="7" fillId="3" borderId="37" xfId="2" applyFont="1" applyFill="1" applyBorder="1" applyAlignment="1">
      <alignment horizontal="center" vertical="center" wrapText="1"/>
    </xf>
    <xf numFmtId="0" fontId="7" fillId="3" borderId="33" xfId="2" applyFont="1" applyFill="1" applyBorder="1" applyAlignment="1">
      <alignment horizontal="center" vertical="center" wrapText="1"/>
    </xf>
    <xf numFmtId="4" fontId="7" fillId="3" borderId="12" xfId="2" applyNumberFormat="1" applyFont="1" applyFill="1" applyBorder="1" applyAlignment="1">
      <alignment horizontal="center" vertical="center" wrapText="1"/>
    </xf>
    <xf numFmtId="0" fontId="8" fillId="0" borderId="25" xfId="2" applyFont="1" applyBorder="1" applyAlignment="1">
      <alignment horizontal="center" vertical="center" wrapText="1"/>
    </xf>
    <xf numFmtId="0" fontId="8" fillId="0" borderId="38" xfId="2" applyFont="1" applyBorder="1" applyAlignment="1">
      <alignment horizontal="left" vertical="center" wrapText="1"/>
    </xf>
    <xf numFmtId="0" fontId="8" fillId="0" borderId="24" xfId="2" applyFont="1" applyBorder="1" applyAlignment="1">
      <alignment horizontal="left" vertical="center" wrapText="1"/>
    </xf>
    <xf numFmtId="0" fontId="8" fillId="0" borderId="39" xfId="2" applyFont="1" applyBorder="1" applyAlignment="1">
      <alignment horizontal="left" vertical="center" wrapText="1"/>
    </xf>
    <xf numFmtId="0" fontId="8" fillId="0" borderId="26" xfId="2" applyFont="1" applyBorder="1" applyAlignment="1">
      <alignment horizontal="center" vertical="center" wrapText="1"/>
    </xf>
    <xf numFmtId="4" fontId="8" fillId="0" borderId="26" xfId="2" applyNumberFormat="1" applyFont="1" applyBorder="1" applyAlignment="1">
      <alignment horizontal="center" vertical="center" wrapText="1"/>
    </xf>
    <xf numFmtId="4" fontId="8" fillId="0" borderId="27" xfId="2" applyNumberFormat="1" applyFont="1" applyBorder="1" applyAlignment="1">
      <alignment horizontal="center" vertical="center" wrapText="1"/>
    </xf>
    <xf numFmtId="4" fontId="8" fillId="3" borderId="33" xfId="2" applyNumberFormat="1" applyFont="1" applyFill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left" vertical="center" wrapText="1"/>
    </xf>
    <xf numFmtId="0" fontId="8" fillId="0" borderId="18" xfId="2" applyFont="1" applyBorder="1" applyAlignment="1">
      <alignment horizontal="left" vertical="center" wrapText="1"/>
    </xf>
    <xf numFmtId="0" fontId="8" fillId="0" borderId="40" xfId="2" applyFont="1" applyBorder="1" applyAlignment="1">
      <alignment horizontal="left" vertical="center" wrapText="1"/>
    </xf>
    <xf numFmtId="0" fontId="8" fillId="0" borderId="15" xfId="2" applyFont="1" applyBorder="1" applyAlignment="1">
      <alignment horizontal="center" vertical="center" wrapText="1"/>
    </xf>
    <xf numFmtId="4" fontId="8" fillId="0" borderId="15" xfId="2" applyNumberFormat="1" applyFont="1" applyBorder="1" applyAlignment="1">
      <alignment horizontal="center" vertical="center" wrapText="1"/>
    </xf>
    <xf numFmtId="4" fontId="8" fillId="0" borderId="16" xfId="2" applyNumberFormat="1" applyFont="1" applyBorder="1" applyAlignment="1">
      <alignment horizontal="center" vertical="center" wrapText="1"/>
    </xf>
    <xf numFmtId="4" fontId="8" fillId="0" borderId="41" xfId="2" applyNumberFormat="1" applyFont="1" applyBorder="1" applyAlignment="1">
      <alignment horizontal="center" vertical="center" wrapText="1"/>
    </xf>
    <xf numFmtId="4" fontId="8" fillId="0" borderId="42" xfId="2" applyNumberFormat="1" applyFont="1" applyBorder="1" applyAlignment="1">
      <alignment horizontal="center" vertical="center" wrapText="1"/>
    </xf>
    <xf numFmtId="0" fontId="7" fillId="3" borderId="43" xfId="2" applyFont="1" applyFill="1" applyBorder="1" applyAlignment="1">
      <alignment horizontal="center" vertical="center" wrapText="1"/>
    </xf>
    <xf numFmtId="0" fontId="8" fillId="0" borderId="40" xfId="2" applyFont="1" applyBorder="1" applyAlignment="1">
      <alignment horizontal="center" vertical="center" wrapText="1"/>
    </xf>
    <xf numFmtId="0" fontId="8" fillId="0" borderId="44" xfId="2" applyFont="1" applyBorder="1" applyAlignment="1">
      <alignment horizontal="center" vertical="center" wrapText="1"/>
    </xf>
    <xf numFmtId="4" fontId="8" fillId="6" borderId="41" xfId="2" applyNumberFormat="1" applyFont="1" applyFill="1" applyBorder="1" applyAlignment="1">
      <alignment horizontal="center" vertical="center" wrapText="1"/>
    </xf>
    <xf numFmtId="4" fontId="7" fillId="6" borderId="42" xfId="2" applyNumberFormat="1" applyFont="1" applyFill="1" applyBorder="1" applyAlignment="1">
      <alignment horizontal="center" vertical="center" wrapText="1"/>
    </xf>
    <xf numFmtId="0" fontId="7" fillId="3" borderId="45" xfId="2" applyFont="1" applyFill="1" applyBorder="1" applyAlignment="1">
      <alignment horizontal="center" vertical="center" wrapText="1"/>
    </xf>
    <xf numFmtId="0" fontId="7" fillId="3" borderId="46" xfId="2" applyFont="1" applyFill="1" applyBorder="1" applyAlignment="1">
      <alignment horizontal="center" vertical="center" wrapText="1"/>
    </xf>
    <xf numFmtId="0" fontId="7" fillId="3" borderId="21" xfId="2" applyFont="1" applyFill="1" applyBorder="1" applyAlignment="1">
      <alignment horizontal="center" vertical="center" wrapText="1"/>
    </xf>
    <xf numFmtId="0" fontId="7" fillId="3" borderId="47" xfId="2" applyFont="1" applyFill="1" applyBorder="1" applyAlignment="1">
      <alignment horizontal="center" vertical="center" wrapText="1"/>
    </xf>
    <xf numFmtId="0" fontId="7" fillId="3" borderId="41" xfId="2" applyFont="1" applyFill="1" applyBorder="1" applyAlignment="1">
      <alignment horizontal="center" vertical="center" wrapText="1"/>
    </xf>
    <xf numFmtId="4" fontId="8" fillId="3" borderId="41" xfId="2" applyNumberFormat="1" applyFont="1" applyFill="1" applyBorder="1" applyAlignment="1">
      <alignment horizontal="center" vertical="center" wrapText="1"/>
    </xf>
    <xf numFmtId="4" fontId="7" fillId="3" borderId="42" xfId="2" applyNumberFormat="1" applyFont="1" applyFill="1" applyBorder="1" applyAlignment="1">
      <alignment horizontal="center" vertical="center" wrapText="1"/>
    </xf>
    <xf numFmtId="0" fontId="8" fillId="0" borderId="48" xfId="2" applyFont="1" applyBorder="1" applyAlignment="1">
      <alignment horizontal="center" vertical="center" wrapText="1"/>
    </xf>
    <xf numFmtId="4" fontId="8" fillId="0" borderId="44" xfId="2" applyNumberFormat="1" applyFont="1" applyBorder="1" applyAlignment="1">
      <alignment horizontal="center" vertical="center" wrapText="1"/>
    </xf>
    <xf numFmtId="4" fontId="8" fillId="0" borderId="49" xfId="2" applyNumberFormat="1" applyFont="1" applyBorder="1" applyAlignment="1">
      <alignment horizontal="center" vertical="center" wrapText="1"/>
    </xf>
    <xf numFmtId="0" fontId="7" fillId="3" borderId="33" xfId="2" applyFont="1" applyFill="1" applyBorder="1" applyAlignment="1">
      <alignment horizontal="center" vertical="center" wrapText="1"/>
    </xf>
    <xf numFmtId="0" fontId="8" fillId="0" borderId="15" xfId="2" applyFont="1" applyBorder="1" applyAlignment="1">
      <alignment horizontal="left" vertical="center" wrapText="1"/>
    </xf>
    <xf numFmtId="0" fontId="9" fillId="5" borderId="50" xfId="1" applyFont="1" applyFill="1" applyBorder="1" applyAlignment="1">
      <alignment horizontal="center" vertical="center" wrapText="1"/>
    </xf>
    <xf numFmtId="0" fontId="9" fillId="5" borderId="51" xfId="1" applyFont="1" applyFill="1" applyBorder="1" applyAlignment="1">
      <alignment horizontal="center" vertical="center" wrapText="1"/>
    </xf>
    <xf numFmtId="4" fontId="9" fillId="5" borderId="52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 2 2" xfId="1" xr:uid="{74260F7A-0D33-40BB-AA91-7B79AB81C6CC}"/>
    <cellStyle name="Normal 3" xfId="2" xr:uid="{FB54DB6C-D918-40D0-858D-65DA68ED64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345280</xdr:colOff>
      <xdr:row>7</xdr:row>
      <xdr:rowOff>56653</xdr:rowOff>
    </xdr:from>
    <xdr:to>
      <xdr:col>7</xdr:col>
      <xdr:colOff>476249</xdr:colOff>
      <xdr:row>12</xdr:row>
      <xdr:rowOff>169491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76FC63C-F122-403F-93CC-0C54019A2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8130" y="1399678"/>
          <a:ext cx="797719" cy="10653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781050</xdr:colOff>
      <xdr:row>0</xdr:row>
      <xdr:rowOff>95250</xdr:rowOff>
    </xdr:from>
    <xdr:to>
      <xdr:col>1</xdr:col>
      <xdr:colOff>1304925</xdr:colOff>
      <xdr:row>5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3FC68D7-9043-4D90-A7DF-6A4E9C2B4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95250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T:\_Central%20de%20Projetos\061-DTM%20-%20REFORMA%20SANIT&#193;RIOS%20E%20SALAS\DOCUMENTOS\2.DOCUMENTOS%20T&#201;CNICOS\PLANILHA%20ORCAMENTARIA%20-%20REFORMA%20DTM_v2.xlsx" TargetMode="External"/><Relationship Id="rId1" Type="http://schemas.openxmlformats.org/officeDocument/2006/relationships/externalLinkPath" Target="PLANILHA%20ORCAMENTARIA%20-%20REFORMA%20DTM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 para fornecedores"/>
      <sheetName val="MOD. LICITACON"/>
      <sheetName val="Planilha com BDI"/>
      <sheetName val="Custos"/>
      <sheetName val="PESQ. DE MERCADO"/>
      <sheetName val="Composições"/>
      <sheetName val="BDI GLOBAL"/>
      <sheetName val="Encargos Sociais"/>
    </sheetNames>
    <sheetDataSet>
      <sheetData sheetId="0"/>
      <sheetData sheetId="1"/>
      <sheetData sheetId="2"/>
      <sheetData sheetId="3">
        <row r="6">
          <cell r="D6" t="str">
            <v>SERVIÇOS INICIAIS</v>
          </cell>
        </row>
        <row r="7">
          <cell r="D7" t="str">
            <v>COPIAS DE PROJETOS POR PLOTAGEM ELETRONICA</v>
          </cell>
          <cell r="E7" t="str">
            <v>UN</v>
          </cell>
          <cell r="F7">
            <v>19</v>
          </cell>
        </row>
        <row r="8">
          <cell r="D8" t="str">
            <v>INSTALAÇÃO DA OBRA</v>
          </cell>
        </row>
        <row r="9">
          <cell r="D9" t="str">
            <v>ALUGUEL MENSAL ANDAIME TUBULAR ATE ALTURA 3,0 METROS</v>
          </cell>
          <cell r="E9" t="str">
            <v>MES</v>
          </cell>
          <cell r="F9" t="str">
            <v>2,00</v>
          </cell>
        </row>
        <row r="10">
          <cell r="D10" t="str">
            <v>PLACA DE RESPONSABILIDADE TECNICA EM OBRAS</v>
          </cell>
          <cell r="E10" t="str">
            <v>m²</v>
          </cell>
          <cell r="F10" t="str">
            <v>4,00</v>
          </cell>
        </row>
        <row r="11">
          <cell r="D11" t="str">
            <v>TAPUME COM COMPENSADO DE MADEIRA. AF_05/2018</v>
          </cell>
          <cell r="E11" t="str">
            <v>m²</v>
          </cell>
          <cell r="F11" t="str">
            <v>15,00</v>
          </cell>
        </row>
        <row r="12">
          <cell r="D12" t="str">
            <v>ADMINISTRAÇÃO DA OBRA</v>
          </cell>
        </row>
        <row r="13">
          <cell r="D13" t="str">
            <v>ENGENHEIRO CIVIL DE OBRA PLENO COM ENCARGOS COMPLEMENTARES</v>
          </cell>
          <cell r="E13" t="str">
            <v>H</v>
          </cell>
          <cell r="F13" t="str">
            <v>44,00</v>
          </cell>
        </row>
        <row r="14">
          <cell r="D14" t="str">
            <v>ENCARREGADO GERAL COM ENCARGOS COMPLEMENTARES</v>
          </cell>
          <cell r="E14" t="str">
            <v>H</v>
          </cell>
          <cell r="F14" t="str">
            <v>176,00</v>
          </cell>
        </row>
        <row r="15">
          <cell r="D15" t="str">
            <v>DEMOLIÇÕES E REMOÇÕES - VESTIÁRIOS E SANITÁRIOS</v>
          </cell>
        </row>
        <row r="16">
          <cell r="D16" t="str">
            <v>RETIRADA DE FORRO DE MADEIRA</v>
          </cell>
          <cell r="E16" t="str">
            <v>m²</v>
          </cell>
          <cell r="F16" t="str">
            <v>21,00</v>
          </cell>
        </row>
        <row r="17">
          <cell r="D17" t="str">
            <v>REMOÇÃO DE LUMINÁRIAS, DE FORMA MANUAL, SEM REAPROVEITAMENTO. AF_12/2017</v>
          </cell>
          <cell r="E17" t="str">
            <v>UN</v>
          </cell>
          <cell r="F17" t="str">
            <v>8,00</v>
          </cell>
        </row>
        <row r="18">
          <cell r="D18" t="str">
            <v>RETIRADA/DEMOLICAO DE PISO CERAMICO COM REMOCAO ENSACADA</v>
          </cell>
          <cell r="E18" t="str">
            <v>m²</v>
          </cell>
          <cell r="F18" t="str">
            <v>21,00</v>
          </cell>
        </row>
        <row r="19">
          <cell r="D19" t="str">
            <v>APICOAMENTO MANUAL DE PISO DE ALTA RESISTENCIA</v>
          </cell>
          <cell r="E19" t="str">
            <v>m²</v>
          </cell>
          <cell r="F19" t="str">
            <v>20,70</v>
          </cell>
        </row>
        <row r="20">
          <cell r="D20" t="str">
            <v>DEMOLICAO CONTRAPISO/CAM.REGUL.PARA PISOS ATE 5cm</v>
          </cell>
          <cell r="E20" t="str">
            <v>m²</v>
          </cell>
          <cell r="F20" t="str">
            <v>4,15</v>
          </cell>
        </row>
        <row r="21">
          <cell r="D21" t="str">
            <v>DEMOLIÇÃO DE ALVENARIA DE BLOCO FURADO, DE FORMA MANUAL, SEM REAPROVEITAMENTO. AF_12/2017</v>
          </cell>
          <cell r="E21" t="str">
            <v>m³</v>
          </cell>
          <cell r="F21" t="str">
            <v>7,10</v>
          </cell>
        </row>
        <row r="22">
          <cell r="D22" t="str">
            <v>DEMOLIÇÃO DE REVESTIMENTO CERÂMICO, DE FORMA MECANIZADA COM MARTELETE, SEM REAPROVEITAMENTO. AF_12/2017</v>
          </cell>
          <cell r="E22" t="str">
            <v>m²</v>
          </cell>
          <cell r="F22" t="str">
            <v>82,00</v>
          </cell>
        </row>
        <row r="23">
          <cell r="D23" t="str">
            <v>DEMOLIÇÃO DE ARGAMASSAS, DE FORMA MANUAL, SEM REAPROVEITAMENTO. AF_12/2017</v>
          </cell>
          <cell r="E23" t="str">
            <v>m²</v>
          </cell>
          <cell r="F23" t="str">
            <v>82,00</v>
          </cell>
        </row>
        <row r="24">
          <cell r="D24" t="str">
            <v>LIMPEZA DE SUPERFICIE COM LAVA A JATO 1,5KV</v>
          </cell>
          <cell r="E24" t="str">
            <v>m²</v>
          </cell>
          <cell r="F24" t="str">
            <v>32,00</v>
          </cell>
        </row>
        <row r="25">
          <cell r="D25" t="str">
            <v>RETIRADA BOX CHUVEIRO ACRILICO/ALUMINIO</v>
          </cell>
          <cell r="E25" t="str">
            <v>UN</v>
          </cell>
          <cell r="F25" t="str">
            <v>1,00</v>
          </cell>
        </row>
        <row r="26">
          <cell r="D26" t="str">
            <v>REMOÇÃO DE PORTAS, DE FORMA MANUAL, SEM REAPROVEITAMENTO. AF_12/2017</v>
          </cell>
          <cell r="E26" t="str">
            <v>m²</v>
          </cell>
          <cell r="F26" t="str">
            <v>6,00</v>
          </cell>
        </row>
        <row r="27">
          <cell r="D27" t="str">
            <v>REMOÇÃO DE LOUÇAS, DE FORMA MANUAL, SEM REAPROVEITAMENTO. AF_12/2017</v>
          </cell>
          <cell r="E27" t="str">
            <v>UN</v>
          </cell>
          <cell r="F27" t="str">
            <v>9,00</v>
          </cell>
        </row>
        <row r="28">
          <cell r="D28" t="str">
            <v>REMOÇÃO DE METAIS SANITÁRIOS, DE FORMA MANUAL, SEM REAPROVEITAMENTO. AF_12/2017</v>
          </cell>
          <cell r="E28" t="str">
            <v>UN</v>
          </cell>
          <cell r="F28" t="str">
            <v>7,00</v>
          </cell>
        </row>
        <row r="29">
          <cell r="D29" t="str">
            <v>RETIRADA CUIDADOSA TAMPO GRANITO</v>
          </cell>
          <cell r="E29" t="str">
            <v>m²</v>
          </cell>
          <cell r="F29" t="str">
            <v>4,30</v>
          </cell>
        </row>
        <row r="30">
          <cell r="D30" t="str">
            <v>REMOCAO DE DIVISORIAS DE MADEIRA/PREMOLDADOS</v>
          </cell>
          <cell r="E30" t="str">
            <v>m²</v>
          </cell>
          <cell r="F30" t="str">
            <v>12,00</v>
          </cell>
        </row>
        <row r="31">
          <cell r="D31" t="str">
            <v>ALUGUEL DE CACAMBA 48 HORAS COM RETIRADA</v>
          </cell>
          <cell r="E31" t="str">
            <v>UN</v>
          </cell>
          <cell r="F31" t="str">
            <v>2,00</v>
          </cell>
        </row>
        <row r="32">
          <cell r="D32" t="str">
            <v>DEMOLIÇÕES E REMOÇÕES - MEZANINO</v>
          </cell>
        </row>
        <row r="33">
          <cell r="D33" t="str">
            <v>APICOAMENTO MANUAL DE PISO DE ALTA RESISTENCIA</v>
          </cell>
          <cell r="E33" t="str">
            <v>m²</v>
          </cell>
          <cell r="F33" t="str">
            <v>92,85</v>
          </cell>
        </row>
        <row r="34">
          <cell r="D34" t="str">
            <v>REMOÇÃO DE PORTAS, DE FORMA MANUAL, SEM REAPROVEITAMENTO. AF_12/2017</v>
          </cell>
          <cell r="E34" t="str">
            <v>m²</v>
          </cell>
          <cell r="F34" t="str">
            <v>1,70</v>
          </cell>
        </row>
        <row r="35">
          <cell r="D35" t="str">
            <v>RETIRADA/DEMOLICAO DE PISO CERAMICO COM REMOCAO ENSACADA</v>
          </cell>
          <cell r="E35" t="str">
            <v>m²</v>
          </cell>
          <cell r="F35" t="str">
            <v>52,60</v>
          </cell>
        </row>
        <row r="36">
          <cell r="D36" t="str">
            <v>A CONSTRUIR - ALVENARIAS</v>
          </cell>
        </row>
        <row r="37">
          <cell r="D37" t="str">
            <v>ALVENARIA DE VEDAÇÃO DE BLOCOS CERÂMICOS FURADOS NA HORIZONTAL DE 9X19X19 CM (ESPESSURA 9 CM) E ARGAMASSA DE ASSENTAMENTO COM PREPARO EM BETONEIRA. AF_12/2021</v>
          </cell>
          <cell r="E37" t="str">
            <v>m²</v>
          </cell>
          <cell r="F37" t="str">
            <v>2,15</v>
          </cell>
        </row>
        <row r="38">
          <cell r="D38" t="str">
            <v>CHAPISCO APLICADO EM ALVENARIAS E ESTRUTURAS DE CONCRETO INTERNAS, COM COLHER DE PEDREIRO.  ARGAMASSA TRAÇO 1:3 COM PREPARO MANUAL. AF_10/2022</v>
          </cell>
          <cell r="E38" t="str">
            <v>m²</v>
          </cell>
          <cell r="F38" t="str">
            <v>30,00</v>
          </cell>
        </row>
        <row r="39">
          <cell r="D39" t="str">
            <v>MASSA UNICA PAREDES COM CIMENTO,CAL E AREIA 1:1:8</v>
          </cell>
          <cell r="E39" t="str">
            <v>m²</v>
          </cell>
          <cell r="F39" t="str">
            <v>30,00</v>
          </cell>
        </row>
        <row r="40">
          <cell r="D40" t="str">
            <v>VERGA MOLDADA IN LOCO EM CONCRETO PARA PORTAS COM ATÉ 1,5 M DE VÃO. AF_03/2016</v>
          </cell>
          <cell r="E40" t="str">
            <v>M</v>
          </cell>
          <cell r="F40" t="str">
            <v>1,30</v>
          </cell>
        </row>
        <row r="41">
          <cell r="D41" t="str">
            <v>REVESTIMENTOS INTERNOS</v>
          </cell>
        </row>
        <row r="42">
          <cell r="D42" t="str">
            <v xml:space="preserve">Porcelanato retificado Diamante Branco BR 45x90 cm, acetinado - Eliane, instalado em paredes						</v>
          </cell>
          <cell r="E42" t="str">
            <v>m²</v>
          </cell>
          <cell r="F42" t="str">
            <v>55,00</v>
          </cell>
        </row>
        <row r="43">
          <cell r="D43" t="str">
            <v>PISOS</v>
          </cell>
        </row>
        <row r="44">
          <cell r="D44" t="str">
            <v>IMPERMEABILIZAÇÃO DE PISO COM ARGAMASSA DE CIMENTO E AREIA, COM ADITIVO IMPERMEABILIZANTE, E = 2CM. AF_06/2018</v>
          </cell>
          <cell r="E44" t="str">
            <v>m²</v>
          </cell>
          <cell r="F44" t="str">
            <v>21,00</v>
          </cell>
        </row>
        <row r="45">
          <cell r="D45" t="str">
            <v>Piso vinílico em régua 0,184 x 0,95 cm - cor castanho - linha alto tráfego - esp. 3 cm</v>
          </cell>
          <cell r="E45" t="str">
            <v>m²</v>
          </cell>
          <cell r="F45" t="str">
            <v>335,30</v>
          </cell>
        </row>
        <row r="46">
          <cell r="D46" t="str">
            <v>Instalação de rodapé em poliestireno altura 15 cm branco, sem friso, Santa Luzia</v>
          </cell>
          <cell r="E46" t="str">
            <v>m</v>
          </cell>
          <cell r="F46" t="str">
            <v>134,82</v>
          </cell>
        </row>
        <row r="47">
          <cell r="D47" t="str">
            <v>Porcelanato retificado 90X90 cm, ref. York SGR, acetinado, retificado, instalado em piso</v>
          </cell>
          <cell r="E47" t="str">
            <v>m²</v>
          </cell>
          <cell r="F47" t="str">
            <v>36,20</v>
          </cell>
        </row>
        <row r="48">
          <cell r="D48" t="str">
            <v>CONTRAPISO COM ARGAMASSA AUTONIVELANTE, APLICADO SOBRE LAJE, ADERIDO, ESPESSURA 2CM. AF_07/2021</v>
          </cell>
          <cell r="E48" t="str">
            <v>m²</v>
          </cell>
          <cell r="F48" t="str">
            <v>115,00</v>
          </cell>
        </row>
        <row r="49">
          <cell r="D49" t="str">
            <v>FORRO</v>
          </cell>
        </row>
        <row r="50">
          <cell r="D50" t="str">
            <v>FORRO EM PLACA MINERAL ENCORE 13mm x 625mm x 1250mm</v>
          </cell>
          <cell r="E50" t="str">
            <v>m²</v>
          </cell>
          <cell r="F50" t="str">
            <v>21,00</v>
          </cell>
        </row>
        <row r="51">
          <cell r="D51" t="str">
            <v>PINTURA</v>
          </cell>
        </row>
        <row r="52">
          <cell r="D52" t="str">
            <v>FUNDO SELADOR ACRÍLICO, APLICAÇÃO MANUAL EM PAREDE, UMA DEMÃO. AF_04/2023</v>
          </cell>
          <cell r="E52" t="str">
            <v>m²</v>
          </cell>
          <cell r="F52" t="str">
            <v>180,00</v>
          </cell>
        </row>
        <row r="53">
          <cell r="D53" t="str">
            <v>PINTURA PVA 2 DEMAOS EM PAREDES INTERNAS SEM MASSA</v>
          </cell>
          <cell r="E53" t="str">
            <v>m²</v>
          </cell>
          <cell r="F53" t="str">
            <v>180,00</v>
          </cell>
        </row>
        <row r="54">
          <cell r="D54" t="str">
            <v>ESQUADRIAS</v>
          </cell>
        </row>
        <row r="55">
          <cell r="D55" t="str">
            <v>PORTA DE MADEIRA FRISADA, SEMI-OCA (LEVE OU MÉDIA), 60X210CM, ESPESSURA DE 3CM, INCLUSO DOBRADIÇAS - FORNECIMENTO E INSTALAÇÃO. AF_12/2019</v>
          </cell>
          <cell r="E55" t="str">
            <v>UN</v>
          </cell>
          <cell r="F55" t="str">
            <v>1,00</v>
          </cell>
        </row>
        <row r="56">
          <cell r="D56" t="str">
            <v>KIT DE PORTA-PRONTA DE MADEIRA EM ACABAMENTO MELAMÍNICO BRANCO, FOLHA PESADA OU SUPERPESADA, 80X210CM, FIXAÇÃO COM PREENCHIMENTO PARCIAL DE ESPUMA EXPANSIVA - FORNECIMENTO E INSTALAÇÃO. AF_12/2019</v>
          </cell>
          <cell r="E56" t="str">
            <v>UN</v>
          </cell>
          <cell r="F56" t="str">
            <v>2,00</v>
          </cell>
        </row>
        <row r="57">
          <cell r="D57" t="str">
            <v>KIT DE PORTA-PRONTA DE MADEIRA EM ACABAMENTO MELAMÍNICO BRANCO, FOLHA PESADA OU SUPERPESADA, 90X210CM, FIXAÇÃO COM PREENCHIMENTO TOTAL DE ESPUMA EXPANSIVA - FORNECIMENTO E INSTALAÇÃO. AF_12/2019</v>
          </cell>
          <cell r="E57" t="str">
            <v>UN</v>
          </cell>
          <cell r="F57" t="str">
            <v>1,00</v>
          </cell>
        </row>
        <row r="58">
          <cell r="D58" t="str">
            <v>DIVISORIA LAMINADO 36mm 1,2x2,11m-VIDRO/EUCATEX C/COLOCACAO</v>
          </cell>
          <cell r="E58" t="str">
            <v>m²</v>
          </cell>
          <cell r="F58" t="str">
            <v>96,40</v>
          </cell>
        </row>
        <row r="59">
          <cell r="D59" t="str">
            <v>Instalação de chapa de inox em porta de sanitário acessível</v>
          </cell>
          <cell r="E59" t="str">
            <v>UN</v>
          </cell>
          <cell r="F59" t="str">
            <v>1,00</v>
          </cell>
        </row>
        <row r="60">
          <cell r="D60" t="str">
            <v>BARRA DE APOIO PARA BANHEIRO ALUMINIO POLIDO 40cm +PARAFUSO</v>
          </cell>
          <cell r="E60" t="str">
            <v>UN</v>
          </cell>
          <cell r="F60" t="str">
            <v>1,00</v>
          </cell>
        </row>
        <row r="61">
          <cell r="D61" t="str">
            <v>LOUÇAS E METAIS SANITÁRIOS</v>
          </cell>
        </row>
        <row r="62">
          <cell r="D62" t="str">
            <v>LAVATORIO PARA COLUNA SUSPENSA VOGUE PLUS L5117 COMPLETO</v>
          </cell>
          <cell r="E62" t="str">
            <v>UN</v>
          </cell>
          <cell r="F62" t="str">
            <v>1,00</v>
          </cell>
        </row>
        <row r="63">
          <cell r="D63" t="str">
            <v>TORNEIRA ALAVANCA PARA PCD AUTOMATICA NBR9050</v>
          </cell>
          <cell r="E63" t="str">
            <v>UN</v>
          </cell>
          <cell r="F63" t="str">
            <v>2,00</v>
          </cell>
        </row>
        <row r="64">
          <cell r="D64" t="str">
            <v>Bacia Sanitária de caixa acoplada Vogue Plus Conforto (Sanit. PCD), kit completo com assento plástico, com instalação</v>
          </cell>
          <cell r="E64" t="str">
            <v>UN</v>
          </cell>
          <cell r="F64" t="str">
            <v>2,00</v>
          </cell>
        </row>
        <row r="65">
          <cell r="D65" t="str">
            <v>VASO SANITÁRIO SIFONADO COM CAIXA ACOPLADA LOUÇA BRANCA - FORNECIMENTO E INSTALAÇÃO. AF_01/2020</v>
          </cell>
          <cell r="E65" t="str">
            <v>UN</v>
          </cell>
          <cell r="F65" t="str">
            <v>3,00</v>
          </cell>
        </row>
        <row r="66">
          <cell r="D66" t="str">
            <v>CHUVEIRO ELÉTRICO COMUM CORPO PLÁSTICO, TIPO DUCHA  FORNECIMENTO E INSTALAÇÃO. AF_01/2020</v>
          </cell>
          <cell r="E66" t="str">
            <v>UN</v>
          </cell>
          <cell r="F66" t="str">
            <v>2,00</v>
          </cell>
        </row>
        <row r="67">
          <cell r="D67" t="str">
            <v>CUBA OVAL EMBUTIR 40x30cm L-59.17 DECA COM METAIS</v>
          </cell>
          <cell r="E67" t="str">
            <v>UN</v>
          </cell>
          <cell r="F67" t="str">
            <v>3,00</v>
          </cell>
        </row>
        <row r="68">
          <cell r="D68" t="str">
            <v>SIFAO METALICO PARA LAVATORIO 1""x1.1/2"" DECA</v>
          </cell>
          <cell r="E68" t="str">
            <v>UN</v>
          </cell>
          <cell r="F68" t="str">
            <v>3,00</v>
          </cell>
        </row>
        <row r="69">
          <cell r="D69" t="str">
            <v>SIFÃO DO TIPO FLEXÍVEL EM PVC 1  X 1.1/2  - FORNECIMENTO E INSTALAÇÃO. AF_01/2020</v>
          </cell>
          <cell r="E69" t="str">
            <v>UN</v>
          </cell>
          <cell r="F69" t="str">
            <v>1,00</v>
          </cell>
        </row>
        <row r="70">
          <cell r="D70" t="str">
            <v>TORNEIRA P/ LAVATORIO MESA BICA BAIXA PRESSMATIC COMPACT</v>
          </cell>
          <cell r="E70" t="str">
            <v>UN</v>
          </cell>
          <cell r="F70" t="str">
            <v>2,00</v>
          </cell>
        </row>
        <row r="71">
          <cell r="D71" t="str">
            <v>Torneira cromada para jardim, DECA 1153C39, 1/2" ou similar</v>
          </cell>
          <cell r="E71" t="str">
            <v>un</v>
          </cell>
          <cell r="F71" t="str">
            <v>1,00</v>
          </cell>
        </row>
        <row r="72">
          <cell r="D72" t="str">
            <v>BARRA DE APOIO EM "L", EM ACO INOX POLIDO 70 X 70 CM, FIXADA NA PAREDE - FORNECIMENTO E INSTALACAO. AF_01/2020</v>
          </cell>
          <cell r="E72" t="str">
            <v>UN</v>
          </cell>
          <cell r="F72" t="str">
            <v>1,00</v>
          </cell>
        </row>
        <row r="73">
          <cell r="D73" t="str">
            <v>KIT BARRA DE APOIO LATERAL P/ LAVATORIO CENTRALIZADO 40CM</v>
          </cell>
          <cell r="E73" t="str">
            <v>UN</v>
          </cell>
          <cell r="F73" t="str">
            <v>1,00</v>
          </cell>
        </row>
        <row r="74">
          <cell r="D74" t="str">
            <v>VÁLVULA EM METAL CROMADO 1.1/2 X 1.1/2 PARA TANQUE OU LAVATÓRIO, COM OU SEM LADRÃO - FORNECIMENTO E INSTALAÇÃO. AF_01/2020</v>
          </cell>
          <cell r="E74" t="str">
            <v>UN</v>
          </cell>
          <cell r="F74" t="str">
            <v>4,00</v>
          </cell>
        </row>
        <row r="75">
          <cell r="D75" t="str">
            <v>BARRA DE APOIO PARA BANHEIRO ALUMINIO POLIDO 70cm + PARAFUSO</v>
          </cell>
          <cell r="E75" t="str">
            <v>UN</v>
          </cell>
          <cell r="F75" t="str">
            <v>2,00</v>
          </cell>
        </row>
        <row r="76">
          <cell r="D76" t="str">
            <v>BARRA DE APOIO PARA BANHEIRO ALUMINIO POLIDO 80cm +PARAFUSO</v>
          </cell>
          <cell r="E76" t="str">
            <v>UN</v>
          </cell>
          <cell r="F76" t="str">
            <v>4,00</v>
          </cell>
        </row>
        <row r="77">
          <cell r="D77" t="str">
            <v>GRANITOS</v>
          </cell>
        </row>
        <row r="78">
          <cell r="D78" t="str">
            <v>SOLEIRA EM GRANITO, LARGURA 15 CM, ESPESSURA 2,0 CM. AF_09/2020</v>
          </cell>
          <cell r="E78" t="str">
            <v>M</v>
          </cell>
          <cell r="F78" t="str">
            <v>7,00</v>
          </cell>
        </row>
        <row r="79">
          <cell r="D79" t="str">
            <v>BANCA/TAMPO GRANITO AMARELO ICARAÍ 3cm</v>
          </cell>
          <cell r="E79" t="str">
            <v>UN</v>
          </cell>
          <cell r="F79" t="str">
            <v>2,30</v>
          </cell>
        </row>
        <row r="80">
          <cell r="D80" t="str">
            <v>DIVISÓRIAS SANITÁRIAS</v>
          </cell>
        </row>
        <row r="81">
          <cell r="D81" t="str">
            <v>SERVICO EMPREITADO-COLOCACAO DE DIVISORIAS</v>
          </cell>
          <cell r="E81" t="str">
            <v>m²</v>
          </cell>
          <cell r="F81" t="str">
            <v>10,85</v>
          </cell>
        </row>
        <row r="82">
          <cell r="D82" t="str">
            <v>PORTA DE VIDRO TEMPERADO 0,55x1,80m BOX CHUVEIRO WC</v>
          </cell>
          <cell r="E82" t="str">
            <v>UN</v>
          </cell>
          <cell r="F82" t="str">
            <v>1,00</v>
          </cell>
        </row>
        <row r="83">
          <cell r="D83" t="str">
            <v>VIDRO TEMPERADO INCOLOR 8mm PARA BOX COM FERRAGEM DE FIXACAO</v>
          </cell>
          <cell r="E83" t="str">
            <v>m²</v>
          </cell>
          <cell r="F83" t="str">
            <v>1,60</v>
          </cell>
        </row>
        <row r="84">
          <cell r="D84" t="str">
            <v>ACESSÓRIOS</v>
          </cell>
        </row>
        <row r="85">
          <cell r="D85" t="str">
            <v>SABONETEIRA DE PAREDE EM METAL CROMADO, INCLUSO FIXAÇÃO. AF_01/2020</v>
          </cell>
          <cell r="E85" t="str">
            <v>UN</v>
          </cell>
          <cell r="F85" t="str">
            <v>4,00</v>
          </cell>
        </row>
        <row r="86">
          <cell r="D86" t="str">
            <v>ESPELHO CRISTAL, ESPESSURA 4MM, COM PARAFUSOS DE FIXACAO, SEM MOLDURA</v>
          </cell>
          <cell r="E86" t="str">
            <v>m²</v>
          </cell>
          <cell r="F86" t="str">
            <v>1,84</v>
          </cell>
        </row>
        <row r="87">
          <cell r="D87" t="str">
            <v xml:space="preserve">Prateleira em vidro 6 mm temperado 40x10 cm com suporte metálico, com instalação				</v>
          </cell>
          <cell r="E87" t="str">
            <v>UN</v>
          </cell>
          <cell r="F87" t="str">
            <v>2,00</v>
          </cell>
        </row>
        <row r="88">
          <cell r="D88" t="str">
            <v>CABIDE 1 GANCHO TROIA 1010TR.PRPL GREGO METAL</v>
          </cell>
          <cell r="E88" t="str">
            <v>UN</v>
          </cell>
          <cell r="F88" t="str">
            <v>6,00</v>
          </cell>
        </row>
        <row r="89">
          <cell r="D89" t="str">
            <v>Lixeira Com Pedal 12 L De Aço Inox Com Balde Interno Removível Martinazzo (cabines)</v>
          </cell>
          <cell r="E89" t="str">
            <v>UN</v>
          </cell>
          <cell r="F89" t="str">
            <v>5,00</v>
          </cell>
        </row>
        <row r="90">
          <cell r="D90" t="str">
            <v>Lixeira com Tampa Basculante Swing 16L Inox - Martinazzo</v>
          </cell>
          <cell r="E90" t="str">
            <v>UN</v>
          </cell>
          <cell r="F90" t="str">
            <v>2,00</v>
          </cell>
        </row>
        <row r="91">
          <cell r="D91" t="str">
            <v>DISPENSER EM ABS PARA PAPEL HIGIENICO CLASSIC (ROLAO)</v>
          </cell>
          <cell r="E91" t="str">
            <v>UN</v>
          </cell>
          <cell r="F91" t="str">
            <v>5,00</v>
          </cell>
        </row>
        <row r="92">
          <cell r="D92" t="str">
            <v>DISPENSER EM ABS PARA PAPEL TOALHA INTERFOLHAS</v>
          </cell>
          <cell r="E92" t="str">
            <v>UN</v>
          </cell>
          <cell r="F92" t="str">
            <v>4,00</v>
          </cell>
        </row>
        <row r="93">
          <cell r="D93" t="str">
            <v>SINALIZAÇÃO</v>
          </cell>
        </row>
        <row r="94">
          <cell r="D94" t="str">
            <v>Placas de sinalização em acrílico, coladas sobre portas, conforme projeto</v>
          </cell>
          <cell r="E94" t="str">
            <v>UN</v>
          </cell>
          <cell r="F94" t="str">
            <v>4,00</v>
          </cell>
        </row>
        <row r="95">
          <cell r="D95" t="str">
            <v xml:space="preserve">REDE ELÉTRICA - ILUMINAÇÃO, REDE DOS COMPUTADORES, LÓGICA E TELEFONIA </v>
          </cell>
        </row>
        <row r="96">
          <cell r="D96" t="str">
            <v>QUADRO DE DISTRIBUIÇÃO DE ENERGIA EM CHAPA DE AÇO GALVANIZADO, DE EMBUTIR, COM BARRAMENTO TRIFÁSICO, PARA 12 DISJUNTORES DIN 100A - FORNECIMENTO E INSTALAÇÃO. AF_10/2020</v>
          </cell>
          <cell r="E96" t="str">
            <v>UN</v>
          </cell>
          <cell r="F96">
            <v>2</v>
          </cell>
        </row>
        <row r="97">
          <cell r="D97" t="str">
            <v>QUADRO DE DISTRIBUIÇÃO DE ENERGIA EM CHAPA DE AÇO GALVANIZADO, DE EMBUTIR, COM BARRAMENTO TRIFÁSICO, PARA 30 DISJUNTORES DIN 150A - FORNECIMENTO E INSTALAÇÃO. AF_10/2020</v>
          </cell>
          <cell r="E97" t="str">
            <v>UN</v>
          </cell>
          <cell r="F97">
            <v>1</v>
          </cell>
        </row>
        <row r="98">
          <cell r="D98" t="str">
            <v>QUADRO DE DISTRIBUICAO SOBREPOR 800x400x200 BAR.TRIF.400A</v>
          </cell>
          <cell r="E98" t="str">
            <v>UN</v>
          </cell>
          <cell r="F98">
            <v>1</v>
          </cell>
        </row>
        <row r="99">
          <cell r="D99" t="str">
            <v>DISJUNTOR TERMOMAGNÉTICO TRIPOLAR , CORRENTE NOMINAL DE 400A - FORNECIMENTO E INSTALAÇÃO. AF_10/2020</v>
          </cell>
          <cell r="E99" t="str">
            <v>UN</v>
          </cell>
          <cell r="F99">
            <v>1</v>
          </cell>
        </row>
        <row r="100">
          <cell r="D100" t="str">
            <v>DISJUNTOR TERMOMAGNÉTICO TRIPOLAR , CORRENTE NOMINAL DE 125A - FORNECIMENTO E INSTALAÇÃO. AF_10/2020</v>
          </cell>
          <cell r="E100" t="str">
            <v>UN</v>
          </cell>
          <cell r="F100">
            <v>1</v>
          </cell>
        </row>
        <row r="101">
          <cell r="D101" t="str">
            <v>DISJUNTOR TRIPOLAR 90A CURVA C</v>
          </cell>
          <cell r="E101" t="str">
            <v>UN</v>
          </cell>
          <cell r="F101">
            <v>1</v>
          </cell>
        </row>
        <row r="102">
          <cell r="D102" t="str">
            <v>DISJUNTOR TRIPOLAR 60A</v>
          </cell>
          <cell r="E102" t="str">
            <v>UN</v>
          </cell>
          <cell r="F102">
            <v>1</v>
          </cell>
        </row>
        <row r="103">
          <cell r="D103" t="str">
            <v>DISJUNTOR TRIPOLAR TERMOMAGNÉTICO 10KA, DE 40A</v>
          </cell>
          <cell r="E103" t="str">
            <v>un</v>
          </cell>
          <cell r="F103">
            <v>3</v>
          </cell>
        </row>
        <row r="104">
          <cell r="D104" t="str">
            <v>DISPOSITIVO DE PROTEÇÃO CONTRA SURTOS - DPS - 1000 VCC - 45 KA - CLASSE I</v>
          </cell>
          <cell r="E104" t="str">
            <v>UN</v>
          </cell>
          <cell r="F104">
            <v>4</v>
          </cell>
        </row>
        <row r="105">
          <cell r="D105" t="str">
            <v>DISJUNTOR TRIPOLAR TIPO DIN, CORRENTE NOMINAL DE 40A - FORNECIMENTO E INSTALAÇÃO. AF_10/2020</v>
          </cell>
          <cell r="E105" t="str">
            <v>UN</v>
          </cell>
          <cell r="F105">
            <v>2</v>
          </cell>
        </row>
        <row r="106">
          <cell r="D106" t="str">
            <v>DISJUNTOR MONOPOLAR TIPO DIN, CORRENTE NOMINAL DE 16A - FORNECIMENTO E INSTALAÇÃO. AF_10/2020</v>
          </cell>
          <cell r="E106" t="str">
            <v>UN</v>
          </cell>
          <cell r="F106">
            <v>10</v>
          </cell>
        </row>
        <row r="107">
          <cell r="D107" t="str">
            <v>DISJUNTOR TERMOMAGNÉTICO TRIPOLAR , CORRENTE NOMINAL DE 125A - FORNECIMENTO E INSTALAÇÃO. AF_10/2020</v>
          </cell>
          <cell r="E107" t="str">
            <v>UN</v>
          </cell>
          <cell r="F107">
            <v>1</v>
          </cell>
        </row>
        <row r="108">
          <cell r="D108" t="str">
            <v>DISPOSITIVO DIFERENCIAL DR ALTA SENSIB.(30mA)TETRAPOLAR 125A</v>
          </cell>
          <cell r="E108" t="str">
            <v>UN</v>
          </cell>
          <cell r="F108">
            <v>1</v>
          </cell>
        </row>
        <row r="109">
          <cell r="D109" t="str">
            <v>DISJUNTOR BIPOLAR 16A CURVA C</v>
          </cell>
          <cell r="E109" t="str">
            <v>UN</v>
          </cell>
          <cell r="F109">
            <v>3</v>
          </cell>
        </row>
        <row r="110">
          <cell r="D110" t="str">
            <v>DISJUNTOR BIPOLAR 40A CURVA C</v>
          </cell>
          <cell r="E110" t="str">
            <v>UN</v>
          </cell>
          <cell r="F110">
            <v>2</v>
          </cell>
        </row>
        <row r="111">
          <cell r="D111" t="str">
            <v>DISJUNTOR BIPOLAR 25A CURVA C</v>
          </cell>
          <cell r="E111" t="str">
            <v>UN</v>
          </cell>
          <cell r="F111">
            <v>4</v>
          </cell>
        </row>
        <row r="112">
          <cell r="D112" t="str">
            <v>FORNECIMENTO E INSTALAÇÃO DE DISJUNTOR DIFERENCIAL TETRAPOLAR DR-(40A), 30MA</v>
          </cell>
          <cell r="E112" t="str">
            <v>UN</v>
          </cell>
          <cell r="F112">
            <v>1</v>
          </cell>
        </row>
        <row r="113">
          <cell r="D113" t="str">
            <v>DISJUNTOR BIPOLAR TIPO DIN, CORRENTE NOMINAL DE 20A - FORNECIMENTO E INSTALAÇÃO. AF_10/2020</v>
          </cell>
          <cell r="E113" t="str">
            <v>UN</v>
          </cell>
          <cell r="F113">
            <v>1</v>
          </cell>
        </row>
        <row r="114">
          <cell r="D114" t="str">
            <v>DISJUNTOR BIPOLAR TIPO NEMA, CORRENTE NOMINAL DE 10 ATÉ 50A - FORNECIMENTO E INSTALAÇÃO. AF_10/2020</v>
          </cell>
          <cell r="E114" t="str">
            <v>UN</v>
          </cell>
          <cell r="F114">
            <v>3</v>
          </cell>
        </row>
        <row r="115">
          <cell r="D115" t="str">
            <v>DISJUNTOR MONOPOLAR TIPO NEMA, CORRENTE NOMINAL DE 10 ATÉ 30A - FORNECIMENTO E INSTALAÇÃO. AF_10/2020</v>
          </cell>
          <cell r="E115" t="str">
            <v>UN</v>
          </cell>
          <cell r="F115">
            <v>3</v>
          </cell>
        </row>
        <row r="116">
          <cell r="D116" t="str">
            <v>ELETRODUTO GALVANIZADO (SEMI PESADO) NBR 5598 40mm 1.1/2""</v>
          </cell>
          <cell r="E116" t="str">
            <v>M</v>
          </cell>
          <cell r="F116">
            <v>21</v>
          </cell>
        </row>
        <row r="117">
          <cell r="D117" t="str">
            <v>ELETROCALHA PERFURADA TIPO ""U"" 100X50 CHAPA 20 SEM TAMPA</v>
          </cell>
          <cell r="E117" t="str">
            <v>M</v>
          </cell>
          <cell r="F117">
            <v>77</v>
          </cell>
        </row>
        <row r="118">
          <cell r="D118" t="str">
            <v>CABO DE COBRE FLEXÍVEL ISOLADO, 10 MM², ANTI-CHAMA 450/750 V, PARA CIRCUITOS TERMINAIS - FORNECIMENTO E INSTALAÇÃO. AF_03/2023</v>
          </cell>
          <cell r="E118" t="str">
            <v>M</v>
          </cell>
          <cell r="F118">
            <v>275</v>
          </cell>
        </row>
        <row r="119">
          <cell r="D119" t="str">
            <v>CABO FLEXIVEL CLASSE 4 OU 5 1KV 1 CONDUTOR 50,0mm2</v>
          </cell>
          <cell r="E119" t="str">
            <v>M</v>
          </cell>
          <cell r="F119">
            <v>165</v>
          </cell>
        </row>
        <row r="120">
          <cell r="D120" t="str">
            <v>CABO FLEXIVEL CLASSE 4 OU 5 450/750V 35,0mm2</v>
          </cell>
          <cell r="E120" t="str">
            <v>M</v>
          </cell>
          <cell r="F120">
            <v>40</v>
          </cell>
        </row>
        <row r="121">
          <cell r="D121" t="str">
            <v>CABO DE COBRE FLEXÍVEL ISOLADO, 6 MM², ANTI-CHAMA 450/750 V, PARA CIRCUITOS TERMINAIS - FORNECIMENTO E INSTALAÇÃO. AF_03/2023</v>
          </cell>
          <cell r="E121" t="str">
            <v>M</v>
          </cell>
          <cell r="F121">
            <v>240</v>
          </cell>
        </row>
        <row r="122">
          <cell r="D122" t="str">
            <v>CABO DE COBRE FLEXÍVEL ISOLADO, 4 MM², ANTI-CHAMA 450/750 V, PARA CIRCUITOS TERMINAIS - FORNECIMENTO E INSTALAÇÃO. AF_03/2023</v>
          </cell>
          <cell r="E122" t="str">
            <v>M</v>
          </cell>
          <cell r="F122">
            <v>540</v>
          </cell>
        </row>
        <row r="123">
          <cell r="D123" t="str">
            <v>ELETRODUTO GALVANIZADO (SEMI PESADO) NBR 5598 25mm 1""</v>
          </cell>
          <cell r="E123" t="str">
            <v>M</v>
          </cell>
          <cell r="F123">
            <v>42</v>
          </cell>
        </row>
        <row r="124">
          <cell r="D124" t="str">
            <v>Curva Horizontal 90º para eletrocalha 150 x 50mm</v>
          </cell>
          <cell r="E124" t="str">
            <v>un</v>
          </cell>
          <cell r="F124">
            <v>18</v>
          </cell>
        </row>
        <row r="125">
          <cell r="D125" t="str">
            <v>CONDULETE ALUMINIO MULTIPLO X 1"" KIT DE VEDACAO IP54</v>
          </cell>
          <cell r="E125" t="str">
            <v>UN</v>
          </cell>
          <cell r="F125">
            <v>8</v>
          </cell>
        </row>
        <row r="126">
          <cell r="D126" t="str">
            <v>ELETRODUTO GALVANIZADO (SEMI PESADO) NBR 5598 20mm 3/4""</v>
          </cell>
          <cell r="E126" t="str">
            <v>M</v>
          </cell>
          <cell r="F126">
            <v>236</v>
          </cell>
        </row>
        <row r="127">
          <cell r="D127" t="str">
            <v>CONDULETE ALUMINIO MULTIPLO X 3/4 COM KIT DE VEDACAO IP54</v>
          </cell>
          <cell r="E127" t="str">
            <v>UN</v>
          </cell>
          <cell r="F127">
            <v>86</v>
          </cell>
        </row>
        <row r="128">
          <cell r="D128" t="str">
            <v>CABO DE COBRE FLEXÍVEL ISOLADO, 2,5 MM², ANTI-CHAMA 450/750 V, PARA CIRCUITOS TERMINAIS - FORNECIMENTO E INSTALAÇÃO. AF_03/2023</v>
          </cell>
          <cell r="E128" t="str">
            <v>M</v>
          </cell>
          <cell r="F128">
            <v>3810</v>
          </cell>
        </row>
        <row r="129">
          <cell r="D129" t="str">
            <v>Cabo de cobre PP Cordplast 4 x 1,5 mm2, 450/750v - fornecimento e instalação</v>
          </cell>
          <cell r="E129" t="str">
            <v>M</v>
          </cell>
          <cell r="F129">
            <v>280</v>
          </cell>
        </row>
        <row r="130">
          <cell r="D130" t="str">
            <v>LUMINARIA EMBUTIDA SLIM LED 32X122 40W 4000K STELLA STH6959</v>
          </cell>
          <cell r="E130" t="str">
            <v>UN</v>
          </cell>
          <cell r="F130">
            <v>80</v>
          </cell>
        </row>
        <row r="131">
          <cell r="D131" t="str">
            <v>IL-95 LUMINÁRIA LED QUADRADA DE EMBUTIR COM DIFUSOR TRANSLÚCIDO &lt;= 40W</v>
          </cell>
          <cell r="E131" t="str">
            <v>UN</v>
          </cell>
          <cell r="F131">
            <v>1</v>
          </cell>
        </row>
        <row r="132">
          <cell r="D132" t="str">
            <v>CANALETA (DUTO) DE ALUMINIO TIPO C (25x73x3000)mm COM TAMPA</v>
          </cell>
          <cell r="E132" t="str">
            <v>m</v>
          </cell>
          <cell r="F132">
            <v>102</v>
          </cell>
        </row>
        <row r="133">
          <cell r="D133" t="str">
            <v>IL-88 LUMINÁRIA LED DE SOBREPOR C/DIFUSOR TRANSLÚCIDO &lt;=24W</v>
          </cell>
          <cell r="E133" t="str">
            <v>UN</v>
          </cell>
          <cell r="F133">
            <v>1</v>
          </cell>
        </row>
        <row r="134">
          <cell r="D134" t="str">
            <v>PORTA EQUIPAMENTO - DUTOTEC BRANCO - FORNECIMENTO E INSTALAÇÃO</v>
          </cell>
          <cell r="E134" t="str">
            <v>un</v>
          </cell>
          <cell r="F134">
            <v>78</v>
          </cell>
        </row>
        <row r="136">
          <cell r="D136" t="str">
            <v>MÓDULO INTERRUPTOR PARA DUTOTEC BRANCO</v>
          </cell>
          <cell r="E136" t="str">
            <v>un</v>
          </cell>
          <cell r="F136">
            <v>12</v>
          </cell>
        </row>
        <row r="137">
          <cell r="D137" t="str">
            <v>ADAPTADOR ELETRODUTO 3/4" (DUTOTEC)</v>
          </cell>
          <cell r="E137" t="str">
            <v>un</v>
          </cell>
          <cell r="F137">
            <v>4</v>
          </cell>
        </row>
        <row r="138">
          <cell r="D138" t="str">
            <v>TAMPA DE TERMINAL PARA DUTO DE ALUMINIO</v>
          </cell>
          <cell r="E138" t="str">
            <v>UN</v>
          </cell>
          <cell r="F138">
            <v>12</v>
          </cell>
        </row>
        <row r="139">
          <cell r="D139" t="str">
            <v>BUCHA DE REDUCAO GALVANIZADA 1""x3/4""</v>
          </cell>
          <cell r="E139" t="str">
            <v>UN</v>
          </cell>
          <cell r="F139">
            <v>2</v>
          </cell>
        </row>
        <row r="140">
          <cell r="D140" t="str">
            <v>INTERRUPTOR SIMPLES COM 1 TECLA, COMPLETO COM TAMPA</v>
          </cell>
          <cell r="E140" t="str">
            <v>UN</v>
          </cell>
          <cell r="F140">
            <v>5</v>
          </cell>
        </row>
        <row r="141">
          <cell r="D141" t="str">
            <v>CAIXA DE PASSAGEM PVC 4X2" - FORNECIMENTO E INSTALACAO</v>
          </cell>
          <cell r="E141" t="str">
            <v>UN</v>
          </cell>
          <cell r="F141">
            <v>5</v>
          </cell>
        </row>
        <row r="142">
          <cell r="D142" t="str">
            <v>ELETRODUTO FLEXIVEL 25mm</v>
          </cell>
          <cell r="E142" t="str">
            <v>M</v>
          </cell>
          <cell r="F142">
            <v>10</v>
          </cell>
        </row>
        <row r="143">
          <cell r="D143" t="str">
            <v>CABO TELEFONICO CCI COM 2 PARES ؠ0,50 MM</v>
          </cell>
          <cell r="E143" t="str">
            <v>M</v>
          </cell>
          <cell r="F143">
            <v>680</v>
          </cell>
        </row>
        <row r="144">
          <cell r="D144" t="str">
            <v>CABO UTP CATEGORIA 5E</v>
          </cell>
          <cell r="E144" t="str">
            <v>M</v>
          </cell>
          <cell r="F144">
            <v>840</v>
          </cell>
        </row>
        <row r="145">
          <cell r="D145" t="str">
            <v>Módulo de tomada 2p + t,10A-250V, branca, para Mopost, ref .: 149-123-BR, da Mopa ou similar</v>
          </cell>
          <cell r="E145" t="str">
            <v>un</v>
          </cell>
          <cell r="F145">
            <v>110</v>
          </cell>
        </row>
        <row r="146">
          <cell r="D146" t="str">
            <v>Módulo de tomada de telefone RJ-45 - Cat. 5E - LCS, para Mopost, ref.: 149-132-R45-5, da Mopa ou similar</v>
          </cell>
          <cell r="E146" t="str">
            <v>un</v>
          </cell>
          <cell r="F146">
            <v>37</v>
          </cell>
        </row>
        <row r="147">
          <cell r="D147" t="str">
            <v>TOMADA PARA TELEFONE RJ11 - FORNECIMENTO E INSTALAÇÃO. AF_11/2019</v>
          </cell>
          <cell r="E147" t="str">
            <v>UN</v>
          </cell>
          <cell r="F147">
            <v>21</v>
          </cell>
        </row>
        <row r="148">
          <cell r="D148" t="str">
            <v>Tampa cega para 01 módulo de tomada, para Mopost, ref.: 149-141, da Mopa ou similar</v>
          </cell>
          <cell r="E148" t="str">
            <v>un</v>
          </cell>
          <cell r="F148">
            <v>53</v>
          </cell>
        </row>
        <row r="149">
          <cell r="D149" t="str">
            <v>REFLETOR RETANGULAR FECHADO LED, REF. FLOOD LIGHT IP 68, 200W, 21.000LMS, COM DOIS MODULOS DA RCA, DIGITAL LED OU SIMILAR - FORNECIMENTO E INSTALACAO</v>
          </cell>
          <cell r="E149" t="str">
            <v>UN</v>
          </cell>
          <cell r="F149">
            <v>28</v>
          </cell>
        </row>
        <row r="150">
          <cell r="D150" t="str">
            <v>PERFILADO PERFURADO 38x38x6000mm CHAPA 22</v>
          </cell>
          <cell r="E150" t="str">
            <v>M</v>
          </cell>
          <cell r="F150">
            <v>102</v>
          </cell>
        </row>
        <row r="151">
          <cell r="D151" t="str">
            <v>SENSOR DE PRESENÇA COM FOTOCÉLULA, FIXAÇÃO EM PAREDE - FORNECIMENTO E INSTALAÇÃO. AF_02/2020</v>
          </cell>
          <cell r="E151" t="str">
            <v>UN</v>
          </cell>
          <cell r="F151">
            <v>3</v>
          </cell>
        </row>
        <row r="152">
          <cell r="D152" t="str">
            <v>TAMPA CEGA EM ALUMINIO PARA CONDULETE 1/2"" E 3/4""</v>
          </cell>
          <cell r="E152" t="str">
            <v>UN</v>
          </cell>
          <cell r="F152">
            <v>22</v>
          </cell>
        </row>
        <row r="153">
          <cell r="D153" t="str">
            <v>INTERRUPTOR SIMPLES 10A EM CONDULETE DE ALUMINIO</v>
          </cell>
          <cell r="E153" t="str">
            <v>UN</v>
          </cell>
          <cell r="F153">
            <v>4</v>
          </cell>
        </row>
        <row r="154">
          <cell r="D154" t="str">
            <v>CAIXA DERIVACAO TIPO T 1X1 PRF 25 BRANCO DT-52440-00 DUTOTEC</v>
          </cell>
          <cell r="E154" t="str">
            <v>UN</v>
          </cell>
          <cell r="F154">
            <v>8</v>
          </cell>
        </row>
        <row r="155">
          <cell r="D155" t="str">
            <v>REMOÇÃO MANUAL DE ELETRODUTO (ELETRODUTO E CONEXÃO)  COM TRANSPORTE ATÉ CAÇAMBA E CARGA (EXCLUSO RASGOS E ESCAVAÇÕES)</v>
          </cell>
          <cell r="E155" t="str">
            <v>m</v>
          </cell>
          <cell r="F155">
            <v>135</v>
          </cell>
        </row>
        <row r="156">
          <cell r="D156" t="str">
            <v>SERVIÇOS FINAIS</v>
          </cell>
        </row>
        <row r="157">
          <cell r="D157" t="str">
            <v>LIMPEZA FINAL DA OBRA</v>
          </cell>
          <cell r="E157" t="str">
            <v>m²</v>
          </cell>
          <cell r="F157" t="str">
            <v>366,15</v>
          </cell>
        </row>
        <row r="158">
          <cell r="D158" t="str">
            <v>PROJETO ""AS BUILT"" ARQUITETURA E ELÉTRICA</v>
          </cell>
          <cell r="E158" t="str">
            <v>m²</v>
          </cell>
          <cell r="F158" t="str">
            <v>366,15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9DB7B-4EC6-4BA1-AE69-FD976B9384D4}">
  <dimension ref="B1:L170"/>
  <sheetViews>
    <sheetView tabSelected="1" workbookViewId="0">
      <selection activeCell="G179" sqref="G179"/>
    </sheetView>
  </sheetViews>
  <sheetFormatPr defaultRowHeight="15" x14ac:dyDescent="0.25"/>
  <cols>
    <col min="3" max="3" width="44.42578125" customWidth="1"/>
    <col min="5" max="5" width="13.5703125" customWidth="1"/>
    <col min="9" max="9" width="15.85546875" customWidth="1"/>
    <col min="12" max="12" width="14.7109375" customWidth="1"/>
  </cols>
  <sheetData>
    <row r="1" spans="2:12" ht="15.75" thickBot="1" x14ac:dyDescent="0.3"/>
    <row r="2" spans="2:12" x14ac:dyDescent="0.2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3"/>
    </row>
    <row r="3" spans="2:12" x14ac:dyDescent="0.25">
      <c r="B3" s="4" t="s">
        <v>1</v>
      </c>
      <c r="C3" s="5"/>
      <c r="D3" s="5"/>
      <c r="E3" s="5"/>
      <c r="F3" s="5"/>
      <c r="G3" s="5"/>
      <c r="H3" s="5"/>
      <c r="I3" s="5"/>
      <c r="J3" s="5"/>
      <c r="K3" s="5"/>
      <c r="L3" s="6"/>
    </row>
    <row r="4" spans="2:12" x14ac:dyDescent="0.25">
      <c r="B4" s="4" t="s">
        <v>2</v>
      </c>
      <c r="C4" s="5"/>
      <c r="D4" s="5"/>
      <c r="E4" s="5"/>
      <c r="F4" s="5"/>
      <c r="G4" s="5"/>
      <c r="H4" s="5"/>
      <c r="I4" s="5"/>
      <c r="J4" s="5"/>
      <c r="K4" s="5"/>
      <c r="L4" s="6"/>
    </row>
    <row r="5" spans="2:12" x14ac:dyDescent="0.25">
      <c r="B5" s="4" t="s">
        <v>3</v>
      </c>
      <c r="C5" s="5"/>
      <c r="D5" s="5"/>
      <c r="E5" s="5"/>
      <c r="F5" s="5"/>
      <c r="G5" s="5"/>
      <c r="H5" s="5"/>
      <c r="I5" s="5"/>
      <c r="J5" s="5"/>
      <c r="K5" s="5"/>
      <c r="L5" s="6"/>
    </row>
    <row r="6" spans="2:12" ht="15.75" thickBot="1" x14ac:dyDescent="0.3">
      <c r="B6" s="7" t="s">
        <v>4</v>
      </c>
      <c r="C6" s="8"/>
      <c r="D6" s="8"/>
      <c r="E6" s="8"/>
      <c r="F6" s="8"/>
      <c r="G6" s="8"/>
      <c r="H6" s="8"/>
      <c r="I6" s="5"/>
      <c r="J6" s="5"/>
      <c r="K6" s="8"/>
      <c r="L6" s="9"/>
    </row>
    <row r="7" spans="2:12" x14ac:dyDescent="0.25">
      <c r="B7" s="10" t="s">
        <v>5</v>
      </c>
      <c r="C7" s="11"/>
      <c r="D7" s="12" t="s">
        <v>6</v>
      </c>
      <c r="E7" s="13"/>
      <c r="F7" s="14"/>
      <c r="G7" s="15"/>
      <c r="H7" s="15"/>
      <c r="I7" s="16" t="s">
        <v>7</v>
      </c>
      <c r="J7" s="17"/>
      <c r="K7" s="18" t="s">
        <v>8</v>
      </c>
      <c r="L7" s="19"/>
    </row>
    <row r="8" spans="2:12" x14ac:dyDescent="0.25">
      <c r="B8" s="20" t="s">
        <v>9</v>
      </c>
      <c r="C8" s="21"/>
      <c r="D8" s="22" t="s">
        <v>6</v>
      </c>
      <c r="E8" s="23"/>
      <c r="F8" s="24"/>
      <c r="G8" s="25"/>
      <c r="H8" s="25"/>
      <c r="I8" s="26" t="s">
        <v>10</v>
      </c>
      <c r="J8" s="27"/>
      <c r="K8" s="28" t="s">
        <v>8</v>
      </c>
      <c r="L8" s="29"/>
    </row>
    <row r="9" spans="2:12" x14ac:dyDescent="0.25">
      <c r="B9" s="30" t="s">
        <v>11</v>
      </c>
      <c r="C9" s="31"/>
      <c r="D9" s="32" t="s">
        <v>6</v>
      </c>
      <c r="E9" s="33"/>
      <c r="F9" s="34"/>
      <c r="G9" s="25"/>
      <c r="H9" s="25"/>
      <c r="I9" s="35" t="s">
        <v>12</v>
      </c>
      <c r="J9" s="36"/>
      <c r="K9" s="28" t="s">
        <v>8</v>
      </c>
      <c r="L9" s="29"/>
    </row>
    <row r="10" spans="2:12" x14ac:dyDescent="0.25">
      <c r="B10" s="20" t="s">
        <v>13</v>
      </c>
      <c r="C10" s="21"/>
      <c r="D10" s="32" t="s">
        <v>6</v>
      </c>
      <c r="E10" s="33"/>
      <c r="F10" s="34"/>
      <c r="G10" s="25"/>
      <c r="H10" s="25"/>
      <c r="I10" s="35" t="s">
        <v>14</v>
      </c>
      <c r="J10" s="36"/>
      <c r="K10" s="28" t="s">
        <v>8</v>
      </c>
      <c r="L10" s="29"/>
    </row>
    <row r="11" spans="2:12" x14ac:dyDescent="0.25">
      <c r="B11" s="20" t="s">
        <v>15</v>
      </c>
      <c r="C11" s="21"/>
      <c r="D11" s="37" t="s">
        <v>16</v>
      </c>
      <c r="E11" s="38"/>
      <c r="F11" s="39"/>
      <c r="G11" s="25"/>
      <c r="H11" s="25"/>
      <c r="I11" s="35" t="s">
        <v>17</v>
      </c>
      <c r="J11" s="36"/>
      <c r="K11" s="28" t="s">
        <v>8</v>
      </c>
      <c r="L11" s="29"/>
    </row>
    <row r="12" spans="2:12" x14ac:dyDescent="0.25">
      <c r="B12" s="30" t="s">
        <v>18</v>
      </c>
      <c r="C12" s="31"/>
      <c r="D12" s="37" t="s">
        <v>19</v>
      </c>
      <c r="E12" s="38"/>
      <c r="F12" s="39"/>
      <c r="G12" s="25"/>
      <c r="H12" s="25"/>
      <c r="I12" s="35" t="s">
        <v>20</v>
      </c>
      <c r="J12" s="36"/>
      <c r="K12" s="28" t="s">
        <v>8</v>
      </c>
      <c r="L12" s="29"/>
    </row>
    <row r="13" spans="2:12" x14ac:dyDescent="0.25">
      <c r="B13" s="30" t="s">
        <v>21</v>
      </c>
      <c r="C13" s="40"/>
      <c r="D13" s="41" t="s">
        <v>22</v>
      </c>
      <c r="E13" s="42"/>
      <c r="F13" s="43"/>
      <c r="G13" s="25"/>
      <c r="H13" s="25"/>
      <c r="I13" s="35" t="s">
        <v>23</v>
      </c>
      <c r="J13" s="36"/>
      <c r="K13" s="28" t="s">
        <v>8</v>
      </c>
      <c r="L13" s="29"/>
    </row>
    <row r="14" spans="2:12" ht="15.75" thickBot="1" x14ac:dyDescent="0.3">
      <c r="B14" s="44" t="s">
        <v>24</v>
      </c>
      <c r="C14" s="45"/>
      <c r="D14" s="46" t="s">
        <v>25</v>
      </c>
      <c r="E14" s="47"/>
      <c r="F14" s="48"/>
      <c r="G14" s="49"/>
      <c r="H14" s="49"/>
      <c r="I14" s="50" t="s">
        <v>26</v>
      </c>
      <c r="J14" s="51"/>
      <c r="K14" s="52" t="s">
        <v>8</v>
      </c>
      <c r="L14" s="53"/>
    </row>
    <row r="15" spans="2:12" ht="15.75" thickBot="1" x14ac:dyDescent="0.3">
      <c r="B15" s="54" t="s">
        <v>27</v>
      </c>
      <c r="C15" s="55"/>
      <c r="D15" s="55"/>
      <c r="E15" s="55"/>
      <c r="F15" s="55"/>
      <c r="G15" s="55"/>
      <c r="H15" s="55"/>
      <c r="I15" s="55"/>
      <c r="J15" s="55"/>
      <c r="K15" s="55"/>
      <c r="L15" s="56"/>
    </row>
    <row r="16" spans="2:12" x14ac:dyDescent="0.25">
      <c r="B16" s="57" t="s">
        <v>28</v>
      </c>
      <c r="C16" s="58" t="s">
        <v>29</v>
      </c>
      <c r="D16" s="59"/>
      <c r="E16" s="60"/>
      <c r="F16" s="61" t="s">
        <v>30</v>
      </c>
      <c r="G16" s="61" t="s">
        <v>31</v>
      </c>
      <c r="H16" s="61" t="s">
        <v>32</v>
      </c>
      <c r="I16" s="61"/>
      <c r="J16" s="61" t="s">
        <v>33</v>
      </c>
      <c r="K16" s="61"/>
      <c r="L16" s="62"/>
    </row>
    <row r="17" spans="2:12" ht="15.75" thickBot="1" x14ac:dyDescent="0.3">
      <c r="B17" s="63"/>
      <c r="C17" s="64"/>
      <c r="D17" s="65"/>
      <c r="E17" s="66"/>
      <c r="F17" s="67"/>
      <c r="G17" s="67"/>
      <c r="H17" s="68" t="s">
        <v>34</v>
      </c>
      <c r="I17" s="68" t="s">
        <v>35</v>
      </c>
      <c r="J17" s="68" t="s">
        <v>34</v>
      </c>
      <c r="K17" s="68" t="s">
        <v>35</v>
      </c>
      <c r="L17" s="69" t="s">
        <v>33</v>
      </c>
    </row>
    <row r="18" spans="2:12" x14ac:dyDescent="0.25">
      <c r="B18" s="70" t="s">
        <v>36</v>
      </c>
      <c r="C18" s="71" t="str">
        <f>[1]Custos!D6</f>
        <v>SERVIÇOS INICIAIS</v>
      </c>
      <c r="D18" s="72"/>
      <c r="E18" s="73"/>
      <c r="F18" s="74"/>
      <c r="G18" s="74"/>
      <c r="H18" s="74"/>
      <c r="I18" s="74"/>
      <c r="J18" s="74"/>
      <c r="K18" s="74"/>
      <c r="L18" s="75">
        <f>SUM(L19)</f>
        <v>0</v>
      </c>
    </row>
    <row r="19" spans="2:12" ht="15.75" thickBot="1" x14ac:dyDescent="0.3">
      <c r="B19" s="76" t="s">
        <v>37</v>
      </c>
      <c r="C19" s="77" t="str">
        <f>[1]Custos!D7</f>
        <v>COPIAS DE PROJETOS POR PLOTAGEM ELETRONICA</v>
      </c>
      <c r="D19" s="78"/>
      <c r="E19" s="79"/>
      <c r="F19" s="80" t="str">
        <f>[1]Custos!E7</f>
        <v>UN</v>
      </c>
      <c r="G19" s="80">
        <f>[1]Custos!F7</f>
        <v>19</v>
      </c>
      <c r="H19" s="81"/>
      <c r="I19" s="81"/>
      <c r="J19" s="81"/>
      <c r="K19" s="81"/>
      <c r="L19" s="82"/>
    </row>
    <row r="20" spans="2:12" x14ac:dyDescent="0.25">
      <c r="B20" s="70" t="s">
        <v>38</v>
      </c>
      <c r="C20" s="71" t="str">
        <f>[1]Custos!D8</f>
        <v>INSTALAÇÃO DA OBRA</v>
      </c>
      <c r="D20" s="72"/>
      <c r="E20" s="73"/>
      <c r="F20" s="74"/>
      <c r="G20" s="74"/>
      <c r="H20" s="83"/>
      <c r="I20" s="83"/>
      <c r="J20" s="83"/>
      <c r="K20" s="83"/>
      <c r="L20" s="75">
        <f>SUM(L21:L21)</f>
        <v>0</v>
      </c>
    </row>
    <row r="21" spans="2:12" x14ac:dyDescent="0.25">
      <c r="B21" s="84" t="s">
        <v>39</v>
      </c>
      <c r="C21" s="85" t="str">
        <f>[1]Custos!D9</f>
        <v>ALUGUEL MENSAL ANDAIME TUBULAR ATE ALTURA 3,0 METROS</v>
      </c>
      <c r="D21" s="86"/>
      <c r="E21" s="87"/>
      <c r="F21" s="88" t="str">
        <f>[1]Custos!E9</f>
        <v>MES</v>
      </c>
      <c r="G21" s="88" t="str">
        <f>[1]Custos!F9</f>
        <v>2,00</v>
      </c>
      <c r="H21" s="89"/>
      <c r="I21" s="89"/>
      <c r="J21" s="89"/>
      <c r="K21" s="89"/>
      <c r="L21" s="90"/>
    </row>
    <row r="22" spans="2:12" x14ac:dyDescent="0.25">
      <c r="B22" s="84" t="s">
        <v>40</v>
      </c>
      <c r="C22" s="85" t="str">
        <f>[1]Custos!D10</f>
        <v>PLACA DE RESPONSABILIDADE TECNICA EM OBRAS</v>
      </c>
      <c r="D22" s="86"/>
      <c r="E22" s="87"/>
      <c r="F22" s="88" t="str">
        <f>[1]Custos!E10</f>
        <v>m²</v>
      </c>
      <c r="G22" s="88" t="str">
        <f>[1]Custos!F10</f>
        <v>4,00</v>
      </c>
      <c r="H22" s="91"/>
      <c r="I22" s="91"/>
      <c r="J22" s="91"/>
      <c r="K22" s="91"/>
      <c r="L22" s="92"/>
    </row>
    <row r="23" spans="2:12" ht="15.75" thickBot="1" x14ac:dyDescent="0.3">
      <c r="B23" s="84" t="s">
        <v>41</v>
      </c>
      <c r="C23" s="85" t="str">
        <f>[1]Custos!D11</f>
        <v>TAPUME COM COMPENSADO DE MADEIRA. AF_05/2018</v>
      </c>
      <c r="D23" s="86"/>
      <c r="E23" s="87"/>
      <c r="F23" s="88" t="str">
        <f>[1]Custos!E11</f>
        <v>m²</v>
      </c>
      <c r="G23" s="88" t="str">
        <f>[1]Custos!F11</f>
        <v>15,00</v>
      </c>
      <c r="H23" s="91"/>
      <c r="I23" s="91"/>
      <c r="J23" s="91"/>
      <c r="K23" s="91"/>
      <c r="L23" s="92"/>
    </row>
    <row r="24" spans="2:12" x14ac:dyDescent="0.25">
      <c r="B24" s="70" t="s">
        <v>42</v>
      </c>
      <c r="C24" s="71" t="str">
        <f>[1]Custos!D12</f>
        <v>ADMINISTRAÇÃO DA OBRA</v>
      </c>
      <c r="D24" s="72"/>
      <c r="E24" s="73"/>
      <c r="F24" s="93"/>
      <c r="G24" s="74"/>
      <c r="H24" s="83"/>
      <c r="I24" s="83"/>
      <c r="J24" s="83"/>
      <c r="K24" s="83"/>
      <c r="L24" s="75">
        <f>SUM(L25:L26)</f>
        <v>0</v>
      </c>
    </row>
    <row r="25" spans="2:12" ht="22.5" customHeight="1" x14ac:dyDescent="0.25">
      <c r="B25" s="84" t="s">
        <v>43</v>
      </c>
      <c r="C25" s="85" t="str">
        <f>[1]Custos!D13</f>
        <v>ENGENHEIRO CIVIL DE OBRA PLENO COM ENCARGOS COMPLEMENTARES</v>
      </c>
      <c r="D25" s="86"/>
      <c r="E25" s="86"/>
      <c r="F25" s="88" t="str">
        <f>[1]Custos!E13</f>
        <v>H</v>
      </c>
      <c r="G25" s="94" t="str">
        <f>[1]Custos!F13</f>
        <v>44,00</v>
      </c>
      <c r="H25" s="89"/>
      <c r="I25" s="89"/>
      <c r="J25" s="89"/>
      <c r="K25" s="89"/>
      <c r="L25" s="90"/>
    </row>
    <row r="26" spans="2:12" ht="15.75" thickBot="1" x14ac:dyDescent="0.3">
      <c r="B26" s="84" t="s">
        <v>44</v>
      </c>
      <c r="C26" s="85" t="str">
        <f>[1]Custos!D14</f>
        <v>ENCARREGADO GERAL COM ENCARGOS COMPLEMENTARES</v>
      </c>
      <c r="D26" s="86"/>
      <c r="E26" s="86"/>
      <c r="F26" s="88" t="str">
        <f>[1]Custos!E14</f>
        <v>H</v>
      </c>
      <c r="G26" s="94" t="str">
        <f>[1]Custos!F14</f>
        <v>176,00</v>
      </c>
      <c r="H26" s="89"/>
      <c r="I26" s="89"/>
      <c r="J26" s="89"/>
      <c r="K26" s="89"/>
      <c r="L26" s="90"/>
    </row>
    <row r="27" spans="2:12" x14ac:dyDescent="0.25">
      <c r="B27" s="70" t="s">
        <v>45</v>
      </c>
      <c r="C27" s="71" t="str">
        <f>[1]Custos!D15</f>
        <v>DEMOLIÇÕES E REMOÇÕES - VESTIÁRIOS E SANITÁRIOS</v>
      </c>
      <c r="D27" s="72"/>
      <c r="E27" s="73"/>
      <c r="F27" s="74"/>
      <c r="G27" s="74"/>
      <c r="H27" s="83"/>
      <c r="I27" s="83"/>
      <c r="J27" s="83"/>
      <c r="K27" s="83"/>
      <c r="L27" s="75">
        <f>SUM(L28:L43)</f>
        <v>0</v>
      </c>
    </row>
    <row r="28" spans="2:12" x14ac:dyDescent="0.25">
      <c r="B28" s="84" t="s">
        <v>46</v>
      </c>
      <c r="C28" s="85" t="str">
        <f>[1]Custos!D16</f>
        <v>RETIRADA DE FORRO DE MADEIRA</v>
      </c>
      <c r="D28" s="86"/>
      <c r="E28" s="87"/>
      <c r="F28" s="95" t="str">
        <f>[1]Custos!E16</f>
        <v>m²</v>
      </c>
      <c r="G28" s="88" t="str">
        <f>[1]Custos!F16</f>
        <v>21,00</v>
      </c>
      <c r="H28" s="89"/>
      <c r="I28" s="89"/>
      <c r="J28" s="89"/>
      <c r="K28" s="89"/>
      <c r="L28" s="90"/>
    </row>
    <row r="29" spans="2:12" ht="26.25" customHeight="1" x14ac:dyDescent="0.25">
      <c r="B29" s="84" t="s">
        <v>47</v>
      </c>
      <c r="C29" s="85" t="str">
        <f>[1]Custos!D17</f>
        <v>REMOÇÃO DE LUMINÁRIAS, DE FORMA MANUAL, SEM REAPROVEITAMENTO. AF_12/2017</v>
      </c>
      <c r="D29" s="86"/>
      <c r="E29" s="87"/>
      <c r="F29" s="88" t="str">
        <f>[1]Custos!E17</f>
        <v>UN</v>
      </c>
      <c r="G29" s="88" t="str">
        <f>[1]Custos!F17</f>
        <v>8,00</v>
      </c>
      <c r="H29" s="89"/>
      <c r="I29" s="89"/>
      <c r="J29" s="89"/>
      <c r="K29" s="89"/>
      <c r="L29" s="90"/>
    </row>
    <row r="30" spans="2:12" ht="30" customHeight="1" x14ac:dyDescent="0.25">
      <c r="B30" s="84" t="s">
        <v>48</v>
      </c>
      <c r="C30" s="85" t="str">
        <f>[1]Custos!D18</f>
        <v>RETIRADA/DEMOLICAO DE PISO CERAMICO COM REMOCAO ENSACADA</v>
      </c>
      <c r="D30" s="86"/>
      <c r="E30" s="87"/>
      <c r="F30" s="88" t="str">
        <f>[1]Custos!E18</f>
        <v>m²</v>
      </c>
      <c r="G30" s="88" t="str">
        <f>[1]Custos!F18</f>
        <v>21,00</v>
      </c>
      <c r="H30" s="89"/>
      <c r="I30" s="89"/>
      <c r="J30" s="89"/>
      <c r="K30" s="89"/>
      <c r="L30" s="90"/>
    </row>
    <row r="31" spans="2:12" x14ac:dyDescent="0.25">
      <c r="B31" s="84" t="s">
        <v>49</v>
      </c>
      <c r="C31" s="85" t="str">
        <f>[1]Custos!D19</f>
        <v>APICOAMENTO MANUAL DE PISO DE ALTA RESISTENCIA</v>
      </c>
      <c r="D31" s="86"/>
      <c r="E31" s="87"/>
      <c r="F31" s="88" t="str">
        <f>[1]Custos!E19</f>
        <v>m²</v>
      </c>
      <c r="G31" s="88" t="str">
        <f>[1]Custos!F19</f>
        <v>20,70</v>
      </c>
      <c r="H31" s="89"/>
      <c r="I31" s="89"/>
      <c r="J31" s="89"/>
      <c r="K31" s="89"/>
      <c r="L31" s="90"/>
    </row>
    <row r="32" spans="2:12" x14ac:dyDescent="0.25">
      <c r="B32" s="84" t="s">
        <v>50</v>
      </c>
      <c r="C32" s="85" t="str">
        <f>[1]Custos!D20</f>
        <v>DEMOLICAO CONTRAPISO/CAM.REGUL.PARA PISOS ATE 5cm</v>
      </c>
      <c r="D32" s="86"/>
      <c r="E32" s="87"/>
      <c r="F32" s="88" t="str">
        <f>[1]Custos!E20</f>
        <v>m²</v>
      </c>
      <c r="G32" s="88" t="str">
        <f>[1]Custos!F20</f>
        <v>4,15</v>
      </c>
      <c r="H32" s="89"/>
      <c r="I32" s="89"/>
      <c r="J32" s="89"/>
      <c r="K32" s="89"/>
      <c r="L32" s="90"/>
    </row>
    <row r="33" spans="2:12" ht="30.75" customHeight="1" x14ac:dyDescent="0.25">
      <c r="B33" s="84" t="s">
        <v>51</v>
      </c>
      <c r="C33" s="85" t="str">
        <f>[1]Custos!D21</f>
        <v>DEMOLIÇÃO DE ALVENARIA DE BLOCO FURADO, DE FORMA MANUAL, SEM REAPROVEITAMENTO. AF_12/2017</v>
      </c>
      <c r="D33" s="86"/>
      <c r="E33" s="87"/>
      <c r="F33" s="88" t="str">
        <f>[1]Custos!E21</f>
        <v>m³</v>
      </c>
      <c r="G33" s="88" t="str">
        <f>[1]Custos!F21</f>
        <v>7,10</v>
      </c>
      <c r="H33" s="89"/>
      <c r="I33" s="89"/>
      <c r="J33" s="89"/>
      <c r="K33" s="89"/>
      <c r="L33" s="90"/>
    </row>
    <row r="34" spans="2:12" ht="40.5" customHeight="1" x14ac:dyDescent="0.25">
      <c r="B34" s="84" t="s">
        <v>52</v>
      </c>
      <c r="C34" s="85" t="str">
        <f>[1]Custos!D22</f>
        <v>DEMOLIÇÃO DE REVESTIMENTO CERÂMICO, DE FORMA MECANIZADA COM MARTELETE, SEM REAPROVEITAMENTO. AF_12/2017</v>
      </c>
      <c r="D34" s="86"/>
      <c r="E34" s="87"/>
      <c r="F34" s="88" t="str">
        <f>[1]Custos!E22</f>
        <v>m²</v>
      </c>
      <c r="G34" s="88" t="str">
        <f>[1]Custos!F22</f>
        <v>82,00</v>
      </c>
      <c r="H34" s="89"/>
      <c r="I34" s="89"/>
      <c r="J34" s="89"/>
      <c r="K34" s="89"/>
      <c r="L34" s="90"/>
    </row>
    <row r="35" spans="2:12" ht="24.75" customHeight="1" x14ac:dyDescent="0.25">
      <c r="B35" s="84" t="s">
        <v>53</v>
      </c>
      <c r="C35" s="85" t="str">
        <f>[1]Custos!D23</f>
        <v>DEMOLIÇÃO DE ARGAMASSAS, DE FORMA MANUAL, SEM REAPROVEITAMENTO. AF_12/2017</v>
      </c>
      <c r="D35" s="86"/>
      <c r="E35" s="87"/>
      <c r="F35" s="88" t="str">
        <f>[1]Custos!E23</f>
        <v>m²</v>
      </c>
      <c r="G35" s="88" t="str">
        <f>[1]Custos!F23</f>
        <v>82,00</v>
      </c>
      <c r="H35" s="89"/>
      <c r="I35" s="89"/>
      <c r="J35" s="89"/>
      <c r="K35" s="89"/>
      <c r="L35" s="90"/>
    </row>
    <row r="36" spans="2:12" x14ac:dyDescent="0.25">
      <c r="B36" s="84" t="s">
        <v>54</v>
      </c>
      <c r="C36" s="85" t="str">
        <f>[1]Custos!D24</f>
        <v>LIMPEZA DE SUPERFICIE COM LAVA A JATO 1,5KV</v>
      </c>
      <c r="D36" s="86"/>
      <c r="E36" s="87"/>
      <c r="F36" s="88" t="str">
        <f>[1]Custos!E24</f>
        <v>m²</v>
      </c>
      <c r="G36" s="88" t="str">
        <f>[1]Custos!F24</f>
        <v>32,00</v>
      </c>
      <c r="H36" s="89"/>
      <c r="I36" s="89"/>
      <c r="J36" s="89"/>
      <c r="K36" s="89"/>
      <c r="L36" s="90"/>
    </row>
    <row r="37" spans="2:12" x14ac:dyDescent="0.25">
      <c r="B37" s="84" t="s">
        <v>55</v>
      </c>
      <c r="C37" s="85" t="str">
        <f>[1]Custos!D25</f>
        <v>RETIRADA BOX CHUVEIRO ACRILICO/ALUMINIO</v>
      </c>
      <c r="D37" s="86"/>
      <c r="E37" s="87"/>
      <c r="F37" s="88" t="str">
        <f>[1]Custos!E25</f>
        <v>UN</v>
      </c>
      <c r="G37" s="88" t="str">
        <f>[1]Custos!F25</f>
        <v>1,00</v>
      </c>
      <c r="H37" s="89"/>
      <c r="I37" s="89"/>
      <c r="J37" s="89"/>
      <c r="K37" s="89"/>
      <c r="L37" s="90"/>
    </row>
    <row r="38" spans="2:12" ht="27" customHeight="1" x14ac:dyDescent="0.25">
      <c r="B38" s="84" t="s">
        <v>56</v>
      </c>
      <c r="C38" s="85" t="str">
        <f>[1]Custos!D26</f>
        <v>REMOÇÃO DE PORTAS, DE FORMA MANUAL, SEM REAPROVEITAMENTO. AF_12/2017</v>
      </c>
      <c r="D38" s="86"/>
      <c r="E38" s="87"/>
      <c r="F38" s="88" t="str">
        <f>[1]Custos!E26</f>
        <v>m²</v>
      </c>
      <c r="G38" s="88" t="str">
        <f>[1]Custos!F26</f>
        <v>6,00</v>
      </c>
      <c r="H38" s="89"/>
      <c r="I38" s="89"/>
      <c r="J38" s="89"/>
      <c r="K38" s="89"/>
      <c r="L38" s="90"/>
    </row>
    <row r="39" spans="2:12" ht="26.25" customHeight="1" x14ac:dyDescent="0.25">
      <c r="B39" s="84" t="s">
        <v>57</v>
      </c>
      <c r="C39" s="85" t="str">
        <f>[1]Custos!D27</f>
        <v>REMOÇÃO DE LOUÇAS, DE FORMA MANUAL, SEM REAPROVEITAMENTO. AF_12/2017</v>
      </c>
      <c r="D39" s="86"/>
      <c r="E39" s="87"/>
      <c r="F39" s="88" t="str">
        <f>[1]Custos!E27</f>
        <v>UN</v>
      </c>
      <c r="G39" s="88" t="str">
        <f>[1]Custos!F27</f>
        <v>9,00</v>
      </c>
      <c r="H39" s="89"/>
      <c r="I39" s="89"/>
      <c r="J39" s="89"/>
      <c r="K39" s="89"/>
      <c r="L39" s="90"/>
    </row>
    <row r="40" spans="2:12" ht="27.75" customHeight="1" x14ac:dyDescent="0.25">
      <c r="B40" s="84" t="s">
        <v>58</v>
      </c>
      <c r="C40" s="85" t="str">
        <f>[1]Custos!D28</f>
        <v>REMOÇÃO DE METAIS SANITÁRIOS, DE FORMA MANUAL, SEM REAPROVEITAMENTO. AF_12/2017</v>
      </c>
      <c r="D40" s="86"/>
      <c r="E40" s="87"/>
      <c r="F40" s="88" t="str">
        <f>[1]Custos!E28</f>
        <v>UN</v>
      </c>
      <c r="G40" s="88" t="str">
        <f>[1]Custos!F28</f>
        <v>7,00</v>
      </c>
      <c r="H40" s="89"/>
      <c r="I40" s="89"/>
      <c r="J40" s="89"/>
      <c r="K40" s="89"/>
      <c r="L40" s="90"/>
    </row>
    <row r="41" spans="2:12" x14ac:dyDescent="0.25">
      <c r="B41" s="84" t="s">
        <v>59</v>
      </c>
      <c r="C41" s="85" t="str">
        <f>[1]Custos!D29</f>
        <v>RETIRADA CUIDADOSA TAMPO GRANITO</v>
      </c>
      <c r="D41" s="86"/>
      <c r="E41" s="87"/>
      <c r="F41" s="88" t="str">
        <f>[1]Custos!E29</f>
        <v>m²</v>
      </c>
      <c r="G41" s="88" t="str">
        <f>[1]Custos!F29</f>
        <v>4,30</v>
      </c>
      <c r="H41" s="89"/>
      <c r="I41" s="89"/>
      <c r="J41" s="89"/>
      <c r="K41" s="89"/>
      <c r="L41" s="90"/>
    </row>
    <row r="42" spans="2:12" x14ac:dyDescent="0.25">
      <c r="B42" s="84" t="s">
        <v>60</v>
      </c>
      <c r="C42" s="85" t="str">
        <f>[1]Custos!D30</f>
        <v>REMOCAO DE DIVISORIAS DE MADEIRA/PREMOLDADOS</v>
      </c>
      <c r="D42" s="86"/>
      <c r="E42" s="87"/>
      <c r="F42" s="88" t="str">
        <f>[1]Custos!E30</f>
        <v>m²</v>
      </c>
      <c r="G42" s="88" t="str">
        <f>[1]Custos!F30</f>
        <v>12,00</v>
      </c>
      <c r="H42" s="89"/>
      <c r="I42" s="89"/>
      <c r="J42" s="89"/>
      <c r="K42" s="89"/>
      <c r="L42" s="90"/>
    </row>
    <row r="43" spans="2:12" ht="15.75" thickBot="1" x14ac:dyDescent="0.3">
      <c r="B43" s="84" t="s">
        <v>61</v>
      </c>
      <c r="C43" s="85" t="str">
        <f>[1]Custos!D31</f>
        <v>ALUGUEL DE CACAMBA 48 HORAS COM RETIRADA</v>
      </c>
      <c r="D43" s="86"/>
      <c r="E43" s="87"/>
      <c r="F43" s="88" t="str">
        <f>[1]Custos!E31</f>
        <v>UN</v>
      </c>
      <c r="G43" s="88" t="str">
        <f>[1]Custos!F31</f>
        <v>2,00</v>
      </c>
      <c r="H43" s="89"/>
      <c r="I43" s="89"/>
      <c r="J43" s="89"/>
      <c r="K43" s="89"/>
      <c r="L43" s="90"/>
    </row>
    <row r="44" spans="2:12" x14ac:dyDescent="0.25">
      <c r="B44" s="70" t="s">
        <v>62</v>
      </c>
      <c r="C44" s="71" t="str">
        <f>[1]Custos!D32</f>
        <v>DEMOLIÇÕES E REMOÇÕES - MEZANINO</v>
      </c>
      <c r="D44" s="72"/>
      <c r="E44" s="73"/>
      <c r="F44" s="74"/>
      <c r="G44" s="74"/>
      <c r="H44" s="83"/>
      <c r="I44" s="83"/>
      <c r="J44" s="83"/>
      <c r="K44" s="83"/>
      <c r="L44" s="75">
        <f>SUM(L45:L47)</f>
        <v>0</v>
      </c>
    </row>
    <row r="45" spans="2:12" x14ac:dyDescent="0.25">
      <c r="B45" s="84" t="s">
        <v>63</v>
      </c>
      <c r="C45" s="85" t="str">
        <f>[1]Custos!D33</f>
        <v>APICOAMENTO MANUAL DE PISO DE ALTA RESISTENCIA</v>
      </c>
      <c r="D45" s="86"/>
      <c r="E45" s="87"/>
      <c r="F45" s="88" t="str">
        <f>[1]Custos!E33</f>
        <v>m²</v>
      </c>
      <c r="G45" s="88" t="str">
        <f>[1]Custos!F33</f>
        <v>92,85</v>
      </c>
      <c r="H45" s="89"/>
      <c r="I45" s="89"/>
      <c r="J45" s="89"/>
      <c r="K45" s="89"/>
      <c r="L45" s="90"/>
    </row>
    <row r="46" spans="2:12" ht="29.25" customHeight="1" x14ac:dyDescent="0.25">
      <c r="B46" s="84" t="s">
        <v>64</v>
      </c>
      <c r="C46" s="85" t="str">
        <f>[1]Custos!D34</f>
        <v>REMOÇÃO DE PORTAS, DE FORMA MANUAL, SEM REAPROVEITAMENTO. AF_12/2017</v>
      </c>
      <c r="D46" s="86"/>
      <c r="E46" s="87"/>
      <c r="F46" s="88" t="str">
        <f>[1]Custos!E34</f>
        <v>m²</v>
      </c>
      <c r="G46" s="88" t="str">
        <f>[1]Custos!F34</f>
        <v>1,70</v>
      </c>
      <c r="H46" s="89"/>
      <c r="I46" s="89"/>
      <c r="J46" s="89"/>
      <c r="K46" s="89"/>
      <c r="L46" s="90"/>
    </row>
    <row r="47" spans="2:12" ht="15.75" thickBot="1" x14ac:dyDescent="0.3">
      <c r="B47" s="84" t="s">
        <v>65</v>
      </c>
      <c r="C47" s="85" t="str">
        <f>[1]Custos!D35</f>
        <v>RETIRADA/DEMOLICAO DE PISO CERAMICO COM REMOCAO ENSACADA</v>
      </c>
      <c r="D47" s="86"/>
      <c r="E47" s="87"/>
      <c r="F47" s="88" t="str">
        <f>[1]Custos!E35</f>
        <v>m²</v>
      </c>
      <c r="G47" s="88" t="str">
        <f>[1]Custos!F35</f>
        <v>52,60</v>
      </c>
      <c r="H47" s="89"/>
      <c r="I47" s="89"/>
      <c r="J47" s="89"/>
      <c r="K47" s="89"/>
      <c r="L47" s="90"/>
    </row>
    <row r="48" spans="2:12" x14ac:dyDescent="0.25">
      <c r="B48" s="70" t="s">
        <v>66</v>
      </c>
      <c r="C48" s="71" t="str">
        <f>[1]Custos!D36</f>
        <v>A CONSTRUIR - ALVENARIAS</v>
      </c>
      <c r="D48" s="72"/>
      <c r="E48" s="73"/>
      <c r="F48" s="74"/>
      <c r="G48" s="74"/>
      <c r="H48" s="83"/>
      <c r="I48" s="83"/>
      <c r="J48" s="83"/>
      <c r="K48" s="83"/>
      <c r="L48" s="75">
        <f>SUM(L49:L52)</f>
        <v>0</v>
      </c>
    </row>
    <row r="49" spans="2:12" ht="41.25" customHeight="1" x14ac:dyDescent="0.25">
      <c r="B49" s="84" t="s">
        <v>67</v>
      </c>
      <c r="C49" s="85" t="str">
        <f>[1]Custos!D37</f>
        <v>ALVENARIA DE VEDAÇÃO DE BLOCOS CERÂMICOS FURADOS NA HORIZONTAL DE 9X19X19 CM (ESPESSURA 9 CM) E ARGAMASSA DE ASSENTAMENTO COM PREPARO EM BETONEIRA. AF_12/2021</v>
      </c>
      <c r="D49" s="86"/>
      <c r="E49" s="87"/>
      <c r="F49" s="88" t="str">
        <f>[1]Custos!E37</f>
        <v>m²</v>
      </c>
      <c r="G49" s="88" t="str">
        <f>[1]Custos!F37</f>
        <v>2,15</v>
      </c>
      <c r="H49" s="89"/>
      <c r="I49" s="89"/>
      <c r="J49" s="89"/>
      <c r="K49" s="89"/>
      <c r="L49" s="90"/>
    </row>
    <row r="50" spans="2:12" ht="38.25" customHeight="1" x14ac:dyDescent="0.25">
      <c r="B50" s="84" t="s">
        <v>68</v>
      </c>
      <c r="C50" s="85" t="str">
        <f>[1]Custos!D38</f>
        <v>CHAPISCO APLICADO EM ALVENARIAS E ESTRUTURAS DE CONCRETO INTERNAS, COM COLHER DE PEDREIRO.  ARGAMASSA TRAÇO 1:3 COM PREPARO MANUAL. AF_10/2022</v>
      </c>
      <c r="D50" s="86"/>
      <c r="E50" s="87"/>
      <c r="F50" s="88" t="str">
        <f>[1]Custos!E38</f>
        <v>m²</v>
      </c>
      <c r="G50" s="88" t="str">
        <f>[1]Custos!F38</f>
        <v>30,00</v>
      </c>
      <c r="H50" s="89"/>
      <c r="I50" s="89"/>
      <c r="J50" s="89"/>
      <c r="K50" s="89"/>
      <c r="L50" s="90"/>
    </row>
    <row r="51" spans="2:12" x14ac:dyDescent="0.25">
      <c r="B51" s="84" t="s">
        <v>69</v>
      </c>
      <c r="C51" s="85" t="str">
        <f>[1]Custos!D39</f>
        <v>MASSA UNICA PAREDES COM CIMENTO,CAL E AREIA 1:1:8</v>
      </c>
      <c r="D51" s="86"/>
      <c r="E51" s="87"/>
      <c r="F51" s="88" t="str">
        <f>[1]Custos!E39</f>
        <v>m²</v>
      </c>
      <c r="G51" s="88" t="str">
        <f>[1]Custos!F39</f>
        <v>30,00</v>
      </c>
      <c r="H51" s="89"/>
      <c r="I51" s="89"/>
      <c r="J51" s="89"/>
      <c r="K51" s="89"/>
      <c r="L51" s="90"/>
    </row>
    <row r="52" spans="2:12" ht="27.75" customHeight="1" thickBot="1" x14ac:dyDescent="0.3">
      <c r="B52" s="84" t="s">
        <v>70</v>
      </c>
      <c r="C52" s="85" t="str">
        <f>[1]Custos!D40</f>
        <v>VERGA MOLDADA IN LOCO EM CONCRETO PARA PORTAS COM ATÉ 1,5 M DE VÃO. AF_03/2016</v>
      </c>
      <c r="D52" s="86"/>
      <c r="E52" s="87"/>
      <c r="F52" s="88" t="str">
        <f>[1]Custos!E40</f>
        <v>M</v>
      </c>
      <c r="G52" s="88" t="str">
        <f>[1]Custos!F40</f>
        <v>1,30</v>
      </c>
      <c r="H52" s="89"/>
      <c r="I52" s="89"/>
      <c r="J52" s="89"/>
      <c r="K52" s="89"/>
      <c r="L52" s="90"/>
    </row>
    <row r="53" spans="2:12" x14ac:dyDescent="0.25">
      <c r="B53" s="70" t="s">
        <v>71</v>
      </c>
      <c r="C53" s="71" t="str">
        <f>[1]Custos!D41</f>
        <v>REVESTIMENTOS INTERNOS</v>
      </c>
      <c r="D53" s="72"/>
      <c r="E53" s="73"/>
      <c r="F53" s="74"/>
      <c r="G53" s="74"/>
      <c r="H53" s="83"/>
      <c r="I53" s="83"/>
      <c r="J53" s="83"/>
      <c r="K53" s="83"/>
      <c r="L53" s="75">
        <f>SUM(L54:L54)</f>
        <v>0</v>
      </c>
    </row>
    <row r="54" spans="2:12" ht="30" customHeight="1" thickBot="1" x14ac:dyDescent="0.3">
      <c r="B54" s="84" t="s">
        <v>72</v>
      </c>
      <c r="C54" s="85" t="str">
        <f>[1]Custos!D42</f>
        <v xml:space="preserve">Porcelanato retificado Diamante Branco BR 45x90 cm, acetinado - Eliane, instalado em paredes						</v>
      </c>
      <c r="D54" s="86"/>
      <c r="E54" s="87"/>
      <c r="F54" s="88" t="str">
        <f>[1]Custos!E42</f>
        <v>m²</v>
      </c>
      <c r="G54" s="88" t="str">
        <f>[1]Custos!F42</f>
        <v>55,00</v>
      </c>
      <c r="H54" s="89"/>
      <c r="I54" s="89"/>
      <c r="J54" s="89"/>
      <c r="K54" s="89"/>
      <c r="L54" s="90"/>
    </row>
    <row r="55" spans="2:12" ht="14.25" customHeight="1" x14ac:dyDescent="0.25">
      <c r="B55" s="70" t="s">
        <v>73</v>
      </c>
      <c r="C55" s="71" t="str">
        <f>[1]Custos!D43</f>
        <v>PISOS</v>
      </c>
      <c r="D55" s="72"/>
      <c r="E55" s="73"/>
      <c r="F55" s="74"/>
      <c r="G55" s="74"/>
      <c r="H55" s="83"/>
      <c r="I55" s="83"/>
      <c r="J55" s="83"/>
      <c r="K55" s="83"/>
      <c r="L55" s="75">
        <f>SUM(L56:L60)</f>
        <v>0</v>
      </c>
    </row>
    <row r="56" spans="2:12" ht="26.25" customHeight="1" x14ac:dyDescent="0.25">
      <c r="B56" s="84" t="s">
        <v>74</v>
      </c>
      <c r="C56" s="85" t="str">
        <f>[1]Custos!D44</f>
        <v>IMPERMEABILIZAÇÃO DE PISO COM ARGAMASSA DE CIMENTO E AREIA, COM ADITIVO IMPERMEABILIZANTE, E = 2CM. AF_06/2018</v>
      </c>
      <c r="D56" s="86"/>
      <c r="E56" s="87"/>
      <c r="F56" s="88" t="str">
        <f>[1]Custos!E44</f>
        <v>m²</v>
      </c>
      <c r="G56" s="88" t="str">
        <f>[1]Custos!F44</f>
        <v>21,00</v>
      </c>
      <c r="H56" s="89"/>
      <c r="I56" s="89"/>
      <c r="J56" s="89"/>
      <c r="K56" s="89"/>
      <c r="L56" s="90"/>
    </row>
    <row r="57" spans="2:12" ht="25.5" customHeight="1" x14ac:dyDescent="0.25">
      <c r="B57" s="84" t="s">
        <v>75</v>
      </c>
      <c r="C57" s="85" t="str">
        <f>[1]Custos!D45</f>
        <v>Piso vinílico em régua 0,184 x 0,95 cm - cor castanho - linha alto tráfego - esp. 3 cm</v>
      </c>
      <c r="D57" s="86"/>
      <c r="E57" s="87"/>
      <c r="F57" s="88" t="str">
        <f>[1]Custos!E45</f>
        <v>m²</v>
      </c>
      <c r="G57" s="88" t="str">
        <f>[1]Custos!F45</f>
        <v>335,30</v>
      </c>
      <c r="H57" s="89"/>
      <c r="I57" s="89"/>
      <c r="J57" s="89"/>
      <c r="K57" s="89"/>
      <c r="L57" s="90"/>
    </row>
    <row r="58" spans="2:12" ht="25.5" customHeight="1" x14ac:dyDescent="0.25">
      <c r="B58" s="84" t="s">
        <v>76</v>
      </c>
      <c r="C58" s="85" t="str">
        <f>[1]Custos!D46</f>
        <v>Instalação de rodapé em poliestireno altura 15 cm branco, sem friso, Santa Luzia</v>
      </c>
      <c r="D58" s="86"/>
      <c r="E58" s="87"/>
      <c r="F58" s="88" t="str">
        <f>[1]Custos!E46</f>
        <v>m</v>
      </c>
      <c r="G58" s="88" t="str">
        <f>[1]Custos!F46</f>
        <v>134,82</v>
      </c>
      <c r="H58" s="89"/>
      <c r="I58" s="89"/>
      <c r="J58" s="89"/>
      <c r="K58" s="89"/>
      <c r="L58" s="90"/>
    </row>
    <row r="59" spans="2:12" ht="27.75" customHeight="1" x14ac:dyDescent="0.25">
      <c r="B59" s="84" t="s">
        <v>77</v>
      </c>
      <c r="C59" s="85" t="str">
        <f>[1]Custos!D47</f>
        <v>Porcelanato retificado 90X90 cm, ref. York SGR, acetinado, retificado, instalado em piso</v>
      </c>
      <c r="D59" s="86"/>
      <c r="E59" s="87"/>
      <c r="F59" s="88" t="str">
        <f>[1]Custos!E47</f>
        <v>m²</v>
      </c>
      <c r="G59" s="88" t="str">
        <f>[1]Custos!F47</f>
        <v>36,20</v>
      </c>
      <c r="H59" s="89"/>
      <c r="I59" s="89"/>
      <c r="J59" s="89"/>
      <c r="K59" s="89"/>
      <c r="L59" s="90"/>
    </row>
    <row r="60" spans="2:12" ht="28.5" customHeight="1" thickBot="1" x14ac:dyDescent="0.3">
      <c r="B60" s="84" t="s">
        <v>78</v>
      </c>
      <c r="C60" s="85" t="str">
        <f>[1]Custos!D48</f>
        <v>CONTRAPISO COM ARGAMASSA AUTONIVELANTE, APLICADO SOBRE LAJE, ADERIDO, ESPESSURA 2CM. AF_07/2021</v>
      </c>
      <c r="D60" s="86"/>
      <c r="E60" s="87"/>
      <c r="F60" s="88" t="str">
        <f>[1]Custos!E48</f>
        <v>m²</v>
      </c>
      <c r="G60" s="88" t="str">
        <f>[1]Custos!F48</f>
        <v>115,00</v>
      </c>
      <c r="H60" s="89"/>
      <c r="I60" s="89"/>
      <c r="J60" s="89"/>
      <c r="K60" s="89"/>
      <c r="L60" s="90"/>
    </row>
    <row r="61" spans="2:12" x14ac:dyDescent="0.25">
      <c r="B61" s="70" t="s">
        <v>79</v>
      </c>
      <c r="C61" s="71" t="str">
        <f>[1]Custos!D49</f>
        <v>FORRO</v>
      </c>
      <c r="D61" s="72"/>
      <c r="E61" s="73"/>
      <c r="F61" s="74"/>
      <c r="G61" s="74"/>
      <c r="H61" s="83"/>
      <c r="I61" s="83"/>
      <c r="J61" s="83"/>
      <c r="K61" s="83"/>
      <c r="L61" s="75">
        <f>SUM(L62:L62)</f>
        <v>0</v>
      </c>
    </row>
    <row r="62" spans="2:12" ht="15.75" thickBot="1" x14ac:dyDescent="0.3">
      <c r="B62" s="84" t="s">
        <v>80</v>
      </c>
      <c r="C62" s="85" t="str">
        <f>[1]Custos!D50</f>
        <v>FORRO EM PLACA MINERAL ENCORE 13mm x 625mm x 1250mm</v>
      </c>
      <c r="D62" s="86"/>
      <c r="E62" s="87"/>
      <c r="F62" s="88" t="str">
        <f>[1]Custos!E50</f>
        <v>m²</v>
      </c>
      <c r="G62" s="88" t="str">
        <f>[1]Custos!F50</f>
        <v>21,00</v>
      </c>
      <c r="H62" s="89"/>
      <c r="I62" s="89"/>
      <c r="J62" s="89"/>
      <c r="K62" s="89"/>
      <c r="L62" s="90"/>
    </row>
    <row r="63" spans="2:12" x14ac:dyDescent="0.25">
      <c r="B63" s="70" t="s">
        <v>81</v>
      </c>
      <c r="C63" s="71" t="str">
        <f>[1]Custos!D51</f>
        <v>PINTURA</v>
      </c>
      <c r="D63" s="72"/>
      <c r="E63" s="73"/>
      <c r="F63" s="74"/>
      <c r="G63" s="74"/>
      <c r="H63" s="83"/>
      <c r="I63" s="83"/>
      <c r="J63" s="83"/>
      <c r="K63" s="83"/>
      <c r="L63" s="75">
        <f>SUM(L64:L65)</f>
        <v>0</v>
      </c>
    </row>
    <row r="64" spans="2:12" ht="27" customHeight="1" x14ac:dyDescent="0.25">
      <c r="B64" s="84" t="s">
        <v>82</v>
      </c>
      <c r="C64" s="85" t="str">
        <f>[1]Custos!D52</f>
        <v>FUNDO SELADOR ACRÍLICO, APLICAÇÃO MANUAL EM PAREDE, UMA DEMÃO. AF_04/2023</v>
      </c>
      <c r="D64" s="86"/>
      <c r="E64" s="87"/>
      <c r="F64" s="88" t="str">
        <f>[1]Custos!E52</f>
        <v>m²</v>
      </c>
      <c r="G64" s="88" t="str">
        <f>[1]Custos!F52</f>
        <v>180,00</v>
      </c>
      <c r="H64" s="96"/>
      <c r="I64" s="96"/>
      <c r="J64" s="96"/>
      <c r="K64" s="96"/>
      <c r="L64" s="97"/>
    </row>
    <row r="65" spans="2:12" x14ac:dyDescent="0.25">
      <c r="B65" s="84" t="s">
        <v>83</v>
      </c>
      <c r="C65" s="85" t="str">
        <f>[1]Custos!D53</f>
        <v>PINTURA PVA 2 DEMAOS EM PAREDES INTERNAS SEM MASSA</v>
      </c>
      <c r="D65" s="86"/>
      <c r="E65" s="87"/>
      <c r="F65" s="88" t="str">
        <f>[1]Custos!E53</f>
        <v>m²</v>
      </c>
      <c r="G65" s="88" t="str">
        <f>[1]Custos!F53</f>
        <v>180,00</v>
      </c>
      <c r="H65" s="89"/>
      <c r="I65" s="89"/>
      <c r="J65" s="89"/>
      <c r="K65" s="89"/>
      <c r="L65" s="90"/>
    </row>
    <row r="66" spans="2:12" x14ac:dyDescent="0.25">
      <c r="B66" s="98">
        <v>11</v>
      </c>
      <c r="C66" s="99" t="str">
        <f>[1]Custos!D54</f>
        <v>ESQUADRIAS</v>
      </c>
      <c r="D66" s="100"/>
      <c r="E66" s="101"/>
      <c r="F66" s="102"/>
      <c r="G66" s="102"/>
      <c r="H66" s="103"/>
      <c r="I66" s="103"/>
      <c r="J66" s="103"/>
      <c r="K66" s="103"/>
      <c r="L66" s="104">
        <f>SUM(L67:L72)</f>
        <v>0</v>
      </c>
    </row>
    <row r="67" spans="2:12" ht="43.5" customHeight="1" x14ac:dyDescent="0.25">
      <c r="B67" s="105" t="s">
        <v>84</v>
      </c>
      <c r="C67" s="85" t="str">
        <f>[1]Custos!D55</f>
        <v>PORTA DE MADEIRA FRISADA, SEMI-OCA (LEVE OU MÉDIA), 60X210CM, ESPESSURA DE 3CM, INCLUSO DOBRADIÇAS - FORNECIMENTO E INSTALAÇÃO. AF_12/2019</v>
      </c>
      <c r="D67" s="86"/>
      <c r="E67" s="87"/>
      <c r="F67" s="95" t="str">
        <f>[1]Custos!E55</f>
        <v>UN</v>
      </c>
      <c r="G67" s="88" t="str">
        <f>[1]Custos!F55</f>
        <v>1,00</v>
      </c>
      <c r="H67" s="106"/>
      <c r="I67" s="106"/>
      <c r="J67" s="106"/>
      <c r="K67" s="106"/>
      <c r="L67" s="107"/>
    </row>
    <row r="68" spans="2:12" ht="38.25" customHeight="1" x14ac:dyDescent="0.25">
      <c r="B68" s="105" t="s">
        <v>85</v>
      </c>
      <c r="C68" s="85" t="str">
        <f>[1]Custos!D56</f>
        <v>KIT DE PORTA-PRONTA DE MADEIRA EM ACABAMENTO MELAMÍNICO BRANCO, FOLHA PESADA OU SUPERPESADA, 80X210CM, FIXAÇÃO COM PREENCHIMENTO PARCIAL DE ESPUMA EXPANSIVA - FORNECIMENTO E INSTALAÇÃO. AF_12/2019</v>
      </c>
      <c r="D68" s="86"/>
      <c r="E68" s="87"/>
      <c r="F68" s="95" t="str">
        <f>[1]Custos!E56</f>
        <v>UN</v>
      </c>
      <c r="G68" s="88" t="str">
        <f>[1]Custos!F56</f>
        <v>2,00</v>
      </c>
      <c r="H68" s="106"/>
      <c r="I68" s="106"/>
      <c r="J68" s="106"/>
      <c r="K68" s="106"/>
      <c r="L68" s="107"/>
    </row>
    <row r="69" spans="2:12" ht="25.5" customHeight="1" x14ac:dyDescent="0.25">
      <c r="B69" s="105" t="s">
        <v>86</v>
      </c>
      <c r="C69" s="85" t="str">
        <f>[1]Custos!D57</f>
        <v>KIT DE PORTA-PRONTA DE MADEIRA EM ACABAMENTO MELAMÍNICO BRANCO, FOLHA PESADA OU SUPERPESADA, 90X210CM, FIXAÇÃO COM PREENCHIMENTO TOTAL DE ESPUMA EXPANSIVA - FORNECIMENTO E INSTALAÇÃO. AF_12/2019</v>
      </c>
      <c r="D69" s="86"/>
      <c r="E69" s="87"/>
      <c r="F69" s="95" t="str">
        <f>[1]Custos!E57</f>
        <v>UN</v>
      </c>
      <c r="G69" s="88" t="str">
        <f>[1]Custos!F57</f>
        <v>1,00</v>
      </c>
      <c r="H69" s="106"/>
      <c r="I69" s="106"/>
      <c r="J69" s="106"/>
      <c r="K69" s="106"/>
      <c r="L69" s="107"/>
    </row>
    <row r="70" spans="2:12" ht="20.25" customHeight="1" x14ac:dyDescent="0.25">
      <c r="B70" s="105" t="s">
        <v>87</v>
      </c>
      <c r="C70" s="85" t="str">
        <f>[1]Custos!D58</f>
        <v>DIVISORIA LAMINADO 36mm 1,2x2,11m-VIDRO/EUCATEX C/COLOCACAO</v>
      </c>
      <c r="D70" s="86"/>
      <c r="E70" s="87"/>
      <c r="F70" s="95" t="str">
        <f>[1]Custos!E58</f>
        <v>m²</v>
      </c>
      <c r="G70" s="88" t="str">
        <f>[1]Custos!F58</f>
        <v>96,40</v>
      </c>
      <c r="H70" s="106"/>
      <c r="I70" s="106"/>
      <c r="J70" s="106"/>
      <c r="K70" s="106"/>
      <c r="L70" s="107"/>
    </row>
    <row r="71" spans="2:12" x14ac:dyDescent="0.25">
      <c r="B71" s="105" t="s">
        <v>88</v>
      </c>
      <c r="C71" s="85" t="str">
        <f>[1]Custos!D59</f>
        <v>Instalação de chapa de inox em porta de sanitário acessível</v>
      </c>
      <c r="D71" s="86"/>
      <c r="E71" s="87"/>
      <c r="F71" s="95" t="str">
        <f>[1]Custos!E59</f>
        <v>UN</v>
      </c>
      <c r="G71" s="88" t="str">
        <f>[1]Custos!F59</f>
        <v>1,00</v>
      </c>
      <c r="H71" s="106"/>
      <c r="I71" s="106"/>
      <c r="J71" s="106"/>
      <c r="K71" s="106"/>
      <c r="L71" s="107"/>
    </row>
    <row r="72" spans="2:12" ht="15.75" thickBot="1" x14ac:dyDescent="0.3">
      <c r="B72" s="105" t="s">
        <v>89</v>
      </c>
      <c r="C72" s="85" t="str">
        <f>[1]Custos!D60</f>
        <v>BARRA DE APOIO PARA BANHEIRO ALUMINIO POLIDO 40cm +PARAFUSO</v>
      </c>
      <c r="D72" s="86"/>
      <c r="E72" s="87"/>
      <c r="F72" s="95" t="str">
        <f>[1]Custos!E60</f>
        <v>UN</v>
      </c>
      <c r="G72" s="88" t="str">
        <f>[1]Custos!F60</f>
        <v>1,00</v>
      </c>
      <c r="H72" s="106"/>
      <c r="I72" s="106"/>
      <c r="J72" s="106"/>
      <c r="K72" s="106"/>
      <c r="L72" s="107"/>
    </row>
    <row r="73" spans="2:12" x14ac:dyDescent="0.25">
      <c r="B73" s="70">
        <v>12</v>
      </c>
      <c r="C73" s="108" t="str">
        <f>[1]Custos!D61</f>
        <v>LOUÇAS E METAIS SANITÁRIOS</v>
      </c>
      <c r="D73" s="108"/>
      <c r="E73" s="108"/>
      <c r="F73" s="74"/>
      <c r="G73" s="74"/>
      <c r="H73" s="83"/>
      <c r="I73" s="83"/>
      <c r="J73" s="83"/>
      <c r="K73" s="83"/>
      <c r="L73" s="75">
        <f>SUM(L74:L88)</f>
        <v>0</v>
      </c>
    </row>
    <row r="74" spans="2:12" x14ac:dyDescent="0.25">
      <c r="B74" s="84" t="s">
        <v>90</v>
      </c>
      <c r="C74" s="109" t="str">
        <f>[1]Custos!D62</f>
        <v>LAVATORIO PARA COLUNA SUSPENSA VOGUE PLUS L5117 COMPLETO</v>
      </c>
      <c r="D74" s="109"/>
      <c r="E74" s="109"/>
      <c r="F74" s="88" t="str">
        <f>[1]Custos!E62</f>
        <v>UN</v>
      </c>
      <c r="G74" s="88" t="str">
        <f>[1]Custos!F62</f>
        <v>1,00</v>
      </c>
      <c r="H74" s="89"/>
      <c r="I74" s="89"/>
      <c r="J74" s="89"/>
      <c r="K74" s="89"/>
      <c r="L74" s="90"/>
    </row>
    <row r="75" spans="2:12" x14ac:dyDescent="0.25">
      <c r="B75" s="84" t="s">
        <v>91</v>
      </c>
      <c r="C75" s="109" t="str">
        <f>[1]Custos!D63</f>
        <v>TORNEIRA ALAVANCA PARA PCD AUTOMATICA NBR9050</v>
      </c>
      <c r="D75" s="109"/>
      <c r="E75" s="109"/>
      <c r="F75" s="88" t="str">
        <f>[1]Custos!E63</f>
        <v>UN</v>
      </c>
      <c r="G75" s="88" t="str">
        <f>[1]Custos!F63</f>
        <v>2,00</v>
      </c>
      <c r="H75" s="89"/>
      <c r="I75" s="89"/>
      <c r="J75" s="89"/>
      <c r="K75" s="89"/>
      <c r="L75" s="90"/>
    </row>
    <row r="76" spans="2:12" ht="29.25" customHeight="1" x14ac:dyDescent="0.25">
      <c r="B76" s="84" t="s">
        <v>92</v>
      </c>
      <c r="C76" s="109" t="str">
        <f>[1]Custos!D64</f>
        <v>Bacia Sanitária de caixa acoplada Vogue Plus Conforto (Sanit. PCD), kit completo com assento plástico, com instalação</v>
      </c>
      <c r="D76" s="109"/>
      <c r="E76" s="109"/>
      <c r="F76" s="88" t="str">
        <f>[1]Custos!E64</f>
        <v>UN</v>
      </c>
      <c r="G76" s="88" t="str">
        <f>[1]Custos!F64</f>
        <v>2,00</v>
      </c>
      <c r="H76" s="89"/>
      <c r="I76" s="89"/>
      <c r="J76" s="89"/>
      <c r="K76" s="89"/>
      <c r="L76" s="90"/>
    </row>
    <row r="77" spans="2:12" ht="25.5" customHeight="1" x14ac:dyDescent="0.25">
      <c r="B77" s="84" t="s">
        <v>93</v>
      </c>
      <c r="C77" s="109" t="str">
        <f>[1]Custos!D65</f>
        <v>VASO SANITÁRIO SIFONADO COM CAIXA ACOPLADA LOUÇA BRANCA - FORNECIMENTO E INSTALAÇÃO. AF_01/2020</v>
      </c>
      <c r="D77" s="109"/>
      <c r="E77" s="109"/>
      <c r="F77" s="88" t="str">
        <f>[1]Custos!E65</f>
        <v>UN</v>
      </c>
      <c r="G77" s="88" t="str">
        <f>[1]Custos!F65</f>
        <v>3,00</v>
      </c>
      <c r="H77" s="89"/>
      <c r="I77" s="89"/>
      <c r="J77" s="89"/>
      <c r="K77" s="89"/>
      <c r="L77" s="90"/>
    </row>
    <row r="78" spans="2:12" ht="30.75" customHeight="1" x14ac:dyDescent="0.25">
      <c r="B78" s="84" t="s">
        <v>94</v>
      </c>
      <c r="C78" s="109" t="str">
        <f>[1]Custos!D66</f>
        <v>CHUVEIRO ELÉTRICO COMUM CORPO PLÁSTICO, TIPO DUCHA  FORNECIMENTO E INSTALAÇÃO. AF_01/2020</v>
      </c>
      <c r="D78" s="109"/>
      <c r="E78" s="109"/>
      <c r="F78" s="88" t="str">
        <f>[1]Custos!E66</f>
        <v>UN</v>
      </c>
      <c r="G78" s="88" t="str">
        <f>[1]Custos!F66</f>
        <v>2,00</v>
      </c>
      <c r="H78" s="89"/>
      <c r="I78" s="89"/>
      <c r="J78" s="89"/>
      <c r="K78" s="89"/>
      <c r="L78" s="90"/>
    </row>
    <row r="79" spans="2:12" x14ac:dyDescent="0.25">
      <c r="B79" s="84" t="s">
        <v>95</v>
      </c>
      <c r="C79" s="109" t="str">
        <f>[1]Custos!D67</f>
        <v>CUBA OVAL EMBUTIR 40x30cm L-59.17 DECA COM METAIS</v>
      </c>
      <c r="D79" s="109"/>
      <c r="E79" s="109"/>
      <c r="F79" s="88" t="str">
        <f>[1]Custos!E67</f>
        <v>UN</v>
      </c>
      <c r="G79" s="88" t="str">
        <f>[1]Custos!F67</f>
        <v>3,00</v>
      </c>
      <c r="H79" s="89"/>
      <c r="I79" s="89"/>
      <c r="J79" s="89"/>
      <c r="K79" s="89"/>
      <c r="L79" s="90"/>
    </row>
    <row r="80" spans="2:12" x14ac:dyDescent="0.25">
      <c r="B80" s="84" t="s">
        <v>96</v>
      </c>
      <c r="C80" s="109" t="str">
        <f>[1]Custos!D68</f>
        <v>SIFAO METALICO PARA LAVATORIO 1""x1.1/2"" DECA</v>
      </c>
      <c r="D80" s="109"/>
      <c r="E80" s="109"/>
      <c r="F80" s="88" t="str">
        <f>[1]Custos!E68</f>
        <v>UN</v>
      </c>
      <c r="G80" s="88" t="str">
        <f>[1]Custos!F68</f>
        <v>3,00</v>
      </c>
      <c r="H80" s="89"/>
      <c r="I80" s="89"/>
      <c r="J80" s="89"/>
      <c r="K80" s="89"/>
      <c r="L80" s="90"/>
    </row>
    <row r="81" spans="2:12" ht="28.5" customHeight="1" x14ac:dyDescent="0.25">
      <c r="B81" s="84" t="s">
        <v>97</v>
      </c>
      <c r="C81" s="109" t="str">
        <f>[1]Custos!D69</f>
        <v>SIFÃO DO TIPO FLEXÍVEL EM PVC 1  X 1.1/2  - FORNECIMENTO E INSTALAÇÃO. AF_01/2020</v>
      </c>
      <c r="D81" s="109"/>
      <c r="E81" s="109"/>
      <c r="F81" s="88" t="str">
        <f>[1]Custos!E69</f>
        <v>UN</v>
      </c>
      <c r="G81" s="88" t="str">
        <f>[1]Custos!F69</f>
        <v>1,00</v>
      </c>
      <c r="H81" s="89"/>
      <c r="I81" s="89"/>
      <c r="J81" s="89"/>
      <c r="K81" s="89"/>
      <c r="L81" s="90"/>
    </row>
    <row r="82" spans="2:12" x14ac:dyDescent="0.25">
      <c r="B82" s="84" t="s">
        <v>98</v>
      </c>
      <c r="C82" s="109" t="str">
        <f>[1]Custos!D70</f>
        <v>TORNEIRA P/ LAVATORIO MESA BICA BAIXA PRESSMATIC COMPACT</v>
      </c>
      <c r="D82" s="109"/>
      <c r="E82" s="109"/>
      <c r="F82" s="88" t="str">
        <f>[1]Custos!E70</f>
        <v>UN</v>
      </c>
      <c r="G82" s="88" t="str">
        <f>[1]Custos!F70</f>
        <v>2,00</v>
      </c>
      <c r="H82" s="89"/>
      <c r="I82" s="89"/>
      <c r="J82" s="89"/>
      <c r="K82" s="89"/>
      <c r="L82" s="90"/>
    </row>
    <row r="83" spans="2:12" x14ac:dyDescent="0.25">
      <c r="B83" s="84" t="s">
        <v>99</v>
      </c>
      <c r="C83" s="109" t="str">
        <f>[1]Custos!D71</f>
        <v>Torneira cromada para jardim, DECA 1153C39, 1/2" ou similar</v>
      </c>
      <c r="D83" s="109"/>
      <c r="E83" s="109"/>
      <c r="F83" s="88" t="str">
        <f>[1]Custos!E71</f>
        <v>un</v>
      </c>
      <c r="G83" s="88" t="str">
        <f>[1]Custos!F71</f>
        <v>1,00</v>
      </c>
      <c r="H83" s="89"/>
      <c r="I83" s="89"/>
      <c r="J83" s="89"/>
      <c r="K83" s="89"/>
      <c r="L83" s="90"/>
    </row>
    <row r="84" spans="2:12" ht="30.75" customHeight="1" x14ac:dyDescent="0.25">
      <c r="B84" s="84" t="s">
        <v>100</v>
      </c>
      <c r="C84" s="109" t="str">
        <f>[1]Custos!D72</f>
        <v>BARRA DE APOIO EM "L", EM ACO INOX POLIDO 70 X 70 CM, FIXADA NA PAREDE - FORNECIMENTO E INSTALACAO. AF_01/2020</v>
      </c>
      <c r="D84" s="109"/>
      <c r="E84" s="109"/>
      <c r="F84" s="88" t="str">
        <f>[1]Custos!E72</f>
        <v>UN</v>
      </c>
      <c r="G84" s="88" t="str">
        <f>[1]Custos!F72</f>
        <v>1,00</v>
      </c>
      <c r="H84" s="89"/>
      <c r="I84" s="89"/>
      <c r="J84" s="89"/>
      <c r="K84" s="89"/>
      <c r="L84" s="90"/>
    </row>
    <row r="85" spans="2:12" x14ac:dyDescent="0.25">
      <c r="B85" s="84" t="s">
        <v>101</v>
      </c>
      <c r="C85" s="109" t="str">
        <f>[1]Custos!D73</f>
        <v>KIT BARRA DE APOIO LATERAL P/ LAVATORIO CENTRALIZADO 40CM</v>
      </c>
      <c r="D85" s="109"/>
      <c r="E85" s="109"/>
      <c r="F85" s="88" t="str">
        <f>[1]Custos!E73</f>
        <v>UN</v>
      </c>
      <c r="G85" s="88" t="str">
        <f>[1]Custos!F73</f>
        <v>1,00</v>
      </c>
      <c r="H85" s="106"/>
      <c r="I85" s="106"/>
      <c r="J85" s="106"/>
      <c r="K85" s="106"/>
      <c r="L85" s="107"/>
    </row>
    <row r="86" spans="2:12" ht="45.75" customHeight="1" x14ac:dyDescent="0.25">
      <c r="B86" s="84" t="s">
        <v>102</v>
      </c>
      <c r="C86" s="109" t="str">
        <f>[1]Custos!D74</f>
        <v>VÁLVULA EM METAL CROMADO 1.1/2 X 1.1/2 PARA TANQUE OU LAVATÓRIO, COM OU SEM LADRÃO - FORNECIMENTO E INSTALAÇÃO. AF_01/2020</v>
      </c>
      <c r="D86" s="109"/>
      <c r="E86" s="109"/>
      <c r="F86" s="88" t="str">
        <f>[1]Custos!E74</f>
        <v>UN</v>
      </c>
      <c r="G86" s="88" t="str">
        <f>[1]Custos!F74</f>
        <v>4,00</v>
      </c>
      <c r="H86" s="106"/>
      <c r="I86" s="106"/>
      <c r="J86" s="106"/>
      <c r="K86" s="106"/>
      <c r="L86" s="107"/>
    </row>
    <row r="87" spans="2:12" x14ac:dyDescent="0.25">
      <c r="B87" s="84" t="s">
        <v>103</v>
      </c>
      <c r="C87" s="109" t="str">
        <f>[1]Custos!D75</f>
        <v>BARRA DE APOIO PARA BANHEIRO ALUMINIO POLIDO 70cm + PARAFUSO</v>
      </c>
      <c r="D87" s="109"/>
      <c r="E87" s="109"/>
      <c r="F87" s="88" t="str">
        <f>[1]Custos!E75</f>
        <v>UN</v>
      </c>
      <c r="G87" s="88" t="str">
        <f>[1]Custos!F75</f>
        <v>2,00</v>
      </c>
      <c r="H87" s="106"/>
      <c r="I87" s="106"/>
      <c r="J87" s="106"/>
      <c r="K87" s="106"/>
      <c r="L87" s="107"/>
    </row>
    <row r="88" spans="2:12" ht="15.75" thickBot="1" x14ac:dyDescent="0.3">
      <c r="B88" s="84" t="s">
        <v>104</v>
      </c>
      <c r="C88" s="109" t="str">
        <f>[1]Custos!D76</f>
        <v>BARRA DE APOIO PARA BANHEIRO ALUMINIO POLIDO 80cm +PARAFUSO</v>
      </c>
      <c r="D88" s="109"/>
      <c r="E88" s="109"/>
      <c r="F88" s="88" t="str">
        <f>[1]Custos!E76</f>
        <v>UN</v>
      </c>
      <c r="G88" s="88" t="str">
        <f>[1]Custos!F76</f>
        <v>4,00</v>
      </c>
      <c r="H88" s="81"/>
      <c r="I88" s="81"/>
      <c r="J88" s="81"/>
      <c r="K88" s="81"/>
      <c r="L88" s="82"/>
    </row>
    <row r="89" spans="2:12" x14ac:dyDescent="0.25">
      <c r="B89" s="98">
        <v>13</v>
      </c>
      <c r="C89" s="99" t="str">
        <f>[1]Custos!D77</f>
        <v>GRANITOS</v>
      </c>
      <c r="D89" s="100"/>
      <c r="E89" s="101"/>
      <c r="F89" s="102"/>
      <c r="G89" s="102"/>
      <c r="H89" s="103"/>
      <c r="I89" s="103"/>
      <c r="J89" s="103"/>
      <c r="K89" s="103"/>
      <c r="L89" s="104">
        <f>SUM(L91)</f>
        <v>0</v>
      </c>
    </row>
    <row r="90" spans="2:12" ht="30.75" customHeight="1" x14ac:dyDescent="0.25">
      <c r="B90" s="105" t="s">
        <v>105</v>
      </c>
      <c r="C90" s="109" t="str">
        <f>[1]Custos!D78</f>
        <v>SOLEIRA EM GRANITO, LARGURA 15 CM, ESPESSURA 2,0 CM. AF_09/2020</v>
      </c>
      <c r="D90" s="109"/>
      <c r="E90" s="109"/>
      <c r="F90" s="88" t="str">
        <f>[1]Custos!E78</f>
        <v>M</v>
      </c>
      <c r="G90" s="88" t="str">
        <f>[1]Custos!F78</f>
        <v>7,00</v>
      </c>
      <c r="H90" s="106"/>
      <c r="I90" s="106"/>
      <c r="J90" s="106"/>
      <c r="K90" s="106"/>
      <c r="L90" s="107"/>
    </row>
    <row r="91" spans="2:12" ht="15.75" thickBot="1" x14ac:dyDescent="0.3">
      <c r="B91" s="105" t="s">
        <v>106</v>
      </c>
      <c r="C91" s="109" t="str">
        <f>[1]Custos!D79</f>
        <v>BANCA/TAMPO GRANITO AMARELO ICARAÍ 3cm</v>
      </c>
      <c r="D91" s="109"/>
      <c r="E91" s="109"/>
      <c r="F91" s="88" t="str">
        <f>[1]Custos!E79</f>
        <v>UN</v>
      </c>
      <c r="G91" s="88" t="str">
        <f>[1]Custos!F79</f>
        <v>2,30</v>
      </c>
      <c r="H91" s="106"/>
      <c r="I91" s="106"/>
      <c r="J91" s="106"/>
      <c r="K91" s="106"/>
      <c r="L91" s="107"/>
    </row>
    <row r="92" spans="2:12" x14ac:dyDescent="0.25">
      <c r="B92" s="70">
        <v>14</v>
      </c>
      <c r="C92" s="71" t="str">
        <f>[1]Custos!D80</f>
        <v>DIVISÓRIAS SANITÁRIAS</v>
      </c>
      <c r="D92" s="72"/>
      <c r="E92" s="73"/>
      <c r="F92" s="74"/>
      <c r="G92" s="74"/>
      <c r="H92" s="83"/>
      <c r="I92" s="83"/>
      <c r="J92" s="83"/>
      <c r="K92" s="83"/>
      <c r="L92" s="75">
        <f>SUM(L93:L95)</f>
        <v>0</v>
      </c>
    </row>
    <row r="93" spans="2:12" x14ac:dyDescent="0.25">
      <c r="B93" s="105" t="s">
        <v>107</v>
      </c>
      <c r="C93" s="85" t="str">
        <f>[1]Custos!D81</f>
        <v>SERVICO EMPREITADO-COLOCACAO DE DIVISORIAS</v>
      </c>
      <c r="D93" s="86"/>
      <c r="E93" s="87"/>
      <c r="F93" s="95" t="str">
        <f>[1]Custos!E81</f>
        <v>m²</v>
      </c>
      <c r="G93" s="88" t="str">
        <f>[1]Custos!F81</f>
        <v>10,85</v>
      </c>
      <c r="H93" s="106"/>
      <c r="I93" s="106"/>
      <c r="J93" s="106"/>
      <c r="K93" s="106"/>
      <c r="L93" s="107"/>
    </row>
    <row r="94" spans="2:12" x14ac:dyDescent="0.25">
      <c r="B94" s="105" t="s">
        <v>108</v>
      </c>
      <c r="C94" s="85" t="str">
        <f>[1]Custos!D82</f>
        <v>PORTA DE VIDRO TEMPERADO 0,55x1,80m BOX CHUVEIRO WC</v>
      </c>
      <c r="D94" s="86"/>
      <c r="E94" s="87"/>
      <c r="F94" s="95" t="str">
        <f>[1]Custos!E82</f>
        <v>UN</v>
      </c>
      <c r="G94" s="88" t="str">
        <f>[1]Custos!F82</f>
        <v>1,00</v>
      </c>
      <c r="H94" s="106"/>
      <c r="I94" s="106"/>
      <c r="J94" s="106"/>
      <c r="K94" s="106"/>
      <c r="L94" s="107"/>
    </row>
    <row r="95" spans="2:12" ht="25.5" customHeight="1" thickBot="1" x14ac:dyDescent="0.3">
      <c r="B95" s="105" t="s">
        <v>109</v>
      </c>
      <c r="C95" s="85" t="str">
        <f>[1]Custos!D83</f>
        <v>VIDRO TEMPERADO INCOLOR 8mm PARA BOX COM FERRAGEM DE FIXACAO</v>
      </c>
      <c r="D95" s="86"/>
      <c r="E95" s="87"/>
      <c r="F95" s="95" t="str">
        <f>[1]Custos!E83</f>
        <v>m²</v>
      </c>
      <c r="G95" s="88" t="str">
        <f>[1]Custos!F83</f>
        <v>1,60</v>
      </c>
      <c r="H95" s="106"/>
      <c r="I95" s="106"/>
      <c r="J95" s="106"/>
      <c r="K95" s="106"/>
      <c r="L95" s="107"/>
    </row>
    <row r="96" spans="2:12" x14ac:dyDescent="0.25">
      <c r="B96" s="70">
        <v>15</v>
      </c>
      <c r="C96" s="71" t="str">
        <f>[1]Custos!D84</f>
        <v>ACESSÓRIOS</v>
      </c>
      <c r="D96" s="72"/>
      <c r="E96" s="73"/>
      <c r="F96" s="74"/>
      <c r="G96" s="74"/>
      <c r="H96" s="83"/>
      <c r="I96" s="83"/>
      <c r="J96" s="83"/>
      <c r="K96" s="83"/>
      <c r="L96" s="75">
        <f>SUM(L97:L104)</f>
        <v>0</v>
      </c>
    </row>
    <row r="97" spans="2:12" ht="27" customHeight="1" x14ac:dyDescent="0.25">
      <c r="B97" s="105" t="s">
        <v>110</v>
      </c>
      <c r="C97" s="85" t="str">
        <f>[1]Custos!D85</f>
        <v>SABONETEIRA DE PAREDE EM METAL CROMADO, INCLUSO FIXAÇÃO. AF_01/2020</v>
      </c>
      <c r="D97" s="86"/>
      <c r="E97" s="87"/>
      <c r="F97" s="95" t="str">
        <f>[1]Custos!E85</f>
        <v>UN</v>
      </c>
      <c r="G97" s="88" t="str">
        <f>[1]Custos!F85</f>
        <v>4,00</v>
      </c>
      <c r="H97" s="106"/>
      <c r="I97" s="106"/>
      <c r="J97" s="106"/>
      <c r="K97" s="106"/>
      <c r="L97" s="107"/>
    </row>
    <row r="98" spans="2:12" ht="27" customHeight="1" x14ac:dyDescent="0.25">
      <c r="B98" s="105" t="s">
        <v>111</v>
      </c>
      <c r="C98" s="85" t="str">
        <f>[1]Custos!D86</f>
        <v>ESPELHO CRISTAL, ESPESSURA 4MM, COM PARAFUSOS DE FIXACAO, SEM MOLDURA</v>
      </c>
      <c r="D98" s="86"/>
      <c r="E98" s="87"/>
      <c r="F98" s="95" t="str">
        <f>[1]Custos!E86</f>
        <v>m²</v>
      </c>
      <c r="G98" s="88" t="str">
        <f>[1]Custos!F86</f>
        <v>1,84</v>
      </c>
      <c r="H98" s="106"/>
      <c r="I98" s="106"/>
      <c r="J98" s="106"/>
      <c r="K98" s="106"/>
      <c r="L98" s="107"/>
    </row>
    <row r="99" spans="2:12" ht="25.5" customHeight="1" x14ac:dyDescent="0.25">
      <c r="B99" s="105" t="s">
        <v>112</v>
      </c>
      <c r="C99" s="85" t="str">
        <f>[1]Custos!D87</f>
        <v xml:space="preserve">Prateleira em vidro 6 mm temperado 40x10 cm com suporte metálico, com instalação				</v>
      </c>
      <c r="D99" s="86"/>
      <c r="E99" s="87"/>
      <c r="F99" s="95" t="str">
        <f>[1]Custos!E87</f>
        <v>UN</v>
      </c>
      <c r="G99" s="88" t="str">
        <f>[1]Custos!F87</f>
        <v>2,00</v>
      </c>
      <c r="H99" s="106"/>
      <c r="I99" s="106"/>
      <c r="J99" s="106"/>
      <c r="K99" s="106"/>
      <c r="L99" s="107"/>
    </row>
    <row r="100" spans="2:12" x14ac:dyDescent="0.25">
      <c r="B100" s="105" t="s">
        <v>113</v>
      </c>
      <c r="C100" s="85" t="str">
        <f>[1]Custos!D88</f>
        <v>CABIDE 1 GANCHO TROIA 1010TR.PRPL GREGO METAL</v>
      </c>
      <c r="D100" s="86"/>
      <c r="E100" s="87"/>
      <c r="F100" s="95" t="str">
        <f>[1]Custos!E88</f>
        <v>UN</v>
      </c>
      <c r="G100" s="88" t="str">
        <f>[1]Custos!F88</f>
        <v>6,00</v>
      </c>
      <c r="H100" s="106"/>
      <c r="I100" s="106"/>
      <c r="J100" s="106"/>
      <c r="K100" s="106"/>
      <c r="L100" s="107"/>
    </row>
    <row r="101" spans="2:12" ht="27" customHeight="1" x14ac:dyDescent="0.25">
      <c r="B101" s="105" t="s">
        <v>114</v>
      </c>
      <c r="C101" s="85" t="str">
        <f>[1]Custos!D89</f>
        <v>Lixeira Com Pedal 12 L De Aço Inox Com Balde Interno Removível Martinazzo (cabines)</v>
      </c>
      <c r="D101" s="86"/>
      <c r="E101" s="87"/>
      <c r="F101" s="95" t="str">
        <f>[1]Custos!E89</f>
        <v>UN</v>
      </c>
      <c r="G101" s="88" t="str">
        <f>[1]Custos!F89</f>
        <v>5,00</v>
      </c>
      <c r="H101" s="106"/>
      <c r="I101" s="106"/>
      <c r="J101" s="106"/>
      <c r="K101" s="106"/>
      <c r="L101" s="107"/>
    </row>
    <row r="102" spans="2:12" x14ac:dyDescent="0.25">
      <c r="B102" s="105" t="s">
        <v>115</v>
      </c>
      <c r="C102" s="85" t="str">
        <f>[1]Custos!D90</f>
        <v>Lixeira com Tampa Basculante Swing 16L Inox - Martinazzo</v>
      </c>
      <c r="D102" s="86"/>
      <c r="E102" s="87"/>
      <c r="F102" s="95" t="str">
        <f>[1]Custos!E90</f>
        <v>UN</v>
      </c>
      <c r="G102" s="88" t="str">
        <f>[1]Custos!F90</f>
        <v>2,00</v>
      </c>
      <c r="H102" s="106"/>
      <c r="I102" s="106"/>
      <c r="J102" s="106"/>
      <c r="K102" s="106"/>
      <c r="L102" s="107"/>
    </row>
    <row r="103" spans="2:12" x14ac:dyDescent="0.25">
      <c r="B103" s="105" t="s">
        <v>116</v>
      </c>
      <c r="C103" s="85" t="str">
        <f>[1]Custos!D91</f>
        <v>DISPENSER EM ABS PARA PAPEL HIGIENICO CLASSIC (ROLAO)</v>
      </c>
      <c r="D103" s="86"/>
      <c r="E103" s="87"/>
      <c r="F103" s="95" t="str">
        <f>[1]Custos!E91</f>
        <v>UN</v>
      </c>
      <c r="G103" s="88" t="str">
        <f>[1]Custos!F91</f>
        <v>5,00</v>
      </c>
      <c r="H103" s="106"/>
      <c r="I103" s="106"/>
      <c r="J103" s="106"/>
      <c r="K103" s="106"/>
      <c r="L103" s="107"/>
    </row>
    <row r="104" spans="2:12" ht="15.75" thickBot="1" x14ac:dyDescent="0.3">
      <c r="B104" s="105" t="s">
        <v>117</v>
      </c>
      <c r="C104" s="85" t="str">
        <f>[1]Custos!D92</f>
        <v>DISPENSER EM ABS PARA PAPEL TOALHA INTERFOLHAS</v>
      </c>
      <c r="D104" s="86"/>
      <c r="E104" s="87"/>
      <c r="F104" s="95" t="str">
        <f>[1]Custos!E92</f>
        <v>UN</v>
      </c>
      <c r="G104" s="88" t="str">
        <f>[1]Custos!F92</f>
        <v>4,00</v>
      </c>
      <c r="H104" s="106"/>
      <c r="I104" s="106"/>
      <c r="J104" s="106"/>
      <c r="K104" s="106"/>
      <c r="L104" s="107"/>
    </row>
    <row r="105" spans="2:12" x14ac:dyDescent="0.25">
      <c r="B105" s="70">
        <v>16</v>
      </c>
      <c r="C105" s="71" t="str">
        <f>[1]Custos!D93</f>
        <v>SINALIZAÇÃO</v>
      </c>
      <c r="D105" s="72"/>
      <c r="E105" s="73"/>
      <c r="F105" s="74"/>
      <c r="G105" s="74"/>
      <c r="H105" s="83"/>
      <c r="I105" s="83"/>
      <c r="J105" s="83"/>
      <c r="K105" s="83"/>
      <c r="L105" s="75">
        <f>SUM(L106:L106)</f>
        <v>0</v>
      </c>
    </row>
    <row r="106" spans="2:12" ht="15.75" thickBot="1" x14ac:dyDescent="0.3">
      <c r="B106" s="105" t="s">
        <v>118</v>
      </c>
      <c r="C106" s="85" t="str">
        <f>[1]Custos!D94</f>
        <v>Placas de sinalização em acrílico, coladas sobre portas, conforme projeto</v>
      </c>
      <c r="D106" s="86"/>
      <c r="E106" s="87"/>
      <c r="F106" s="95" t="str">
        <f>[1]Custos!E94</f>
        <v>UN</v>
      </c>
      <c r="G106" s="88" t="str">
        <f>[1]Custos!F94</f>
        <v>4,00</v>
      </c>
      <c r="H106" s="106"/>
      <c r="I106" s="106"/>
      <c r="J106" s="106"/>
      <c r="K106" s="106"/>
      <c r="L106" s="107"/>
    </row>
    <row r="107" spans="2:12" ht="30" customHeight="1" x14ac:dyDescent="0.25">
      <c r="B107" s="70">
        <v>17</v>
      </c>
      <c r="C107" s="71" t="str">
        <f>[1]Custos!D95</f>
        <v xml:space="preserve">REDE ELÉTRICA - ILUMINAÇÃO, REDE DOS COMPUTADORES, LÓGICA E TELEFONIA </v>
      </c>
      <c r="D107" s="72"/>
      <c r="E107" s="73" t="s">
        <v>119</v>
      </c>
      <c r="F107" s="74"/>
      <c r="G107" s="74"/>
      <c r="H107" s="83"/>
      <c r="I107" s="83"/>
      <c r="J107" s="83"/>
      <c r="K107" s="83"/>
      <c r="L107" s="75">
        <f>SUM(L108:L166)</f>
        <v>0</v>
      </c>
    </row>
    <row r="108" spans="2:12" ht="42.75" customHeight="1" x14ac:dyDescent="0.25">
      <c r="B108" s="105" t="s">
        <v>120</v>
      </c>
      <c r="C108" s="85" t="str">
        <f>[1]Custos!D96</f>
        <v>QUADRO DE DISTRIBUIÇÃO DE ENERGIA EM CHAPA DE AÇO GALVANIZADO, DE EMBUTIR, COM BARRAMENTO TRIFÁSICO, PARA 12 DISJUNTORES DIN 100A - FORNECIMENTO E INSTALAÇÃO. AF_10/2020</v>
      </c>
      <c r="D108" s="86"/>
      <c r="E108" s="87"/>
      <c r="F108" s="95" t="str">
        <f>[1]Custos!E96</f>
        <v>UN</v>
      </c>
      <c r="G108" s="88">
        <f>[1]Custos!F96</f>
        <v>2</v>
      </c>
      <c r="H108" s="106"/>
      <c r="I108" s="106"/>
      <c r="J108" s="106"/>
      <c r="K108" s="106"/>
      <c r="L108" s="107"/>
    </row>
    <row r="109" spans="2:12" ht="42" customHeight="1" x14ac:dyDescent="0.25">
      <c r="B109" s="105" t="s">
        <v>121</v>
      </c>
      <c r="C109" s="85" t="str">
        <f>[1]Custos!D97</f>
        <v>QUADRO DE DISTRIBUIÇÃO DE ENERGIA EM CHAPA DE AÇO GALVANIZADO, DE EMBUTIR, COM BARRAMENTO TRIFÁSICO, PARA 30 DISJUNTORES DIN 150A - FORNECIMENTO E INSTALAÇÃO. AF_10/2020</v>
      </c>
      <c r="D109" s="86"/>
      <c r="E109" s="87"/>
      <c r="F109" s="95" t="str">
        <f>[1]Custos!E97</f>
        <v>UN</v>
      </c>
      <c r="G109" s="88">
        <f>[1]Custos!F97</f>
        <v>1</v>
      </c>
      <c r="H109" s="106"/>
      <c r="I109" s="106"/>
      <c r="J109" s="106"/>
      <c r="K109" s="106"/>
      <c r="L109" s="107"/>
    </row>
    <row r="110" spans="2:12" x14ac:dyDescent="0.25">
      <c r="B110" s="105" t="s">
        <v>122</v>
      </c>
      <c r="C110" s="85" t="str">
        <f>[1]Custos!D98</f>
        <v>QUADRO DE DISTRIBUICAO SOBREPOR 800x400x200 BAR.TRIF.400A</v>
      </c>
      <c r="D110" s="86"/>
      <c r="E110" s="87"/>
      <c r="F110" s="95" t="str">
        <f>[1]Custos!E98</f>
        <v>UN</v>
      </c>
      <c r="G110" s="88">
        <f>[1]Custos!F98</f>
        <v>1</v>
      </c>
      <c r="H110" s="106"/>
      <c r="I110" s="106"/>
      <c r="J110" s="106"/>
      <c r="K110" s="106"/>
      <c r="L110" s="107"/>
    </row>
    <row r="111" spans="2:12" ht="30.75" customHeight="1" x14ac:dyDescent="0.25">
      <c r="B111" s="105" t="s">
        <v>123</v>
      </c>
      <c r="C111" s="85" t="str">
        <f>[1]Custos!D99</f>
        <v>DISJUNTOR TERMOMAGNÉTICO TRIPOLAR , CORRENTE NOMINAL DE 400A - FORNECIMENTO E INSTALAÇÃO. AF_10/2020</v>
      </c>
      <c r="D111" s="86"/>
      <c r="E111" s="87"/>
      <c r="F111" s="95" t="str">
        <f>[1]Custos!E99</f>
        <v>UN</v>
      </c>
      <c r="G111" s="88">
        <f>[1]Custos!F99</f>
        <v>1</v>
      </c>
      <c r="H111" s="106"/>
      <c r="I111" s="106"/>
      <c r="J111" s="106"/>
      <c r="K111" s="106"/>
      <c r="L111" s="107"/>
    </row>
    <row r="112" spans="2:12" ht="26.25" customHeight="1" x14ac:dyDescent="0.25">
      <c r="B112" s="105" t="s">
        <v>124</v>
      </c>
      <c r="C112" s="85" t="str">
        <f>[1]Custos!D100</f>
        <v>DISJUNTOR TERMOMAGNÉTICO TRIPOLAR , CORRENTE NOMINAL DE 125A - FORNECIMENTO E INSTALAÇÃO. AF_10/2020</v>
      </c>
      <c r="D112" s="86"/>
      <c r="E112" s="87"/>
      <c r="F112" s="95" t="str">
        <f>[1]Custos!E100</f>
        <v>UN</v>
      </c>
      <c r="G112" s="88">
        <f>[1]Custos!F100</f>
        <v>1</v>
      </c>
      <c r="H112" s="106"/>
      <c r="I112" s="106"/>
      <c r="J112" s="106"/>
      <c r="K112" s="106"/>
      <c r="L112" s="107"/>
    </row>
    <row r="113" spans="2:12" x14ac:dyDescent="0.25">
      <c r="B113" s="105" t="s">
        <v>125</v>
      </c>
      <c r="C113" s="85" t="str">
        <f>[1]Custos!D101</f>
        <v>DISJUNTOR TRIPOLAR 90A CURVA C</v>
      </c>
      <c r="D113" s="86"/>
      <c r="E113" s="87"/>
      <c r="F113" s="95" t="str">
        <f>[1]Custos!E101</f>
        <v>UN</v>
      </c>
      <c r="G113" s="88">
        <f>[1]Custos!F101</f>
        <v>1</v>
      </c>
      <c r="H113" s="106"/>
      <c r="I113" s="106"/>
      <c r="J113" s="106"/>
      <c r="K113" s="106"/>
      <c r="L113" s="107"/>
    </row>
    <row r="114" spans="2:12" x14ac:dyDescent="0.25">
      <c r="B114" s="105" t="s">
        <v>126</v>
      </c>
      <c r="C114" s="85" t="str">
        <f>[1]Custos!D102</f>
        <v>DISJUNTOR TRIPOLAR 60A</v>
      </c>
      <c r="D114" s="86"/>
      <c r="E114" s="87"/>
      <c r="F114" s="95" t="str">
        <f>[1]Custos!E102</f>
        <v>UN</v>
      </c>
      <c r="G114" s="88">
        <f>[1]Custos!F102</f>
        <v>1</v>
      </c>
      <c r="H114" s="106"/>
      <c r="I114" s="106"/>
      <c r="J114" s="106"/>
      <c r="K114" s="106"/>
      <c r="L114" s="107"/>
    </row>
    <row r="115" spans="2:12" x14ac:dyDescent="0.25">
      <c r="B115" s="105" t="s">
        <v>127</v>
      </c>
      <c r="C115" s="85" t="str">
        <f>[1]Custos!D103</f>
        <v>DISJUNTOR TRIPOLAR TERMOMAGNÉTICO 10KA, DE 40A</v>
      </c>
      <c r="D115" s="86"/>
      <c r="E115" s="87"/>
      <c r="F115" s="95" t="str">
        <f>[1]Custos!E103</f>
        <v>un</v>
      </c>
      <c r="G115" s="88">
        <f>[1]Custos!F103</f>
        <v>3</v>
      </c>
      <c r="H115" s="106"/>
      <c r="I115" s="106"/>
      <c r="J115" s="106"/>
      <c r="K115" s="106"/>
      <c r="L115" s="107"/>
    </row>
    <row r="116" spans="2:12" ht="25.5" customHeight="1" x14ac:dyDescent="0.25">
      <c r="B116" s="105" t="s">
        <v>128</v>
      </c>
      <c r="C116" s="85" t="str">
        <f>[1]Custos!D104</f>
        <v>DISPOSITIVO DE PROTEÇÃO CONTRA SURTOS - DPS - 1000 VCC - 45 KA - CLASSE I</v>
      </c>
      <c r="D116" s="86"/>
      <c r="E116" s="87"/>
      <c r="F116" s="95" t="str">
        <f>[1]Custos!E104</f>
        <v>UN</v>
      </c>
      <c r="G116" s="88">
        <f>[1]Custos!F104</f>
        <v>4</v>
      </c>
      <c r="H116" s="106"/>
      <c r="I116" s="106"/>
      <c r="J116" s="106"/>
      <c r="K116" s="106"/>
      <c r="L116" s="107"/>
    </row>
    <row r="117" spans="2:12" ht="27.75" customHeight="1" x14ac:dyDescent="0.25">
      <c r="B117" s="105" t="s">
        <v>129</v>
      </c>
      <c r="C117" s="85" t="str">
        <f>[1]Custos!D105</f>
        <v>DISJUNTOR TRIPOLAR TIPO DIN, CORRENTE NOMINAL DE 40A - FORNECIMENTO E INSTALAÇÃO. AF_10/2020</v>
      </c>
      <c r="D117" s="86"/>
      <c r="E117" s="87"/>
      <c r="F117" s="95" t="str">
        <f>[1]Custos!E105</f>
        <v>UN</v>
      </c>
      <c r="G117" s="88">
        <f>[1]Custos!F105</f>
        <v>2</v>
      </c>
      <c r="H117" s="106"/>
      <c r="I117" s="106"/>
      <c r="J117" s="106"/>
      <c r="K117" s="106"/>
      <c r="L117" s="107"/>
    </row>
    <row r="118" spans="2:12" ht="27" customHeight="1" x14ac:dyDescent="0.25">
      <c r="B118" s="105" t="s">
        <v>130</v>
      </c>
      <c r="C118" s="85" t="str">
        <f>[1]Custos!D106</f>
        <v>DISJUNTOR MONOPOLAR TIPO DIN, CORRENTE NOMINAL DE 16A - FORNECIMENTO E INSTALAÇÃO. AF_10/2020</v>
      </c>
      <c r="D118" s="86"/>
      <c r="E118" s="87"/>
      <c r="F118" s="95" t="str">
        <f>[1]Custos!E106</f>
        <v>UN</v>
      </c>
      <c r="G118" s="88">
        <f>[1]Custos!F106</f>
        <v>10</v>
      </c>
      <c r="H118" s="106"/>
      <c r="I118" s="106"/>
      <c r="J118" s="106"/>
      <c r="K118" s="106"/>
      <c r="L118" s="107"/>
    </row>
    <row r="119" spans="2:12" ht="24.75" customHeight="1" x14ac:dyDescent="0.25">
      <c r="B119" s="105" t="s">
        <v>131</v>
      </c>
      <c r="C119" s="85" t="str">
        <f>[1]Custos!D107</f>
        <v>DISJUNTOR TERMOMAGNÉTICO TRIPOLAR , CORRENTE NOMINAL DE 125A - FORNECIMENTO E INSTALAÇÃO. AF_10/2020</v>
      </c>
      <c r="D119" s="86"/>
      <c r="E119" s="87"/>
      <c r="F119" s="95" t="str">
        <f>[1]Custos!E107</f>
        <v>UN</v>
      </c>
      <c r="G119" s="88">
        <f>[1]Custos!F107</f>
        <v>1</v>
      </c>
      <c r="H119" s="106"/>
      <c r="I119" s="106"/>
      <c r="J119" s="106"/>
      <c r="K119" s="106"/>
      <c r="L119" s="107"/>
    </row>
    <row r="120" spans="2:12" x14ac:dyDescent="0.25">
      <c r="B120" s="105" t="s">
        <v>132</v>
      </c>
      <c r="C120" s="85" t="str">
        <f>[1]Custos!D108</f>
        <v>DISPOSITIVO DIFERENCIAL DR ALTA SENSIB.(30mA)TETRAPOLAR 125A</v>
      </c>
      <c r="D120" s="86"/>
      <c r="E120" s="87"/>
      <c r="F120" s="95" t="str">
        <f>[1]Custos!E108</f>
        <v>UN</v>
      </c>
      <c r="G120" s="88">
        <f>[1]Custos!F108</f>
        <v>1</v>
      </c>
      <c r="H120" s="106"/>
      <c r="I120" s="106"/>
      <c r="J120" s="106"/>
      <c r="K120" s="106"/>
      <c r="L120" s="107"/>
    </row>
    <row r="121" spans="2:12" x14ac:dyDescent="0.25">
      <c r="B121" s="105" t="s">
        <v>133</v>
      </c>
      <c r="C121" s="85" t="str">
        <f>[1]Custos!D109</f>
        <v>DISJUNTOR BIPOLAR 16A CURVA C</v>
      </c>
      <c r="D121" s="86"/>
      <c r="E121" s="87"/>
      <c r="F121" s="95" t="str">
        <f>[1]Custos!E109</f>
        <v>UN</v>
      </c>
      <c r="G121" s="88">
        <f>[1]Custos!F109</f>
        <v>3</v>
      </c>
      <c r="H121" s="106"/>
      <c r="I121" s="106"/>
      <c r="J121" s="106"/>
      <c r="K121" s="106"/>
      <c r="L121" s="107"/>
    </row>
    <row r="122" spans="2:12" x14ac:dyDescent="0.25">
      <c r="B122" s="105" t="s">
        <v>134</v>
      </c>
      <c r="C122" s="85" t="str">
        <f>[1]Custos!D110</f>
        <v>DISJUNTOR BIPOLAR 40A CURVA C</v>
      </c>
      <c r="D122" s="86"/>
      <c r="E122" s="87"/>
      <c r="F122" s="95" t="str">
        <f>[1]Custos!E110</f>
        <v>UN</v>
      </c>
      <c r="G122" s="88">
        <f>[1]Custos!F110</f>
        <v>2</v>
      </c>
      <c r="H122" s="106"/>
      <c r="I122" s="106"/>
      <c r="J122" s="106"/>
      <c r="K122" s="106"/>
      <c r="L122" s="107"/>
    </row>
    <row r="123" spans="2:12" x14ac:dyDescent="0.25">
      <c r="B123" s="105" t="s">
        <v>135</v>
      </c>
      <c r="C123" s="85" t="str">
        <f>[1]Custos!D111</f>
        <v>DISJUNTOR BIPOLAR 25A CURVA C</v>
      </c>
      <c r="D123" s="86"/>
      <c r="E123" s="87"/>
      <c r="F123" s="95" t="str">
        <f>[1]Custos!E111</f>
        <v>UN</v>
      </c>
      <c r="G123" s="88">
        <f>[1]Custos!F111</f>
        <v>4</v>
      </c>
      <c r="H123" s="106"/>
      <c r="I123" s="106"/>
      <c r="J123" s="106"/>
      <c r="K123" s="106"/>
      <c r="L123" s="107"/>
    </row>
    <row r="124" spans="2:12" ht="27.75" customHeight="1" x14ac:dyDescent="0.25">
      <c r="B124" s="105" t="s">
        <v>136</v>
      </c>
      <c r="C124" s="85" t="str">
        <f>[1]Custos!D112</f>
        <v>FORNECIMENTO E INSTALAÇÃO DE DISJUNTOR DIFERENCIAL TETRAPOLAR DR-(40A), 30MA</v>
      </c>
      <c r="D124" s="86"/>
      <c r="E124" s="87"/>
      <c r="F124" s="95" t="str">
        <f>[1]Custos!E112</f>
        <v>UN</v>
      </c>
      <c r="G124" s="88">
        <f>[1]Custos!F112</f>
        <v>1</v>
      </c>
      <c r="H124" s="106"/>
      <c r="I124" s="106"/>
      <c r="J124" s="106"/>
      <c r="K124" s="106"/>
      <c r="L124" s="107"/>
    </row>
    <row r="125" spans="2:12" ht="27" customHeight="1" x14ac:dyDescent="0.25">
      <c r="B125" s="105" t="s">
        <v>137</v>
      </c>
      <c r="C125" s="85" t="str">
        <f>[1]Custos!D113</f>
        <v>DISJUNTOR BIPOLAR TIPO DIN, CORRENTE NOMINAL DE 20A - FORNECIMENTO E INSTALAÇÃO. AF_10/2020</v>
      </c>
      <c r="D125" s="86"/>
      <c r="E125" s="87"/>
      <c r="F125" s="95" t="str">
        <f>[1]Custos!E113</f>
        <v>UN</v>
      </c>
      <c r="G125" s="88">
        <f>[1]Custos!F113</f>
        <v>1</v>
      </c>
      <c r="H125" s="106"/>
      <c r="I125" s="106"/>
      <c r="J125" s="106"/>
      <c r="K125" s="106"/>
      <c r="L125" s="107"/>
    </row>
    <row r="126" spans="2:12" ht="26.25" customHeight="1" x14ac:dyDescent="0.25">
      <c r="B126" s="105" t="s">
        <v>138</v>
      </c>
      <c r="C126" s="85" t="str">
        <f>[1]Custos!D114</f>
        <v>DISJUNTOR BIPOLAR TIPO NEMA, CORRENTE NOMINAL DE 10 ATÉ 50A - FORNECIMENTO E INSTALAÇÃO. AF_10/2020</v>
      </c>
      <c r="D126" s="86"/>
      <c r="E126" s="87"/>
      <c r="F126" s="95" t="str">
        <f>[1]Custos!E114</f>
        <v>UN</v>
      </c>
      <c r="G126" s="88">
        <f>[1]Custos!F114</f>
        <v>3</v>
      </c>
      <c r="H126" s="106"/>
      <c r="I126" s="106"/>
      <c r="J126" s="106"/>
      <c r="K126" s="106"/>
      <c r="L126" s="107"/>
    </row>
    <row r="127" spans="2:12" ht="30" customHeight="1" x14ac:dyDescent="0.25">
      <c r="B127" s="105" t="s">
        <v>139</v>
      </c>
      <c r="C127" s="85" t="str">
        <f>[1]Custos!D115</f>
        <v>DISJUNTOR MONOPOLAR TIPO NEMA, CORRENTE NOMINAL DE 10 ATÉ 30A - FORNECIMENTO E INSTALAÇÃO. AF_10/2020</v>
      </c>
      <c r="D127" s="86"/>
      <c r="E127" s="87"/>
      <c r="F127" s="95" t="str">
        <f>[1]Custos!E115</f>
        <v>UN</v>
      </c>
      <c r="G127" s="88">
        <f>[1]Custos!F115</f>
        <v>3</v>
      </c>
      <c r="H127" s="106"/>
      <c r="I127" s="106"/>
      <c r="J127" s="106"/>
      <c r="K127" s="106"/>
      <c r="L127" s="107"/>
    </row>
    <row r="128" spans="2:12" x14ac:dyDescent="0.25">
      <c r="B128" s="105" t="s">
        <v>140</v>
      </c>
      <c r="C128" s="85" t="str">
        <f>[1]Custos!D116</f>
        <v>ELETRODUTO GALVANIZADO (SEMI PESADO) NBR 5598 40mm 1.1/2""</v>
      </c>
      <c r="D128" s="86"/>
      <c r="E128" s="87"/>
      <c r="F128" s="95" t="str">
        <f>[1]Custos!E116</f>
        <v>M</v>
      </c>
      <c r="G128" s="88">
        <f>[1]Custos!F116</f>
        <v>21</v>
      </c>
      <c r="H128" s="106"/>
      <c r="I128" s="106"/>
      <c r="J128" s="106"/>
      <c r="K128" s="106"/>
      <c r="L128" s="107"/>
    </row>
    <row r="129" spans="2:12" x14ac:dyDescent="0.25">
      <c r="B129" s="105" t="s">
        <v>141</v>
      </c>
      <c r="C129" s="85" t="str">
        <f>[1]Custos!D117</f>
        <v>ELETROCALHA PERFURADA TIPO ""U"" 100X50 CHAPA 20 SEM TAMPA</v>
      </c>
      <c r="D129" s="86"/>
      <c r="E129" s="87"/>
      <c r="F129" s="95" t="str">
        <f>[1]Custos!E117</f>
        <v>M</v>
      </c>
      <c r="G129" s="88">
        <f>[1]Custos!F117</f>
        <v>77</v>
      </c>
      <c r="H129" s="106"/>
      <c r="I129" s="106"/>
      <c r="J129" s="106"/>
      <c r="K129" s="106"/>
      <c r="L129" s="107"/>
    </row>
    <row r="130" spans="2:12" ht="40.5" customHeight="1" x14ac:dyDescent="0.25">
      <c r="B130" s="105" t="s">
        <v>142</v>
      </c>
      <c r="C130" s="85" t="str">
        <f>[1]Custos!D118</f>
        <v>CABO DE COBRE FLEXÍVEL ISOLADO, 10 MM², ANTI-CHAMA 450/750 V, PARA CIRCUITOS TERMINAIS - FORNECIMENTO E INSTALAÇÃO. AF_03/2023</v>
      </c>
      <c r="D130" s="86"/>
      <c r="E130" s="87"/>
      <c r="F130" s="95" t="str">
        <f>[1]Custos!E118</f>
        <v>M</v>
      </c>
      <c r="G130" s="88">
        <f>[1]Custos!F118</f>
        <v>275</v>
      </c>
      <c r="H130" s="106"/>
      <c r="I130" s="106"/>
      <c r="J130" s="106"/>
      <c r="K130" s="106"/>
      <c r="L130" s="107"/>
    </row>
    <row r="131" spans="2:12" x14ac:dyDescent="0.25">
      <c r="B131" s="105" t="s">
        <v>143</v>
      </c>
      <c r="C131" s="85" t="str">
        <f>[1]Custos!D119</f>
        <v>CABO FLEXIVEL CLASSE 4 OU 5 1KV 1 CONDUTOR 50,0mm2</v>
      </c>
      <c r="D131" s="86"/>
      <c r="E131" s="87"/>
      <c r="F131" s="95" t="str">
        <f>[1]Custos!E119</f>
        <v>M</v>
      </c>
      <c r="G131" s="88">
        <f>[1]Custos!F119</f>
        <v>165</v>
      </c>
      <c r="H131" s="106"/>
      <c r="I131" s="106"/>
      <c r="J131" s="106"/>
      <c r="K131" s="106"/>
      <c r="L131" s="107"/>
    </row>
    <row r="132" spans="2:12" x14ac:dyDescent="0.25">
      <c r="B132" s="105" t="s">
        <v>144</v>
      </c>
      <c r="C132" s="85" t="str">
        <f>[1]Custos!D120</f>
        <v>CABO FLEXIVEL CLASSE 4 OU 5 450/750V 35,0mm2</v>
      </c>
      <c r="D132" s="86"/>
      <c r="E132" s="87"/>
      <c r="F132" s="95" t="str">
        <f>[1]Custos!E120</f>
        <v>M</v>
      </c>
      <c r="G132" s="88">
        <f>[1]Custos!F120</f>
        <v>40</v>
      </c>
      <c r="H132" s="106"/>
      <c r="I132" s="106"/>
      <c r="J132" s="106"/>
      <c r="K132" s="106"/>
      <c r="L132" s="107"/>
    </row>
    <row r="133" spans="2:12" ht="40.5" customHeight="1" x14ac:dyDescent="0.25">
      <c r="B133" s="105" t="s">
        <v>145</v>
      </c>
      <c r="C133" s="85" t="str">
        <f>[1]Custos!D121</f>
        <v>CABO DE COBRE FLEXÍVEL ISOLADO, 6 MM², ANTI-CHAMA 450/750 V, PARA CIRCUITOS TERMINAIS - FORNECIMENTO E INSTALAÇÃO. AF_03/2023</v>
      </c>
      <c r="D133" s="86"/>
      <c r="E133" s="87"/>
      <c r="F133" s="95" t="str">
        <f>[1]Custos!E121</f>
        <v>M</v>
      </c>
      <c r="G133" s="88">
        <f>[1]Custos!F121</f>
        <v>240</v>
      </c>
      <c r="H133" s="106"/>
      <c r="I133" s="106"/>
      <c r="J133" s="106"/>
      <c r="K133" s="106"/>
      <c r="L133" s="107"/>
    </row>
    <row r="134" spans="2:12" ht="42" customHeight="1" x14ac:dyDescent="0.25">
      <c r="B134" s="105" t="s">
        <v>146</v>
      </c>
      <c r="C134" s="85" t="str">
        <f>[1]Custos!D122</f>
        <v>CABO DE COBRE FLEXÍVEL ISOLADO, 4 MM², ANTI-CHAMA 450/750 V, PARA CIRCUITOS TERMINAIS - FORNECIMENTO E INSTALAÇÃO. AF_03/2023</v>
      </c>
      <c r="D134" s="86"/>
      <c r="E134" s="87"/>
      <c r="F134" s="95" t="str">
        <f>[1]Custos!E122</f>
        <v>M</v>
      </c>
      <c r="G134" s="88">
        <f>[1]Custos!F122</f>
        <v>540</v>
      </c>
      <c r="H134" s="106"/>
      <c r="I134" s="106"/>
      <c r="J134" s="106"/>
      <c r="K134" s="106"/>
      <c r="L134" s="107"/>
    </row>
    <row r="135" spans="2:12" x14ac:dyDescent="0.25">
      <c r="B135" s="105" t="s">
        <v>147</v>
      </c>
      <c r="C135" s="85" t="str">
        <f>[1]Custos!D123</f>
        <v>ELETRODUTO GALVANIZADO (SEMI PESADO) NBR 5598 25mm 1""</v>
      </c>
      <c r="D135" s="86"/>
      <c r="E135" s="87"/>
      <c r="F135" s="95" t="str">
        <f>[1]Custos!E123</f>
        <v>M</v>
      </c>
      <c r="G135" s="88">
        <f>[1]Custos!F123</f>
        <v>42</v>
      </c>
      <c r="H135" s="106"/>
      <c r="I135" s="106"/>
      <c r="J135" s="106"/>
      <c r="K135" s="106"/>
      <c r="L135" s="107"/>
    </row>
    <row r="136" spans="2:12" x14ac:dyDescent="0.25">
      <c r="B136" s="105" t="s">
        <v>148</v>
      </c>
      <c r="C136" s="85" t="str">
        <f>[1]Custos!D124</f>
        <v>Curva Horizontal 90º para eletrocalha 150 x 50mm</v>
      </c>
      <c r="D136" s="86"/>
      <c r="E136" s="87"/>
      <c r="F136" s="95" t="str">
        <f>[1]Custos!E124</f>
        <v>un</v>
      </c>
      <c r="G136" s="88">
        <f>[1]Custos!F124</f>
        <v>18</v>
      </c>
      <c r="H136" s="106"/>
      <c r="I136" s="106"/>
      <c r="J136" s="106"/>
      <c r="K136" s="106"/>
      <c r="L136" s="107"/>
    </row>
    <row r="137" spans="2:12" x14ac:dyDescent="0.25">
      <c r="B137" s="105" t="s">
        <v>149</v>
      </c>
      <c r="C137" s="85" t="str">
        <f>[1]Custos!D125</f>
        <v>CONDULETE ALUMINIO MULTIPLO X 1"" KIT DE VEDACAO IP54</v>
      </c>
      <c r="D137" s="86"/>
      <c r="E137" s="87"/>
      <c r="F137" s="95" t="str">
        <f>[1]Custos!E125</f>
        <v>UN</v>
      </c>
      <c r="G137" s="88">
        <f>[1]Custos!F125</f>
        <v>8</v>
      </c>
      <c r="H137" s="106"/>
      <c r="I137" s="106"/>
      <c r="J137" s="106"/>
      <c r="K137" s="106"/>
      <c r="L137" s="107"/>
    </row>
    <row r="138" spans="2:12" x14ac:dyDescent="0.25">
      <c r="B138" s="105" t="s">
        <v>150</v>
      </c>
      <c r="C138" s="85" t="str">
        <f>[1]Custos!D126</f>
        <v>ELETRODUTO GALVANIZADO (SEMI PESADO) NBR 5598 20mm 3/4""</v>
      </c>
      <c r="D138" s="86"/>
      <c r="E138" s="87"/>
      <c r="F138" s="95" t="str">
        <f>[1]Custos!E126</f>
        <v>M</v>
      </c>
      <c r="G138" s="88">
        <f>[1]Custos!F126</f>
        <v>236</v>
      </c>
      <c r="H138" s="106"/>
      <c r="I138" s="106"/>
      <c r="J138" s="106"/>
      <c r="K138" s="106"/>
      <c r="L138" s="107"/>
    </row>
    <row r="139" spans="2:12" x14ac:dyDescent="0.25">
      <c r="B139" s="105" t="s">
        <v>151</v>
      </c>
      <c r="C139" s="85" t="str">
        <f>[1]Custos!D127</f>
        <v>CONDULETE ALUMINIO MULTIPLO X 3/4 COM KIT DE VEDACAO IP54</v>
      </c>
      <c r="D139" s="86"/>
      <c r="E139" s="87"/>
      <c r="F139" s="95" t="str">
        <f>[1]Custos!E127</f>
        <v>UN</v>
      </c>
      <c r="G139" s="88">
        <f>[1]Custos!F127</f>
        <v>86</v>
      </c>
      <c r="H139" s="106"/>
      <c r="I139" s="106"/>
      <c r="J139" s="106"/>
      <c r="K139" s="106"/>
      <c r="L139" s="107"/>
    </row>
    <row r="140" spans="2:12" ht="40.5" customHeight="1" x14ac:dyDescent="0.25">
      <c r="B140" s="105" t="s">
        <v>152</v>
      </c>
      <c r="C140" s="85" t="str">
        <f>[1]Custos!D128</f>
        <v>CABO DE COBRE FLEXÍVEL ISOLADO, 2,5 MM², ANTI-CHAMA 450/750 V, PARA CIRCUITOS TERMINAIS - FORNECIMENTO E INSTALAÇÃO. AF_03/2023</v>
      </c>
      <c r="D140" s="86"/>
      <c r="E140" s="87"/>
      <c r="F140" s="95" t="str">
        <f>[1]Custos!E128</f>
        <v>M</v>
      </c>
      <c r="G140" s="88">
        <f>[1]Custos!F128</f>
        <v>3810</v>
      </c>
      <c r="H140" s="106"/>
      <c r="I140" s="106"/>
      <c r="J140" s="106"/>
      <c r="K140" s="106"/>
      <c r="L140" s="107"/>
    </row>
    <row r="141" spans="2:12" x14ac:dyDescent="0.25">
      <c r="B141" s="105" t="s">
        <v>153</v>
      </c>
      <c r="C141" s="85" t="str">
        <f>[1]Custos!D129</f>
        <v>Cabo de cobre PP Cordplast 4 x 1,5 mm2, 450/750v - fornecimento e instalação</v>
      </c>
      <c r="D141" s="86"/>
      <c r="E141" s="87"/>
      <c r="F141" s="95" t="str">
        <f>[1]Custos!E129</f>
        <v>M</v>
      </c>
      <c r="G141" s="88">
        <f>[1]Custos!F129</f>
        <v>280</v>
      </c>
      <c r="H141" s="106"/>
      <c r="I141" s="106"/>
      <c r="J141" s="106"/>
      <c r="K141" s="106"/>
      <c r="L141" s="107"/>
    </row>
    <row r="142" spans="2:12" x14ac:dyDescent="0.25">
      <c r="B142" s="105" t="s">
        <v>154</v>
      </c>
      <c r="C142" s="85" t="str">
        <f>[1]Custos!D130</f>
        <v>LUMINARIA EMBUTIDA SLIM LED 32X122 40W 4000K STELLA STH6959</v>
      </c>
      <c r="D142" s="86"/>
      <c r="E142" s="87"/>
      <c r="F142" s="95" t="str">
        <f>[1]Custos!E130</f>
        <v>UN</v>
      </c>
      <c r="G142" s="88">
        <f>[1]Custos!F130</f>
        <v>80</v>
      </c>
      <c r="H142" s="106"/>
      <c r="I142" s="106"/>
      <c r="J142" s="106"/>
      <c r="K142" s="106"/>
      <c r="L142" s="107"/>
    </row>
    <row r="143" spans="2:12" ht="28.5" customHeight="1" x14ac:dyDescent="0.25">
      <c r="B143" s="105" t="s">
        <v>155</v>
      </c>
      <c r="C143" s="85" t="str">
        <f>[1]Custos!D131</f>
        <v>IL-95 LUMINÁRIA LED QUADRADA DE EMBUTIR COM DIFUSOR TRANSLÚCIDO &lt;= 40W</v>
      </c>
      <c r="D143" s="86"/>
      <c r="E143" s="87"/>
      <c r="F143" s="95" t="str">
        <f>[1]Custos!E131</f>
        <v>UN</v>
      </c>
      <c r="G143" s="88">
        <f>[1]Custos!F131</f>
        <v>1</v>
      </c>
      <c r="H143" s="106"/>
      <c r="I143" s="106"/>
      <c r="J143" s="106"/>
      <c r="K143" s="106"/>
      <c r="L143" s="107"/>
    </row>
    <row r="144" spans="2:12" x14ac:dyDescent="0.25">
      <c r="B144" s="105" t="s">
        <v>156</v>
      </c>
      <c r="C144" s="85" t="str">
        <f>[1]Custos!D132</f>
        <v>CANALETA (DUTO) DE ALUMINIO TIPO C (25x73x3000)mm COM TAMPA</v>
      </c>
      <c r="D144" s="86"/>
      <c r="E144" s="87"/>
      <c r="F144" s="95" t="str">
        <f>[1]Custos!E132</f>
        <v>m</v>
      </c>
      <c r="G144" s="88">
        <f>[1]Custos!F132</f>
        <v>102</v>
      </c>
      <c r="H144" s="106"/>
      <c r="I144" s="106"/>
      <c r="J144" s="106"/>
      <c r="K144" s="106"/>
      <c r="L144" s="107"/>
    </row>
    <row r="145" spans="2:12" x14ac:dyDescent="0.25">
      <c r="B145" s="105" t="s">
        <v>157</v>
      </c>
      <c r="C145" s="85" t="str">
        <f>[1]Custos!D133</f>
        <v>IL-88 LUMINÁRIA LED DE SOBREPOR C/DIFUSOR TRANSLÚCIDO &lt;=24W</v>
      </c>
      <c r="D145" s="86"/>
      <c r="E145" s="87"/>
      <c r="F145" s="95" t="str">
        <f>[1]Custos!E133</f>
        <v>UN</v>
      </c>
      <c r="G145" s="88">
        <f>[1]Custos!F133</f>
        <v>1</v>
      </c>
      <c r="H145" s="106"/>
      <c r="I145" s="106"/>
      <c r="J145" s="106"/>
      <c r="K145" s="106"/>
      <c r="L145" s="107"/>
    </row>
    <row r="146" spans="2:12" ht="30" customHeight="1" x14ac:dyDescent="0.25">
      <c r="B146" s="105" t="s">
        <v>158</v>
      </c>
      <c r="C146" s="85" t="str">
        <f>[1]Custos!D134</f>
        <v>PORTA EQUIPAMENTO - DUTOTEC BRANCO - FORNECIMENTO E INSTALAÇÃO</v>
      </c>
      <c r="D146" s="86"/>
      <c r="E146" s="87"/>
      <c r="F146" s="95" t="str">
        <f>[1]Custos!E134</f>
        <v>un</v>
      </c>
      <c r="G146" s="88">
        <f>[1]Custos!F134</f>
        <v>78</v>
      </c>
      <c r="H146" s="106"/>
      <c r="I146" s="106"/>
      <c r="J146" s="106"/>
      <c r="K146" s="106"/>
      <c r="L146" s="107"/>
    </row>
    <row r="147" spans="2:12" x14ac:dyDescent="0.25">
      <c r="B147" s="105" t="s">
        <v>159</v>
      </c>
      <c r="C147" s="85" t="str">
        <f>[1]Custos!D136</f>
        <v>MÓDULO INTERRUPTOR PARA DUTOTEC BRANCO</v>
      </c>
      <c r="D147" s="86"/>
      <c r="E147" s="87"/>
      <c r="F147" s="95" t="str">
        <f>[1]Custos!E136</f>
        <v>un</v>
      </c>
      <c r="G147" s="88">
        <f>[1]Custos!F136</f>
        <v>12</v>
      </c>
      <c r="H147" s="106"/>
      <c r="I147" s="106"/>
      <c r="J147" s="106"/>
      <c r="K147" s="106"/>
      <c r="L147" s="107"/>
    </row>
    <row r="148" spans="2:12" x14ac:dyDescent="0.25">
      <c r="B148" s="105" t="s">
        <v>160</v>
      </c>
      <c r="C148" s="85" t="str">
        <f>[1]Custos!D137</f>
        <v>ADAPTADOR ELETRODUTO 3/4" (DUTOTEC)</v>
      </c>
      <c r="D148" s="86"/>
      <c r="E148" s="87"/>
      <c r="F148" s="95" t="str">
        <f>[1]Custos!E137</f>
        <v>un</v>
      </c>
      <c r="G148" s="88">
        <f>[1]Custos!F137</f>
        <v>4</v>
      </c>
      <c r="H148" s="106"/>
      <c r="I148" s="106"/>
      <c r="J148" s="106"/>
      <c r="K148" s="106"/>
      <c r="L148" s="107"/>
    </row>
    <row r="149" spans="2:12" x14ac:dyDescent="0.25">
      <c r="B149" s="105" t="s">
        <v>161</v>
      </c>
      <c r="C149" s="85" t="str">
        <f>[1]Custos!D138</f>
        <v>TAMPA DE TERMINAL PARA DUTO DE ALUMINIO</v>
      </c>
      <c r="D149" s="86"/>
      <c r="E149" s="87"/>
      <c r="F149" s="95" t="str">
        <f>[1]Custos!E138</f>
        <v>UN</v>
      </c>
      <c r="G149" s="88">
        <f>[1]Custos!F138</f>
        <v>12</v>
      </c>
      <c r="H149" s="106"/>
      <c r="I149" s="106"/>
      <c r="J149" s="106"/>
      <c r="K149" s="106"/>
      <c r="L149" s="107"/>
    </row>
    <row r="150" spans="2:12" x14ac:dyDescent="0.25">
      <c r="B150" s="105" t="s">
        <v>162</v>
      </c>
      <c r="C150" s="85" t="str">
        <f>[1]Custos!D139</f>
        <v>BUCHA DE REDUCAO GALVANIZADA 1""x3/4""</v>
      </c>
      <c r="D150" s="86"/>
      <c r="E150" s="87"/>
      <c r="F150" s="95" t="str">
        <f>[1]Custos!E139</f>
        <v>UN</v>
      </c>
      <c r="G150" s="88">
        <f>[1]Custos!F139</f>
        <v>2</v>
      </c>
      <c r="H150" s="106"/>
      <c r="I150" s="106"/>
      <c r="J150" s="106"/>
      <c r="K150" s="106"/>
      <c r="L150" s="107"/>
    </row>
    <row r="151" spans="2:12" x14ac:dyDescent="0.25">
      <c r="B151" s="105" t="s">
        <v>163</v>
      </c>
      <c r="C151" s="85" t="str">
        <f>[1]Custos!D140</f>
        <v>INTERRUPTOR SIMPLES COM 1 TECLA, COMPLETO COM TAMPA</v>
      </c>
      <c r="D151" s="86"/>
      <c r="E151" s="87"/>
      <c r="F151" s="95" t="str">
        <f>[1]Custos!E140</f>
        <v>UN</v>
      </c>
      <c r="G151" s="88">
        <f>[1]Custos!F140</f>
        <v>5</v>
      </c>
      <c r="H151" s="106"/>
      <c r="I151" s="106"/>
      <c r="J151" s="106"/>
      <c r="K151" s="106"/>
      <c r="L151" s="107"/>
    </row>
    <row r="152" spans="2:12" x14ac:dyDescent="0.25">
      <c r="B152" s="105" t="s">
        <v>164</v>
      </c>
      <c r="C152" s="85" t="str">
        <f>[1]Custos!D141</f>
        <v>CAIXA DE PASSAGEM PVC 4X2" - FORNECIMENTO E INSTALACAO</v>
      </c>
      <c r="D152" s="86"/>
      <c r="E152" s="87"/>
      <c r="F152" s="95" t="str">
        <f>[1]Custos!E141</f>
        <v>UN</v>
      </c>
      <c r="G152" s="88">
        <f>[1]Custos!F141</f>
        <v>5</v>
      </c>
      <c r="H152" s="106"/>
      <c r="I152" s="106"/>
      <c r="J152" s="106"/>
      <c r="K152" s="106"/>
      <c r="L152" s="107"/>
    </row>
    <row r="153" spans="2:12" x14ac:dyDescent="0.25">
      <c r="B153" s="105" t="s">
        <v>165</v>
      </c>
      <c r="C153" s="85" t="str">
        <f>[1]Custos!D142</f>
        <v>ELETRODUTO FLEXIVEL 25mm</v>
      </c>
      <c r="D153" s="86"/>
      <c r="E153" s="87"/>
      <c r="F153" s="95" t="str">
        <f>[1]Custos!E142</f>
        <v>M</v>
      </c>
      <c r="G153" s="88">
        <f>[1]Custos!F142</f>
        <v>10</v>
      </c>
      <c r="H153" s="106"/>
      <c r="I153" s="106"/>
      <c r="J153" s="106"/>
      <c r="K153" s="106"/>
      <c r="L153" s="107"/>
    </row>
    <row r="154" spans="2:12" x14ac:dyDescent="0.25">
      <c r="B154" s="105" t="s">
        <v>166</v>
      </c>
      <c r="C154" s="85" t="str">
        <f>[1]Custos!D143</f>
        <v>CABO TELEFONICO CCI COM 2 PARES ؠ0,50 MM</v>
      </c>
      <c r="D154" s="86"/>
      <c r="E154" s="87"/>
      <c r="F154" s="95" t="str">
        <f>[1]Custos!E143</f>
        <v>M</v>
      </c>
      <c r="G154" s="88">
        <f>[1]Custos!F143</f>
        <v>680</v>
      </c>
      <c r="H154" s="106"/>
      <c r="I154" s="106"/>
      <c r="J154" s="106"/>
      <c r="K154" s="106"/>
      <c r="L154" s="107"/>
    </row>
    <row r="155" spans="2:12" x14ac:dyDescent="0.25">
      <c r="B155" s="105" t="s">
        <v>167</v>
      </c>
      <c r="C155" s="85" t="str">
        <f>[1]Custos!D144</f>
        <v>CABO UTP CATEGORIA 5E</v>
      </c>
      <c r="D155" s="86"/>
      <c r="E155" s="87"/>
      <c r="F155" s="95" t="str">
        <f>[1]Custos!E144</f>
        <v>M</v>
      </c>
      <c r="G155" s="88">
        <f>[1]Custos!F144</f>
        <v>840</v>
      </c>
      <c r="H155" s="106"/>
      <c r="I155" s="106"/>
      <c r="J155" s="106"/>
      <c r="K155" s="106"/>
      <c r="L155" s="107"/>
    </row>
    <row r="156" spans="2:12" ht="26.25" customHeight="1" x14ac:dyDescent="0.25">
      <c r="B156" s="105" t="s">
        <v>168</v>
      </c>
      <c r="C156" s="85" t="str">
        <f>[1]Custos!D145</f>
        <v>Módulo de tomada 2p + t,10A-250V, branca, para Mopost, ref .: 149-123-BR, da Mopa ou similar</v>
      </c>
      <c r="D156" s="86"/>
      <c r="E156" s="87"/>
      <c r="F156" s="95" t="str">
        <f>[1]Custos!E145</f>
        <v>un</v>
      </c>
      <c r="G156" s="88">
        <f>[1]Custos!F145</f>
        <v>110</v>
      </c>
      <c r="H156" s="106"/>
      <c r="I156" s="106"/>
      <c r="J156" s="106"/>
      <c r="K156" s="106"/>
      <c r="L156" s="107"/>
    </row>
    <row r="157" spans="2:12" ht="27.75" customHeight="1" x14ac:dyDescent="0.25">
      <c r="B157" s="105" t="s">
        <v>169</v>
      </c>
      <c r="C157" s="85" t="str">
        <f>[1]Custos!D146</f>
        <v>Módulo de tomada de telefone RJ-45 - Cat. 5E - LCS, para Mopost, ref.: 149-132-R45-5, da Mopa ou similar</v>
      </c>
      <c r="D157" s="86"/>
      <c r="E157" s="87"/>
      <c r="F157" s="95" t="str">
        <f>[1]Custos!E146</f>
        <v>un</v>
      </c>
      <c r="G157" s="88">
        <f>[1]Custos!F146</f>
        <v>37</v>
      </c>
      <c r="H157" s="106"/>
      <c r="I157" s="106"/>
      <c r="J157" s="106"/>
      <c r="K157" s="106"/>
      <c r="L157" s="107"/>
    </row>
    <row r="158" spans="2:12" ht="27.75" customHeight="1" x14ac:dyDescent="0.25">
      <c r="B158" s="105" t="s">
        <v>170</v>
      </c>
      <c r="C158" s="85" t="str">
        <f>[1]Custos!D147</f>
        <v>TOMADA PARA TELEFONE RJ11 - FORNECIMENTO E INSTALAÇÃO. AF_11/2019</v>
      </c>
      <c r="D158" s="86"/>
      <c r="E158" s="87"/>
      <c r="F158" s="95" t="str">
        <f>[1]Custos!E147</f>
        <v>UN</v>
      </c>
      <c r="G158" s="88">
        <f>[1]Custos!F147</f>
        <v>21</v>
      </c>
      <c r="H158" s="106"/>
      <c r="I158" s="106"/>
      <c r="J158" s="106"/>
      <c r="K158" s="106"/>
      <c r="L158" s="107"/>
    </row>
    <row r="159" spans="2:12" ht="24.75" customHeight="1" x14ac:dyDescent="0.25">
      <c r="B159" s="105" t="s">
        <v>171</v>
      </c>
      <c r="C159" s="85" t="str">
        <f>[1]Custos!D148</f>
        <v>Tampa cega para 01 módulo de tomada, para Mopost, ref.: 149-141, da Mopa ou similar</v>
      </c>
      <c r="D159" s="86"/>
      <c r="E159" s="87"/>
      <c r="F159" s="95" t="str">
        <f>[1]Custos!E148</f>
        <v>un</v>
      </c>
      <c r="G159" s="88">
        <f>[1]Custos!F148</f>
        <v>53</v>
      </c>
      <c r="H159" s="106"/>
      <c r="I159" s="106"/>
      <c r="J159" s="106"/>
      <c r="K159" s="106"/>
      <c r="L159" s="107"/>
    </row>
    <row r="160" spans="2:12" ht="24.75" customHeight="1" x14ac:dyDescent="0.25">
      <c r="B160" s="105" t="s">
        <v>172</v>
      </c>
      <c r="C160" s="85" t="str">
        <f>[1]Custos!D149</f>
        <v>REFLETOR RETANGULAR FECHADO LED, REF. FLOOD LIGHT IP 68, 200W, 21.000LMS, COM DOIS MODULOS DA RCA, DIGITAL LED OU SIMILAR - FORNECIMENTO E INSTALACAO</v>
      </c>
      <c r="D160" s="86"/>
      <c r="E160" s="87"/>
      <c r="F160" s="95" t="str">
        <f>[1]Custos!E149</f>
        <v>UN</v>
      </c>
      <c r="G160" s="88">
        <f>[1]Custos!F149</f>
        <v>28</v>
      </c>
      <c r="H160" s="106"/>
      <c r="I160" s="106"/>
      <c r="J160" s="106"/>
      <c r="K160" s="106"/>
      <c r="L160" s="107"/>
    </row>
    <row r="161" spans="2:12" x14ac:dyDescent="0.25">
      <c r="B161" s="105" t="s">
        <v>173</v>
      </c>
      <c r="C161" s="85" t="str">
        <f>[1]Custos!D150</f>
        <v>PERFILADO PERFURADO 38x38x6000mm CHAPA 22</v>
      </c>
      <c r="D161" s="86"/>
      <c r="E161" s="87"/>
      <c r="F161" s="95" t="str">
        <f>[1]Custos!E150</f>
        <v>M</v>
      </c>
      <c r="G161" s="88">
        <f>[1]Custos!F150</f>
        <v>102</v>
      </c>
      <c r="H161" s="106"/>
      <c r="I161" s="106"/>
      <c r="J161" s="106"/>
      <c r="K161" s="106"/>
      <c r="L161" s="107"/>
    </row>
    <row r="162" spans="2:12" ht="25.5" customHeight="1" x14ac:dyDescent="0.25">
      <c r="B162" s="105" t="s">
        <v>174</v>
      </c>
      <c r="C162" s="85" t="str">
        <f>[1]Custos!D151</f>
        <v>SENSOR DE PRESENÇA COM FOTOCÉLULA, FIXAÇÃO EM PAREDE - FORNECIMENTO E INSTALAÇÃO. AF_02/2020</v>
      </c>
      <c r="D162" s="86"/>
      <c r="E162" s="87"/>
      <c r="F162" s="95" t="str">
        <f>[1]Custos!E151</f>
        <v>UN</v>
      </c>
      <c r="G162" s="88">
        <f>[1]Custos!F151</f>
        <v>3</v>
      </c>
      <c r="H162" s="106"/>
      <c r="I162" s="106"/>
      <c r="J162" s="106"/>
      <c r="K162" s="106"/>
      <c r="L162" s="107"/>
    </row>
    <row r="163" spans="2:12" x14ac:dyDescent="0.25">
      <c r="B163" s="105" t="s">
        <v>175</v>
      </c>
      <c r="C163" s="85" t="str">
        <f>[1]Custos!D152</f>
        <v>TAMPA CEGA EM ALUMINIO PARA CONDULETE 1/2"" E 3/4""</v>
      </c>
      <c r="D163" s="86"/>
      <c r="E163" s="87"/>
      <c r="F163" s="95" t="str">
        <f>[1]Custos!E152</f>
        <v>UN</v>
      </c>
      <c r="G163" s="88">
        <f>[1]Custos!F152</f>
        <v>22</v>
      </c>
      <c r="H163" s="106"/>
      <c r="I163" s="106"/>
      <c r="J163" s="106"/>
      <c r="K163" s="106"/>
      <c r="L163" s="107"/>
    </row>
    <row r="164" spans="2:12" x14ac:dyDescent="0.25">
      <c r="B164" s="105" t="s">
        <v>176</v>
      </c>
      <c r="C164" s="85" t="str">
        <f>[1]Custos!D153</f>
        <v>INTERRUPTOR SIMPLES 10A EM CONDULETE DE ALUMINIO</v>
      </c>
      <c r="D164" s="86"/>
      <c r="E164" s="87"/>
      <c r="F164" s="95" t="str">
        <f>[1]Custos!E153</f>
        <v>UN</v>
      </c>
      <c r="G164" s="88">
        <f>[1]Custos!F153</f>
        <v>4</v>
      </c>
      <c r="H164" s="106"/>
      <c r="I164" s="106"/>
      <c r="J164" s="106"/>
      <c r="K164" s="106"/>
      <c r="L164" s="107"/>
    </row>
    <row r="165" spans="2:12" x14ac:dyDescent="0.25">
      <c r="B165" s="105" t="s">
        <v>177</v>
      </c>
      <c r="C165" s="85" t="str">
        <f>[1]Custos!D154</f>
        <v>CAIXA DERIVACAO TIPO T 1X1 PRF 25 BRANCO DT-52440-00 DUTOTEC</v>
      </c>
      <c r="D165" s="86"/>
      <c r="E165" s="87"/>
      <c r="F165" s="95" t="str">
        <f>[1]Custos!E154</f>
        <v>UN</v>
      </c>
      <c r="G165" s="88">
        <f>[1]Custos!F154</f>
        <v>8</v>
      </c>
      <c r="H165" s="106"/>
      <c r="I165" s="106"/>
      <c r="J165" s="106"/>
      <c r="K165" s="106"/>
      <c r="L165" s="107"/>
    </row>
    <row r="166" spans="2:12" ht="39.75" customHeight="1" thickBot="1" x14ac:dyDescent="0.3">
      <c r="B166" s="105" t="s">
        <v>178</v>
      </c>
      <c r="C166" s="85" t="str">
        <f>[1]Custos!D155</f>
        <v>REMOÇÃO MANUAL DE ELETRODUTO (ELETRODUTO E CONEXÃO)  COM TRANSPORTE ATÉ CAÇAMBA E CARGA (EXCLUSO RASGOS E ESCAVAÇÕES)</v>
      </c>
      <c r="D166" s="86"/>
      <c r="E166" s="87"/>
      <c r="F166" s="95" t="str">
        <f>[1]Custos!E155</f>
        <v>m</v>
      </c>
      <c r="G166" s="88">
        <f>[1]Custos!F155</f>
        <v>135</v>
      </c>
      <c r="H166" s="106"/>
      <c r="I166" s="106"/>
      <c r="J166" s="106"/>
      <c r="K166" s="106"/>
      <c r="L166" s="107"/>
    </row>
    <row r="167" spans="2:12" x14ac:dyDescent="0.25">
      <c r="B167" s="70">
        <v>18</v>
      </c>
      <c r="C167" s="71" t="str">
        <f>[1]Custos!D156</f>
        <v>SERVIÇOS FINAIS</v>
      </c>
      <c r="D167" s="72"/>
      <c r="E167" s="73" t="s">
        <v>119</v>
      </c>
      <c r="F167" s="74"/>
      <c r="G167" s="74"/>
      <c r="H167" s="83"/>
      <c r="I167" s="83"/>
      <c r="J167" s="83"/>
      <c r="K167" s="83"/>
      <c r="L167" s="75">
        <f>SUM(L168:L169)</f>
        <v>0</v>
      </c>
    </row>
    <row r="168" spans="2:12" x14ac:dyDescent="0.25">
      <c r="B168" s="105" t="s">
        <v>179</v>
      </c>
      <c r="C168" s="85" t="str">
        <f>[1]Custos!D157</f>
        <v>LIMPEZA FINAL DA OBRA</v>
      </c>
      <c r="D168" s="86"/>
      <c r="E168" s="87"/>
      <c r="F168" s="88" t="str">
        <f>[1]Custos!E157</f>
        <v>m²</v>
      </c>
      <c r="G168" s="88" t="str">
        <f>[1]Custos!F157</f>
        <v>366,15</v>
      </c>
      <c r="H168" s="89"/>
      <c r="I168" s="89"/>
      <c r="J168" s="89"/>
      <c r="K168" s="89"/>
      <c r="L168" s="90"/>
    </row>
    <row r="169" spans="2:12" x14ac:dyDescent="0.25">
      <c r="B169" s="105" t="s">
        <v>180</v>
      </c>
      <c r="C169" s="85" t="str">
        <f>[1]Custos!D158</f>
        <v>PROJETO ""AS BUILT"" ARQUITETURA E ELÉTRICA</v>
      </c>
      <c r="D169" s="86"/>
      <c r="E169" s="87"/>
      <c r="F169" s="88" t="str">
        <f>[1]Custos!E158</f>
        <v>m²</v>
      </c>
      <c r="G169" s="88" t="str">
        <f>[1]Custos!F158</f>
        <v>366,15</v>
      </c>
      <c r="H169" s="89"/>
      <c r="I169" s="89"/>
      <c r="J169" s="89"/>
      <c r="K169" s="89"/>
      <c r="L169" s="90"/>
    </row>
    <row r="170" spans="2:12" ht="16.5" thickBot="1" x14ac:dyDescent="0.3">
      <c r="B170" s="110" t="s">
        <v>181</v>
      </c>
      <c r="C170" s="111"/>
      <c r="D170" s="111"/>
      <c r="E170" s="111"/>
      <c r="F170" s="111"/>
      <c r="G170" s="111"/>
      <c r="H170" s="111"/>
      <c r="I170" s="111"/>
      <c r="J170" s="112">
        <f>SUM(J19:J169)</f>
        <v>0</v>
      </c>
      <c r="K170" s="112">
        <f>SUM(K19:K169)</f>
        <v>0</v>
      </c>
      <c r="L170" s="112">
        <f>J170+K170</f>
        <v>0</v>
      </c>
    </row>
  </sheetData>
  <mergeCells count="197">
    <mergeCell ref="C167:E167"/>
    <mergeCell ref="C168:E168"/>
    <mergeCell ref="C169:E169"/>
    <mergeCell ref="B170:I170"/>
    <mergeCell ref="C161:E161"/>
    <mergeCell ref="C162:E162"/>
    <mergeCell ref="C163:E163"/>
    <mergeCell ref="C164:E164"/>
    <mergeCell ref="C165:E165"/>
    <mergeCell ref="C166:E166"/>
    <mergeCell ref="C155:E155"/>
    <mergeCell ref="C156:E156"/>
    <mergeCell ref="C157:E157"/>
    <mergeCell ref="C158:E158"/>
    <mergeCell ref="C159:E159"/>
    <mergeCell ref="C160:E160"/>
    <mergeCell ref="C149:E149"/>
    <mergeCell ref="C150:E150"/>
    <mergeCell ref="C151:E151"/>
    <mergeCell ref="C152:E152"/>
    <mergeCell ref="C153:E153"/>
    <mergeCell ref="C154:E154"/>
    <mergeCell ref="C143:E143"/>
    <mergeCell ref="C144:E144"/>
    <mergeCell ref="C145:E145"/>
    <mergeCell ref="C146:E146"/>
    <mergeCell ref="C147:E147"/>
    <mergeCell ref="C148:E148"/>
    <mergeCell ref="C137:E137"/>
    <mergeCell ref="C138:E138"/>
    <mergeCell ref="C139:E139"/>
    <mergeCell ref="C140:E140"/>
    <mergeCell ref="C141:E141"/>
    <mergeCell ref="C142:E142"/>
    <mergeCell ref="C131:E131"/>
    <mergeCell ref="C132:E132"/>
    <mergeCell ref="C133:E133"/>
    <mergeCell ref="C134:E134"/>
    <mergeCell ref="C135:E135"/>
    <mergeCell ref="C136:E136"/>
    <mergeCell ref="C125:E125"/>
    <mergeCell ref="C126:E126"/>
    <mergeCell ref="C127:E127"/>
    <mergeCell ref="C128:E128"/>
    <mergeCell ref="C129:E129"/>
    <mergeCell ref="C130:E130"/>
    <mergeCell ref="C119:E119"/>
    <mergeCell ref="C120:E120"/>
    <mergeCell ref="C121:E121"/>
    <mergeCell ref="C122:E122"/>
    <mergeCell ref="C123:E123"/>
    <mergeCell ref="C124:E124"/>
    <mergeCell ref="C113:E113"/>
    <mergeCell ref="C114:E114"/>
    <mergeCell ref="C115:E115"/>
    <mergeCell ref="C116:E116"/>
    <mergeCell ref="C117:E117"/>
    <mergeCell ref="C118:E118"/>
    <mergeCell ref="C107:E107"/>
    <mergeCell ref="C108:E108"/>
    <mergeCell ref="C109:E109"/>
    <mergeCell ref="C110:E110"/>
    <mergeCell ref="C111:E111"/>
    <mergeCell ref="C112:E112"/>
    <mergeCell ref="C101:E101"/>
    <mergeCell ref="C102:E102"/>
    <mergeCell ref="C103:E103"/>
    <mergeCell ref="C104:E104"/>
    <mergeCell ref="C105:E105"/>
    <mergeCell ref="C106:E106"/>
    <mergeCell ref="C95:E95"/>
    <mergeCell ref="C96:E96"/>
    <mergeCell ref="C97:E97"/>
    <mergeCell ref="C98:E98"/>
    <mergeCell ref="C99:E99"/>
    <mergeCell ref="C100:E100"/>
    <mergeCell ref="C89:E89"/>
    <mergeCell ref="C90:E90"/>
    <mergeCell ref="C91:E91"/>
    <mergeCell ref="C92:E92"/>
    <mergeCell ref="C93:E93"/>
    <mergeCell ref="C94:E94"/>
    <mergeCell ref="C83:E83"/>
    <mergeCell ref="C84:E84"/>
    <mergeCell ref="C85:E85"/>
    <mergeCell ref="C86:E86"/>
    <mergeCell ref="C87:E87"/>
    <mergeCell ref="C88:E88"/>
    <mergeCell ref="C77:E77"/>
    <mergeCell ref="C78:E78"/>
    <mergeCell ref="C79:E79"/>
    <mergeCell ref="C80:E80"/>
    <mergeCell ref="C81:E81"/>
    <mergeCell ref="C82:E82"/>
    <mergeCell ref="C71:E71"/>
    <mergeCell ref="C72:E72"/>
    <mergeCell ref="C73:E73"/>
    <mergeCell ref="C74:E74"/>
    <mergeCell ref="C75:E75"/>
    <mergeCell ref="C76:E76"/>
    <mergeCell ref="C65:E65"/>
    <mergeCell ref="C66:E66"/>
    <mergeCell ref="C67:E67"/>
    <mergeCell ref="C68:E68"/>
    <mergeCell ref="C69:E69"/>
    <mergeCell ref="C70:E70"/>
    <mergeCell ref="C59:E59"/>
    <mergeCell ref="C60:E60"/>
    <mergeCell ref="C61:E61"/>
    <mergeCell ref="C62:E62"/>
    <mergeCell ref="C63:E63"/>
    <mergeCell ref="C64:E64"/>
    <mergeCell ref="C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C51:E51"/>
    <mergeCell ref="C52:E52"/>
    <mergeCell ref="C41:E41"/>
    <mergeCell ref="C42:E42"/>
    <mergeCell ref="C43:E43"/>
    <mergeCell ref="C44:E44"/>
    <mergeCell ref="C45:E45"/>
    <mergeCell ref="C46:E46"/>
    <mergeCell ref="C35:E35"/>
    <mergeCell ref="C36:E36"/>
    <mergeCell ref="C37:E37"/>
    <mergeCell ref="C38:E38"/>
    <mergeCell ref="C39:E39"/>
    <mergeCell ref="C40:E40"/>
    <mergeCell ref="C29:E29"/>
    <mergeCell ref="C30:E30"/>
    <mergeCell ref="C31:E31"/>
    <mergeCell ref="C32:E32"/>
    <mergeCell ref="C33:E33"/>
    <mergeCell ref="C34:E34"/>
    <mergeCell ref="C23:E23"/>
    <mergeCell ref="C24:E24"/>
    <mergeCell ref="C25:E25"/>
    <mergeCell ref="C26:E26"/>
    <mergeCell ref="C27:E27"/>
    <mergeCell ref="C28:E28"/>
    <mergeCell ref="J16:L16"/>
    <mergeCell ref="C18:E18"/>
    <mergeCell ref="C19:E19"/>
    <mergeCell ref="C20:E20"/>
    <mergeCell ref="C21:E21"/>
    <mergeCell ref="C22:E22"/>
    <mergeCell ref="B14:C14"/>
    <mergeCell ref="D14:F14"/>
    <mergeCell ref="I14:J14"/>
    <mergeCell ref="K14:L14"/>
    <mergeCell ref="B15:L15"/>
    <mergeCell ref="B16:B17"/>
    <mergeCell ref="C16:E17"/>
    <mergeCell ref="F16:F17"/>
    <mergeCell ref="G16:G17"/>
    <mergeCell ref="H16:I16"/>
    <mergeCell ref="B12:C12"/>
    <mergeCell ref="D12:F12"/>
    <mergeCell ref="I12:J12"/>
    <mergeCell ref="K12:L12"/>
    <mergeCell ref="B13:C13"/>
    <mergeCell ref="D13:E13"/>
    <mergeCell ref="I13:J13"/>
    <mergeCell ref="K13:L13"/>
    <mergeCell ref="B10:C10"/>
    <mergeCell ref="D10:F10"/>
    <mergeCell ref="I10:J10"/>
    <mergeCell ref="K10:L10"/>
    <mergeCell ref="B11:C11"/>
    <mergeCell ref="D11:F11"/>
    <mergeCell ref="I11:J11"/>
    <mergeCell ref="K11:L11"/>
    <mergeCell ref="B8:C8"/>
    <mergeCell ref="D8:F8"/>
    <mergeCell ref="I8:J8"/>
    <mergeCell ref="K8:L8"/>
    <mergeCell ref="B9:C9"/>
    <mergeCell ref="D9:F9"/>
    <mergeCell ref="I9:J9"/>
    <mergeCell ref="K9:L9"/>
    <mergeCell ref="B2:L2"/>
    <mergeCell ref="B3:L3"/>
    <mergeCell ref="B4:L4"/>
    <mergeCell ref="B5:L5"/>
    <mergeCell ref="B6:L6"/>
    <mergeCell ref="B7:C7"/>
    <mergeCell ref="D7:F7"/>
    <mergeCell ref="I7:J7"/>
    <mergeCell ref="K7:L7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PARA FORNECEDORES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Oliveira da Silva</dc:creator>
  <cp:lastModifiedBy>Helena Oliveira da Silva</cp:lastModifiedBy>
  <dcterms:created xsi:type="dcterms:W3CDTF">2024-02-23T12:00:45Z</dcterms:created>
  <dcterms:modified xsi:type="dcterms:W3CDTF">2024-02-23T12:10:48Z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ad1aa98-b4b6-4f6d-a238-eb87b534c92d_Enabled">
    <vt:lpwstr>true</vt:lpwstr>
  </property>
  <property fmtid="{D5CDD505-2E9C-101B-9397-08002B2CF9AE}" pid="3" name="MSIP_Label_aad1aa98-b4b6-4f6d-a238-eb87b534c92d_SetDate">
    <vt:lpwstr>2024-02-23T12:08:00Z</vt:lpwstr>
  </property>
  <property fmtid="{D5CDD505-2E9C-101B-9397-08002B2CF9AE}" pid="4" name="MSIP_Label_aad1aa98-b4b6-4f6d-a238-eb87b534c92d_Method">
    <vt:lpwstr>Standard</vt:lpwstr>
  </property>
  <property fmtid="{D5CDD505-2E9C-101B-9397-08002B2CF9AE}" pid="5" name="MSIP_Label_aad1aa98-b4b6-4f6d-a238-eb87b534c92d_Name">
    <vt:lpwstr>defa4170-0d19-0005-0004-bc88714345d2</vt:lpwstr>
  </property>
  <property fmtid="{D5CDD505-2E9C-101B-9397-08002B2CF9AE}" pid="6" name="MSIP_Label_aad1aa98-b4b6-4f6d-a238-eb87b534c92d_SiteId">
    <vt:lpwstr>83bd090b-756e-4a02-a512-e5ea02c03041</vt:lpwstr>
  </property>
  <property fmtid="{D5CDD505-2E9C-101B-9397-08002B2CF9AE}" pid="7" name="MSIP_Label_aad1aa98-b4b6-4f6d-a238-eb87b534c92d_ActionId">
    <vt:lpwstr>6f9e01bb-bdcb-48b1-a84b-1647e0b94b4c</vt:lpwstr>
  </property>
  <property fmtid="{D5CDD505-2E9C-101B-9397-08002B2CF9AE}" pid="8" name="MSIP_Label_aad1aa98-b4b6-4f6d-a238-eb87b534c92d_ContentBits">
    <vt:lpwstr>0</vt:lpwstr>
  </property>
</Properties>
</file>