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comments15.xml" ContentType="application/vnd.openxmlformats-officedocument.spreadsheetml.comment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comments11.xml" ContentType="application/vnd.openxmlformats-officedocument.spreadsheetml.comment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comments6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9.vml" ContentType="application/vnd.openxmlformats-officedocument.vmlDrawing"/>
  <Override PartName="/xl/drawings/vmlDrawing10.vml" ContentType="application/vnd.openxmlformats-officedocument.vmlDrawing"/>
  <Override PartName="/xl/drawings/vmlDrawing11.vml" ContentType="application/vnd.openxmlformats-officedocument.vmlDrawing"/>
  <Override PartName="/xl/comments13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2.xml" ContentType="application/vnd.openxmlformats-officedocument.spreadsheetml.comments+xml"/>
  <Override PartName="/xl/comments14.xml" ContentType="application/vnd.openxmlformats-officedocument.spreadsheetml.comments+xml"/>
  <Override PartName="/xl/comments16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6"/>
  </bookViews>
  <sheets>
    <sheet name="Almoxarife" sheetId="1" state="visible" r:id="rId3"/>
    <sheet name="MarcenCarpint" sheetId="2" state="visible" r:id="rId4"/>
    <sheet name="Pedreiro" sheetId="3" state="visible" r:id="rId5"/>
    <sheet name="Pintor" sheetId="4" state="visible" r:id="rId6"/>
    <sheet name="Gesseiro" sheetId="5" state="visible" r:id="rId7"/>
    <sheet name="Aux de Manutenção" sheetId="6" state="visible" r:id="rId8"/>
    <sheet name="Tec segurança trab" sheetId="7" state="visible" r:id="rId9"/>
    <sheet name="Téc edificações" sheetId="8" state="visible" r:id="rId10"/>
    <sheet name="Téc eletricista" sheetId="9" state="visible" r:id="rId11"/>
    <sheet name="Téc telecomun" sheetId="10" state="visible" r:id="rId12"/>
    <sheet name="Téc refriger" sheetId="11" state="visible" r:id="rId13"/>
    <sheet name="Gerente de Manut" sheetId="12" state="visible" r:id="rId14"/>
    <sheet name="Hidráulico" sheetId="13" state="visible" r:id="rId15"/>
    <sheet name="Engenheiro 40h" sheetId="14" state="visible" r:id="rId16"/>
    <sheet name="Engenheiro 20h " sheetId="15" state="visible" r:id="rId17"/>
    <sheet name="Arquiteto" sheetId="16" state="visible" r:id="rId18"/>
    <sheet name="Resumo" sheetId="17" state="visible" r:id="rId19"/>
  </sheets>
  <externalReferences>
    <externalReference r:id="rId20"/>
    <externalReference r:id="rId21"/>
  </externalReferences>
  <definedNames>
    <definedName function="false" hidden="false" localSheetId="0" name="_xlnm.Print_Area" vbProcedure="false">Almoxarife!$A$1:$I$174</definedName>
    <definedName function="false" hidden="false" localSheetId="15" name="_xlnm.Print_Area" vbProcedure="false">Arquiteto!$A$1:$I$174</definedName>
    <definedName function="false" hidden="false" localSheetId="5" name="_xlnm.Print_Area" vbProcedure="false">'Aux de Manutenção'!$A$1:$I$174</definedName>
    <definedName function="false" hidden="false" localSheetId="14" name="_xlnm.Print_Area" vbProcedure="false">'Engenheiro 20h '!$A$1:$I$174</definedName>
    <definedName function="false" hidden="false" localSheetId="13" name="_xlnm.Print_Area" vbProcedure="false">'Engenheiro 40h'!$A$1:$I$174</definedName>
    <definedName function="false" hidden="false" localSheetId="11" name="_xlnm.Print_Area" vbProcedure="false">'Gerente de Manut'!$A$1:$I$174</definedName>
    <definedName function="false" hidden="false" localSheetId="4" name="_xlnm.Print_Area" vbProcedure="false">Gesseiro!$A$1:$I$174</definedName>
    <definedName function="false" hidden="false" localSheetId="12" name="_xlnm.Print_Area" vbProcedure="false">Hidráulico!$A$1:$I$174</definedName>
    <definedName function="false" hidden="false" localSheetId="1" name="_xlnm.Print_Area" vbProcedure="false">MarcenCarpint!$A$1:$I$174</definedName>
    <definedName function="false" hidden="false" localSheetId="2" name="_xlnm.Print_Area" vbProcedure="false">Pedreiro!$A$1:$I$174</definedName>
    <definedName function="false" hidden="false" localSheetId="3" name="_xlnm.Print_Area" vbProcedure="false">Pintor!$A$1:$I$174</definedName>
    <definedName function="false" hidden="false" localSheetId="7" name="_xlnm.Print_Area" vbProcedure="false">'Téc edificações'!$A$1:$I$174</definedName>
    <definedName function="false" hidden="false" localSheetId="8" name="_xlnm.Print_Area" vbProcedure="false">'Téc eletricista'!$A$1:$I$174</definedName>
    <definedName function="false" hidden="false" localSheetId="10" name="_xlnm.Print_Area" vbProcedure="false">'Téc refriger'!$A$1:$I$174</definedName>
    <definedName function="false" hidden="false" localSheetId="6" name="_xlnm.Print_Area" vbProcedure="false">'Tec segurança trab'!$A$1:$I$174</definedName>
    <definedName function="false" hidden="false" localSheetId="9" name="_xlnm.Print_Area" vbProcedure="false">'Téc telecomun'!$A$1:$I$174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  <definedName function="false" hidden="false" localSheetId="4" name="Auxiliar" vbProcedure="false">#REF!</definedName>
    <definedName function="false" hidden="false" localSheetId="4" name="CUSTO_VALE_TRANSPORTE" vbProcedure="false">#REF!</definedName>
    <definedName function="false" hidden="false" localSheetId="4" name="ecwece4c" vbProcedure="false">#REF!</definedName>
    <definedName function="false" hidden="false" localSheetId="4" name="MONA1" vbProcedure="false">#REF!</definedName>
    <definedName function="false" hidden="false" localSheetId="4" name="MONA2" vbProcedure="false">#REF!</definedName>
    <definedName function="false" hidden="false" localSheetId="4" name="MONA5" vbProcedure="false">#REF!</definedName>
    <definedName function="false" hidden="false" localSheetId="4" name="MONA6" vbProcedure="false">#REF!</definedName>
    <definedName function="false" hidden="false" localSheetId="4" name="MONA7" vbProcedure="false">#REF!</definedName>
    <definedName function="false" hidden="false" localSheetId="4" name="MONB1" vbProcedure="false">#REF!</definedName>
    <definedName function="false" hidden="false" localSheetId="4" name="MONB2" vbProcedure="false">#REF!</definedName>
    <definedName function="false" hidden="false" localSheetId="4" name="MONB5" vbProcedure="false">#REF!</definedName>
    <definedName function="false" hidden="false" localSheetId="4" name="MONB6" vbProcedure="false">#REF!</definedName>
    <definedName function="false" hidden="false" localSheetId="4" name="MONB7" vbProcedure="false">#REF!</definedName>
    <definedName function="false" hidden="false" localSheetId="4" name="MONC1" vbProcedure="false">#REF!</definedName>
    <definedName function="false" hidden="false" localSheetId="4" name="MONC2" vbProcedure="false">#REF!</definedName>
    <definedName function="false" hidden="false" localSheetId="4" name="MONC5" vbProcedure="false">#REF!</definedName>
    <definedName function="false" hidden="false" localSheetId="4" name="MONC6" vbProcedure="false">#REF!</definedName>
    <definedName function="false" hidden="false" localSheetId="4" name="MONC7" vbProcedure="false">#REF!</definedName>
    <definedName function="false" hidden="false" localSheetId="4" name="mont" vbProcedure="false">#REF!</definedName>
    <definedName function="false" hidden="false" localSheetId="4" name="MONTANTEA" vbProcedure="false">#REF!</definedName>
    <definedName function="false" hidden="false" localSheetId="4" name="MONTANTEA1" vbProcedure="false">#REF!</definedName>
    <definedName function="false" hidden="false" localSheetId="4" name="MONTANTEA2" vbProcedure="false">#REF!</definedName>
    <definedName function="false" hidden="false" localSheetId="4" name="MONTANTEB" vbProcedure="false">#REF!</definedName>
    <definedName function="false" hidden="false" localSheetId="4" name="MONTANTEB1" vbProcedure="false">#REF!</definedName>
    <definedName function="false" hidden="false" localSheetId="4" name="MONTANTEB2" vbProcedure="false">#REF!</definedName>
    <definedName function="false" hidden="false" localSheetId="4" name="MONTANTEC" vbProcedure="false">#REF!</definedName>
    <definedName function="false" hidden="false" localSheetId="4" name="MONTANTEC1" vbProcedure="false">#REF!</definedName>
    <definedName function="false" hidden="false" localSheetId="4" name="MONTANTEC2" vbProcedure="false">#REF!</definedName>
    <definedName function="false" hidden="false" localSheetId="4" name="ok" vbProcedure="false">#REF!</definedName>
    <definedName function="false" hidden="false" localSheetId="4" name="REMUNERACAO1" vbProcedure="false">#REF!</definedName>
    <definedName function="false" hidden="false" localSheetId="4" name="REMUNERACAO2" vbProcedure="false">#REF!</definedName>
    <definedName function="false" hidden="false" localSheetId="4" name="REMUNERACAO5" vbProcedure="false">#REF!</definedName>
    <definedName function="false" hidden="false" localSheetId="4" name="REMUNERACAO6" vbProcedure="false">#REF!</definedName>
    <definedName function="false" hidden="false" localSheetId="4" name="REMUNERACAO7" vbProcedure="false">#REF!</definedName>
    <definedName function="false" hidden="false" localSheetId="4" name="TOTAL1" vbProcedure="false">#REF!</definedName>
    <definedName function="false" hidden="false" localSheetId="4" name="TOTAL2" vbProcedure="false">#REF!</definedName>
    <definedName function="false" hidden="false" localSheetId="4" name="TOTAL_MONT_A" vbProcedure="false">#REF!</definedName>
    <definedName function="false" hidden="false" localSheetId="4" name="VALE_TRANSPORTE" vbProcedure="false">#REF!</definedName>
    <definedName function="false" hidden="false" localSheetId="5" name="Auxiliar" vbProcedure="false">#REF!</definedName>
    <definedName function="false" hidden="false" localSheetId="5" name="CUSTO_VALE_TRANSPORTE" vbProcedure="false">#REF!</definedName>
    <definedName function="false" hidden="false" localSheetId="5" name="ecwece4c" vbProcedure="false">#REF!</definedName>
    <definedName function="false" hidden="false" localSheetId="5" name="MONA1" vbProcedure="false">#REF!</definedName>
    <definedName function="false" hidden="false" localSheetId="5" name="MONA2" vbProcedure="false">#REF!</definedName>
    <definedName function="false" hidden="false" localSheetId="5" name="MONA5" vbProcedure="false">#REF!</definedName>
    <definedName function="false" hidden="false" localSheetId="5" name="MONA6" vbProcedure="false">#REF!</definedName>
    <definedName function="false" hidden="false" localSheetId="5" name="MONA7" vbProcedure="false">#REF!</definedName>
    <definedName function="false" hidden="false" localSheetId="5" name="MONB1" vbProcedure="false">#REF!</definedName>
    <definedName function="false" hidden="false" localSheetId="5" name="MONB2" vbProcedure="false">#REF!</definedName>
    <definedName function="false" hidden="false" localSheetId="5" name="MONB5" vbProcedure="false">#REF!</definedName>
    <definedName function="false" hidden="false" localSheetId="5" name="MONB6" vbProcedure="false">#REF!</definedName>
    <definedName function="false" hidden="false" localSheetId="5" name="MONB7" vbProcedure="false">#REF!</definedName>
    <definedName function="false" hidden="false" localSheetId="5" name="MONC1" vbProcedure="false">#REF!</definedName>
    <definedName function="false" hidden="false" localSheetId="5" name="MONC2" vbProcedure="false">#REF!</definedName>
    <definedName function="false" hidden="false" localSheetId="5" name="MONC5" vbProcedure="false">#REF!</definedName>
    <definedName function="false" hidden="false" localSheetId="5" name="MONC6" vbProcedure="false">#REF!</definedName>
    <definedName function="false" hidden="false" localSheetId="5" name="MONC7" vbProcedure="false">#REF!</definedName>
    <definedName function="false" hidden="false" localSheetId="5" name="mont" vbProcedure="false">#REF!</definedName>
    <definedName function="false" hidden="false" localSheetId="5" name="MONTANTEA" vbProcedure="false">#REF!</definedName>
    <definedName function="false" hidden="false" localSheetId="5" name="MONTANTEA1" vbProcedure="false">#REF!</definedName>
    <definedName function="false" hidden="false" localSheetId="5" name="MONTANTEA2" vbProcedure="false">#REF!</definedName>
    <definedName function="false" hidden="false" localSheetId="5" name="MONTANTEB" vbProcedure="false">#REF!</definedName>
    <definedName function="false" hidden="false" localSheetId="5" name="MONTANTEB1" vbProcedure="false">#REF!</definedName>
    <definedName function="false" hidden="false" localSheetId="5" name="MONTANTEB2" vbProcedure="false">#REF!</definedName>
    <definedName function="false" hidden="false" localSheetId="5" name="MONTANTEC" vbProcedure="false">#REF!</definedName>
    <definedName function="false" hidden="false" localSheetId="5" name="MONTANTEC1" vbProcedure="false">#REF!</definedName>
    <definedName function="false" hidden="false" localSheetId="5" name="MONTANTEC2" vbProcedure="false">#REF!</definedName>
    <definedName function="false" hidden="false" localSheetId="5" name="ok" vbProcedure="false">#REF!</definedName>
    <definedName function="false" hidden="false" localSheetId="5" name="REMUNERACAO1" vbProcedure="false">#REF!</definedName>
    <definedName function="false" hidden="false" localSheetId="5" name="REMUNERACAO2" vbProcedure="false">#REF!</definedName>
    <definedName function="false" hidden="false" localSheetId="5" name="REMUNERACAO5" vbProcedure="false">#REF!</definedName>
    <definedName function="false" hidden="false" localSheetId="5" name="REMUNERACAO6" vbProcedure="false">#REF!</definedName>
    <definedName function="false" hidden="false" localSheetId="5" name="REMUNERACAO7" vbProcedure="false">#REF!</definedName>
    <definedName function="false" hidden="false" localSheetId="5" name="TOTAL1" vbProcedure="false">#REF!</definedName>
    <definedName function="false" hidden="false" localSheetId="5" name="TOTAL2" vbProcedure="false">#REF!</definedName>
    <definedName function="false" hidden="false" localSheetId="5" name="TOTAL_MONT_A" vbProcedure="false">#REF!</definedName>
    <definedName function="false" hidden="false" localSheetId="5" name="VALE_TRANSPORTE" vbProcedure="false">#REF!</definedName>
    <definedName function="false" hidden="false" localSheetId="6" name="Auxiliar" vbProcedure="false">#REF!</definedName>
    <definedName function="false" hidden="false" localSheetId="6" name="CUSTO_VALE_TRANSPORTE" vbProcedure="false">#REF!</definedName>
    <definedName function="false" hidden="false" localSheetId="6" name="ecwece4c" vbProcedure="false">#REF!</definedName>
    <definedName function="false" hidden="false" localSheetId="6" name="MONA1" vbProcedure="false">#REF!</definedName>
    <definedName function="false" hidden="false" localSheetId="6" name="MONA2" vbProcedure="false">#REF!</definedName>
    <definedName function="false" hidden="false" localSheetId="6" name="MONA5" vbProcedure="false">#REF!</definedName>
    <definedName function="false" hidden="false" localSheetId="6" name="MONA6" vbProcedure="false">#REF!</definedName>
    <definedName function="false" hidden="false" localSheetId="6" name="MONA7" vbProcedure="false">#REF!</definedName>
    <definedName function="false" hidden="false" localSheetId="6" name="MONB1" vbProcedure="false">#REF!</definedName>
    <definedName function="false" hidden="false" localSheetId="6" name="MONB2" vbProcedure="false">#REF!</definedName>
    <definedName function="false" hidden="false" localSheetId="6" name="MONB5" vbProcedure="false">#REF!</definedName>
    <definedName function="false" hidden="false" localSheetId="6" name="MONB6" vbProcedure="false">#REF!</definedName>
    <definedName function="false" hidden="false" localSheetId="6" name="MONB7" vbProcedure="false">#REF!</definedName>
    <definedName function="false" hidden="false" localSheetId="6" name="MONC1" vbProcedure="false">#REF!</definedName>
    <definedName function="false" hidden="false" localSheetId="6" name="MONC2" vbProcedure="false">#REF!</definedName>
    <definedName function="false" hidden="false" localSheetId="6" name="MONC5" vbProcedure="false">#REF!</definedName>
    <definedName function="false" hidden="false" localSheetId="6" name="MONC6" vbProcedure="false">#REF!</definedName>
    <definedName function="false" hidden="false" localSheetId="6" name="MONC7" vbProcedure="false">#REF!</definedName>
    <definedName function="false" hidden="false" localSheetId="6" name="mont" vbProcedure="false">#REF!</definedName>
    <definedName function="false" hidden="false" localSheetId="6" name="MONTANTEA" vbProcedure="false">#REF!</definedName>
    <definedName function="false" hidden="false" localSheetId="6" name="MONTANTEA1" vbProcedure="false">#REF!</definedName>
    <definedName function="false" hidden="false" localSheetId="6" name="MONTANTEA2" vbProcedure="false">#REF!</definedName>
    <definedName function="false" hidden="false" localSheetId="6" name="MONTANTEB" vbProcedure="false">#REF!</definedName>
    <definedName function="false" hidden="false" localSheetId="6" name="MONTANTEB1" vbProcedure="false">#REF!</definedName>
    <definedName function="false" hidden="false" localSheetId="6" name="MONTANTEB2" vbProcedure="false">#REF!</definedName>
    <definedName function="false" hidden="false" localSheetId="6" name="MONTANTEC" vbProcedure="false">#REF!</definedName>
    <definedName function="false" hidden="false" localSheetId="6" name="MONTANTEC1" vbProcedure="false">#REF!</definedName>
    <definedName function="false" hidden="false" localSheetId="6" name="MONTANTEC2" vbProcedure="false">#REF!</definedName>
    <definedName function="false" hidden="false" localSheetId="6" name="ok" vbProcedure="false">#REF!</definedName>
    <definedName function="false" hidden="false" localSheetId="6" name="REMUNERACAO1" vbProcedure="false">#REF!</definedName>
    <definedName function="false" hidden="false" localSheetId="6" name="REMUNERACAO2" vbProcedure="false">#REF!</definedName>
    <definedName function="false" hidden="false" localSheetId="6" name="REMUNERACAO5" vbProcedure="false">#REF!</definedName>
    <definedName function="false" hidden="false" localSheetId="6" name="REMUNERACAO6" vbProcedure="false">#REF!</definedName>
    <definedName function="false" hidden="false" localSheetId="6" name="REMUNERACAO7" vbProcedure="false">#REF!</definedName>
    <definedName function="false" hidden="false" localSheetId="6" name="TOTAL1" vbProcedure="false">#REF!</definedName>
    <definedName function="false" hidden="false" localSheetId="6" name="TOTAL2" vbProcedure="false">#REF!</definedName>
    <definedName function="false" hidden="false" localSheetId="6" name="TOTAL_MONT_A" vbProcedure="false">#REF!</definedName>
    <definedName function="false" hidden="false" localSheetId="6" name="VALE_TRANSPORTE" vbProcedure="false">#REF!</definedName>
    <definedName function="false" hidden="false" localSheetId="7" name="Auxiliar" vbProcedure="false">#REF!</definedName>
    <definedName function="false" hidden="false" localSheetId="7" name="CUSTO_VALE_TRANSPORTE" vbProcedure="false">#REF!</definedName>
    <definedName function="false" hidden="false" localSheetId="7" name="ecwece4c" vbProcedure="false">#REF!</definedName>
    <definedName function="false" hidden="false" localSheetId="7" name="MONA1" vbProcedure="false">#REF!</definedName>
    <definedName function="false" hidden="false" localSheetId="7" name="MONA2" vbProcedure="false">#REF!</definedName>
    <definedName function="false" hidden="false" localSheetId="7" name="MONA5" vbProcedure="false">#REF!</definedName>
    <definedName function="false" hidden="false" localSheetId="7" name="MONA6" vbProcedure="false">#REF!</definedName>
    <definedName function="false" hidden="false" localSheetId="7" name="MONA7" vbProcedure="false">#REF!</definedName>
    <definedName function="false" hidden="false" localSheetId="7" name="MONB1" vbProcedure="false">#REF!</definedName>
    <definedName function="false" hidden="false" localSheetId="7" name="MONB2" vbProcedure="false">#REF!</definedName>
    <definedName function="false" hidden="false" localSheetId="7" name="MONB5" vbProcedure="false">#REF!</definedName>
    <definedName function="false" hidden="false" localSheetId="7" name="MONB6" vbProcedure="false">#REF!</definedName>
    <definedName function="false" hidden="false" localSheetId="7" name="MONB7" vbProcedure="false">#REF!</definedName>
    <definedName function="false" hidden="false" localSheetId="7" name="MONC1" vbProcedure="false">#REF!</definedName>
    <definedName function="false" hidden="false" localSheetId="7" name="MONC2" vbProcedure="false">#REF!</definedName>
    <definedName function="false" hidden="false" localSheetId="7" name="MONC5" vbProcedure="false">#REF!</definedName>
    <definedName function="false" hidden="false" localSheetId="7" name="MONC6" vbProcedure="false">#REF!</definedName>
    <definedName function="false" hidden="false" localSheetId="7" name="MONC7" vbProcedure="false">#REF!</definedName>
    <definedName function="false" hidden="false" localSheetId="7" name="mont" vbProcedure="false">#REF!</definedName>
    <definedName function="false" hidden="false" localSheetId="7" name="MONTANTEA" vbProcedure="false">#REF!</definedName>
    <definedName function="false" hidden="false" localSheetId="7" name="MONTANTEA1" vbProcedure="false">#REF!</definedName>
    <definedName function="false" hidden="false" localSheetId="7" name="MONTANTEA2" vbProcedure="false">#REF!</definedName>
    <definedName function="false" hidden="false" localSheetId="7" name="MONTANTEB" vbProcedure="false">#REF!</definedName>
    <definedName function="false" hidden="false" localSheetId="7" name="MONTANTEB1" vbProcedure="false">#REF!</definedName>
    <definedName function="false" hidden="false" localSheetId="7" name="MONTANTEB2" vbProcedure="false">#REF!</definedName>
    <definedName function="false" hidden="false" localSheetId="7" name="MONTANTEC" vbProcedure="false">#REF!</definedName>
    <definedName function="false" hidden="false" localSheetId="7" name="MONTANTEC1" vbProcedure="false">#REF!</definedName>
    <definedName function="false" hidden="false" localSheetId="7" name="MONTANTEC2" vbProcedure="false">#REF!</definedName>
    <definedName function="false" hidden="false" localSheetId="7" name="ok" vbProcedure="false">#REF!</definedName>
    <definedName function="false" hidden="false" localSheetId="7" name="REMUNERACAO1" vbProcedure="false">#REF!</definedName>
    <definedName function="false" hidden="false" localSheetId="7" name="REMUNERACAO2" vbProcedure="false">#REF!</definedName>
    <definedName function="false" hidden="false" localSheetId="7" name="REMUNERACAO5" vbProcedure="false">#REF!</definedName>
    <definedName function="false" hidden="false" localSheetId="7" name="REMUNERACAO6" vbProcedure="false">#REF!</definedName>
    <definedName function="false" hidden="false" localSheetId="7" name="REMUNERACAO7" vbProcedure="false">#REF!</definedName>
    <definedName function="false" hidden="false" localSheetId="7" name="TOTAL1" vbProcedure="false">#REF!</definedName>
    <definedName function="false" hidden="false" localSheetId="7" name="TOTAL2" vbProcedure="false">#REF!</definedName>
    <definedName function="false" hidden="false" localSheetId="7" name="TOTAL_MONT_A" vbProcedure="false">#REF!</definedName>
    <definedName function="false" hidden="false" localSheetId="7" name="VALE_TRANSPORTE" vbProcedure="false">#REF!</definedName>
    <definedName function="false" hidden="false" localSheetId="8" name="Auxiliar" vbProcedure="false">#REF!</definedName>
    <definedName function="false" hidden="false" localSheetId="8" name="CUSTO_VALE_TRANSPORTE" vbProcedure="false">#REF!</definedName>
    <definedName function="false" hidden="false" localSheetId="8" name="ecwece4c" vbProcedure="false">#REF!</definedName>
    <definedName function="false" hidden="false" localSheetId="8" name="MONA1" vbProcedure="false">#REF!</definedName>
    <definedName function="false" hidden="false" localSheetId="8" name="MONA2" vbProcedure="false">#REF!</definedName>
    <definedName function="false" hidden="false" localSheetId="8" name="MONA5" vbProcedure="false">#REF!</definedName>
    <definedName function="false" hidden="false" localSheetId="8" name="MONA6" vbProcedure="false">#REF!</definedName>
    <definedName function="false" hidden="false" localSheetId="8" name="MONA7" vbProcedure="false">#REF!</definedName>
    <definedName function="false" hidden="false" localSheetId="8" name="MONB1" vbProcedure="false">#REF!</definedName>
    <definedName function="false" hidden="false" localSheetId="8" name="MONB2" vbProcedure="false">#REF!</definedName>
    <definedName function="false" hidden="false" localSheetId="8" name="MONB5" vbProcedure="false">#REF!</definedName>
    <definedName function="false" hidden="false" localSheetId="8" name="MONB6" vbProcedure="false">#REF!</definedName>
    <definedName function="false" hidden="false" localSheetId="8" name="MONB7" vbProcedure="false">#REF!</definedName>
    <definedName function="false" hidden="false" localSheetId="8" name="MONC1" vbProcedure="false">#REF!</definedName>
    <definedName function="false" hidden="false" localSheetId="8" name="MONC2" vbProcedure="false">#REF!</definedName>
    <definedName function="false" hidden="false" localSheetId="8" name="MONC5" vbProcedure="false">#REF!</definedName>
    <definedName function="false" hidden="false" localSheetId="8" name="MONC6" vbProcedure="false">#REF!</definedName>
    <definedName function="false" hidden="false" localSheetId="8" name="MONC7" vbProcedure="false">#REF!</definedName>
    <definedName function="false" hidden="false" localSheetId="8" name="mont" vbProcedure="false">#REF!</definedName>
    <definedName function="false" hidden="false" localSheetId="8" name="MONTANTEA" vbProcedure="false">#REF!</definedName>
    <definedName function="false" hidden="false" localSheetId="8" name="MONTANTEA1" vbProcedure="false">#REF!</definedName>
    <definedName function="false" hidden="false" localSheetId="8" name="MONTANTEA2" vbProcedure="false">#REF!</definedName>
    <definedName function="false" hidden="false" localSheetId="8" name="MONTANTEB" vbProcedure="false">#REF!</definedName>
    <definedName function="false" hidden="false" localSheetId="8" name="MONTANTEB1" vbProcedure="false">#REF!</definedName>
    <definedName function="false" hidden="false" localSheetId="8" name="MONTANTEB2" vbProcedure="false">#REF!</definedName>
    <definedName function="false" hidden="false" localSheetId="8" name="MONTANTEC" vbProcedure="false">#REF!</definedName>
    <definedName function="false" hidden="false" localSheetId="8" name="MONTANTEC1" vbProcedure="false">#REF!</definedName>
    <definedName function="false" hidden="false" localSheetId="8" name="MONTANTEC2" vbProcedure="false">#REF!</definedName>
    <definedName function="false" hidden="false" localSheetId="8" name="ok" vbProcedure="false">#REF!</definedName>
    <definedName function="false" hidden="false" localSheetId="8" name="REMUNERACAO1" vbProcedure="false">#REF!</definedName>
    <definedName function="false" hidden="false" localSheetId="8" name="REMUNERACAO2" vbProcedure="false">#REF!</definedName>
    <definedName function="false" hidden="false" localSheetId="8" name="REMUNERACAO5" vbProcedure="false">#REF!</definedName>
    <definedName function="false" hidden="false" localSheetId="8" name="REMUNERACAO6" vbProcedure="false">#REF!</definedName>
    <definedName function="false" hidden="false" localSheetId="8" name="REMUNERACAO7" vbProcedure="false">#REF!</definedName>
    <definedName function="false" hidden="false" localSheetId="8" name="TOTAL1" vbProcedure="false">#REF!</definedName>
    <definedName function="false" hidden="false" localSheetId="8" name="TOTAL2" vbProcedure="false">#REF!</definedName>
    <definedName function="false" hidden="false" localSheetId="8" name="TOTAL_MONT_A" vbProcedure="false">#REF!</definedName>
    <definedName function="false" hidden="false" localSheetId="8" name="VALE_TRANSPORTE" vbProcedure="false">#REF!</definedName>
    <definedName function="false" hidden="false" localSheetId="9" name="Auxiliar" vbProcedure="false">#REF!</definedName>
    <definedName function="false" hidden="false" localSheetId="9" name="CUSTO_VALE_TRANSPORTE" vbProcedure="false">#REF!</definedName>
    <definedName function="false" hidden="false" localSheetId="9" name="ecwece4c" vbProcedure="false">#REF!</definedName>
    <definedName function="false" hidden="false" localSheetId="9" name="MONA1" vbProcedure="false">#REF!</definedName>
    <definedName function="false" hidden="false" localSheetId="9" name="MONA2" vbProcedure="false">#REF!</definedName>
    <definedName function="false" hidden="false" localSheetId="9" name="MONA5" vbProcedure="false">#REF!</definedName>
    <definedName function="false" hidden="false" localSheetId="9" name="MONA6" vbProcedure="false">#REF!</definedName>
    <definedName function="false" hidden="false" localSheetId="9" name="MONA7" vbProcedure="false">#REF!</definedName>
    <definedName function="false" hidden="false" localSheetId="9" name="MONB1" vbProcedure="false">#REF!</definedName>
    <definedName function="false" hidden="false" localSheetId="9" name="MONB2" vbProcedure="false">#REF!</definedName>
    <definedName function="false" hidden="false" localSheetId="9" name="MONB5" vbProcedure="false">#REF!</definedName>
    <definedName function="false" hidden="false" localSheetId="9" name="MONB6" vbProcedure="false">#REF!</definedName>
    <definedName function="false" hidden="false" localSheetId="9" name="MONB7" vbProcedure="false">#REF!</definedName>
    <definedName function="false" hidden="false" localSheetId="9" name="MONC1" vbProcedure="false">#REF!</definedName>
    <definedName function="false" hidden="false" localSheetId="9" name="MONC2" vbProcedure="false">#REF!</definedName>
    <definedName function="false" hidden="false" localSheetId="9" name="MONC5" vbProcedure="false">#REF!</definedName>
    <definedName function="false" hidden="false" localSheetId="9" name="MONC6" vbProcedure="false">#REF!</definedName>
    <definedName function="false" hidden="false" localSheetId="9" name="MONC7" vbProcedure="false">#REF!</definedName>
    <definedName function="false" hidden="false" localSheetId="9" name="mont" vbProcedure="false">#REF!</definedName>
    <definedName function="false" hidden="false" localSheetId="9" name="MONTANTEA" vbProcedure="false">#REF!</definedName>
    <definedName function="false" hidden="false" localSheetId="9" name="MONTANTEA1" vbProcedure="false">#REF!</definedName>
    <definedName function="false" hidden="false" localSheetId="9" name="MONTANTEA2" vbProcedure="false">#REF!</definedName>
    <definedName function="false" hidden="false" localSheetId="9" name="MONTANTEB" vbProcedure="false">#REF!</definedName>
    <definedName function="false" hidden="false" localSheetId="9" name="MONTANTEB1" vbProcedure="false">#REF!</definedName>
    <definedName function="false" hidden="false" localSheetId="9" name="MONTANTEB2" vbProcedure="false">#REF!</definedName>
    <definedName function="false" hidden="false" localSheetId="9" name="MONTANTEC" vbProcedure="false">#REF!</definedName>
    <definedName function="false" hidden="false" localSheetId="9" name="MONTANTEC1" vbProcedure="false">#REF!</definedName>
    <definedName function="false" hidden="false" localSheetId="9" name="MONTANTEC2" vbProcedure="false">#REF!</definedName>
    <definedName function="false" hidden="false" localSheetId="9" name="ok" vbProcedure="false">#REF!</definedName>
    <definedName function="false" hidden="false" localSheetId="9" name="REMUNERACAO1" vbProcedure="false">#REF!</definedName>
    <definedName function="false" hidden="false" localSheetId="9" name="REMUNERACAO2" vbProcedure="false">#REF!</definedName>
    <definedName function="false" hidden="false" localSheetId="9" name="REMUNERACAO5" vbProcedure="false">#REF!</definedName>
    <definedName function="false" hidden="false" localSheetId="9" name="REMUNERACAO6" vbProcedure="false">#REF!</definedName>
    <definedName function="false" hidden="false" localSheetId="9" name="REMUNERACAO7" vbProcedure="false">#REF!</definedName>
    <definedName function="false" hidden="false" localSheetId="9" name="TOTAL1" vbProcedure="false">#REF!</definedName>
    <definedName function="false" hidden="false" localSheetId="9" name="TOTAL2" vbProcedure="false">#REF!</definedName>
    <definedName function="false" hidden="false" localSheetId="9" name="TOTAL_MONT_A" vbProcedure="false">#REF!</definedName>
    <definedName function="false" hidden="false" localSheetId="9" name="VALE_TRANSPORTE" vbProcedure="false">#REF!</definedName>
    <definedName function="false" hidden="false" localSheetId="10" name="Auxiliar" vbProcedure="false">#REF!</definedName>
    <definedName function="false" hidden="false" localSheetId="10" name="CUSTO_VALE_TRANSPORTE" vbProcedure="false">#REF!</definedName>
    <definedName function="false" hidden="false" localSheetId="10" name="ecwece4c" vbProcedure="false">#REF!</definedName>
    <definedName function="false" hidden="false" localSheetId="10" name="MONA1" vbProcedure="false">#REF!</definedName>
    <definedName function="false" hidden="false" localSheetId="10" name="MONA2" vbProcedure="false">#REF!</definedName>
    <definedName function="false" hidden="false" localSheetId="10" name="MONA5" vbProcedure="false">#REF!</definedName>
    <definedName function="false" hidden="false" localSheetId="10" name="MONA6" vbProcedure="false">#REF!</definedName>
    <definedName function="false" hidden="false" localSheetId="10" name="MONA7" vbProcedure="false">#REF!</definedName>
    <definedName function="false" hidden="false" localSheetId="10" name="MONB1" vbProcedure="false">#REF!</definedName>
    <definedName function="false" hidden="false" localSheetId="10" name="MONB2" vbProcedure="false">#REF!</definedName>
    <definedName function="false" hidden="false" localSheetId="10" name="MONB5" vbProcedure="false">#REF!</definedName>
    <definedName function="false" hidden="false" localSheetId="10" name="MONB6" vbProcedure="false">#REF!</definedName>
    <definedName function="false" hidden="false" localSheetId="10" name="MONB7" vbProcedure="false">#REF!</definedName>
    <definedName function="false" hidden="false" localSheetId="10" name="MONC1" vbProcedure="false">#REF!</definedName>
    <definedName function="false" hidden="false" localSheetId="10" name="MONC2" vbProcedure="false">#REF!</definedName>
    <definedName function="false" hidden="false" localSheetId="10" name="MONC5" vbProcedure="false">#REF!</definedName>
    <definedName function="false" hidden="false" localSheetId="10" name="MONC6" vbProcedure="false">#REF!</definedName>
    <definedName function="false" hidden="false" localSheetId="10" name="MONC7" vbProcedure="false">#REF!</definedName>
    <definedName function="false" hidden="false" localSheetId="10" name="mont" vbProcedure="false">#REF!</definedName>
    <definedName function="false" hidden="false" localSheetId="10" name="MONTANTEA" vbProcedure="false">#REF!</definedName>
    <definedName function="false" hidden="false" localSheetId="10" name="MONTANTEA1" vbProcedure="false">#REF!</definedName>
    <definedName function="false" hidden="false" localSheetId="10" name="MONTANTEA2" vbProcedure="false">#REF!</definedName>
    <definedName function="false" hidden="false" localSheetId="10" name="MONTANTEB" vbProcedure="false">#REF!</definedName>
    <definedName function="false" hidden="false" localSheetId="10" name="MONTANTEB1" vbProcedure="false">#REF!</definedName>
    <definedName function="false" hidden="false" localSheetId="10" name="MONTANTEB2" vbProcedure="false">#REF!</definedName>
    <definedName function="false" hidden="false" localSheetId="10" name="MONTANTEC" vbProcedure="false">#REF!</definedName>
    <definedName function="false" hidden="false" localSheetId="10" name="MONTANTEC1" vbProcedure="false">#REF!</definedName>
    <definedName function="false" hidden="false" localSheetId="10" name="MONTANTEC2" vbProcedure="false">#REF!</definedName>
    <definedName function="false" hidden="false" localSheetId="10" name="ok" vbProcedure="false">#REF!</definedName>
    <definedName function="false" hidden="false" localSheetId="10" name="REMUNERACAO1" vbProcedure="false">#REF!</definedName>
    <definedName function="false" hidden="false" localSheetId="10" name="REMUNERACAO2" vbProcedure="false">#REF!</definedName>
    <definedName function="false" hidden="false" localSheetId="10" name="REMUNERACAO5" vbProcedure="false">#REF!</definedName>
    <definedName function="false" hidden="false" localSheetId="10" name="REMUNERACAO6" vbProcedure="false">#REF!</definedName>
    <definedName function="false" hidden="false" localSheetId="10" name="REMUNERACAO7" vbProcedure="false">#REF!</definedName>
    <definedName function="false" hidden="false" localSheetId="10" name="TOTAL1" vbProcedure="false">#REF!</definedName>
    <definedName function="false" hidden="false" localSheetId="10" name="TOTAL2" vbProcedure="false">#REF!</definedName>
    <definedName function="false" hidden="false" localSheetId="10" name="TOTAL_MONT_A" vbProcedure="false">#REF!</definedName>
    <definedName function="false" hidden="false" localSheetId="10" name="VALE_TRANSPORTE" vbProcedure="false">#REF!</definedName>
    <definedName function="false" hidden="false" localSheetId="11" name="Auxiliar" vbProcedure="false">#REF!</definedName>
    <definedName function="false" hidden="false" localSheetId="11" name="CUSTO_VALE_TRANSPORTE" vbProcedure="false">#REF!</definedName>
    <definedName function="false" hidden="false" localSheetId="11" name="ecwece4c" vbProcedure="false">#REF!</definedName>
    <definedName function="false" hidden="false" localSheetId="11" name="MONA1" vbProcedure="false">#REF!</definedName>
    <definedName function="false" hidden="false" localSheetId="11" name="MONA2" vbProcedure="false">#REF!</definedName>
    <definedName function="false" hidden="false" localSheetId="11" name="MONA5" vbProcedure="false">#REF!</definedName>
    <definedName function="false" hidden="false" localSheetId="11" name="MONA6" vbProcedure="false">#REF!</definedName>
    <definedName function="false" hidden="false" localSheetId="11" name="MONA7" vbProcedure="false">#REF!</definedName>
    <definedName function="false" hidden="false" localSheetId="11" name="MONB1" vbProcedure="false">#REF!</definedName>
    <definedName function="false" hidden="false" localSheetId="11" name="MONB2" vbProcedure="false">#REF!</definedName>
    <definedName function="false" hidden="false" localSheetId="11" name="MONB5" vbProcedure="false">#REF!</definedName>
    <definedName function="false" hidden="false" localSheetId="11" name="MONB6" vbProcedure="false">#REF!</definedName>
    <definedName function="false" hidden="false" localSheetId="11" name="MONB7" vbProcedure="false">#REF!</definedName>
    <definedName function="false" hidden="false" localSheetId="11" name="MONC1" vbProcedure="false">#REF!</definedName>
    <definedName function="false" hidden="false" localSheetId="11" name="MONC2" vbProcedure="false">#REF!</definedName>
    <definedName function="false" hidden="false" localSheetId="11" name="MONC5" vbProcedure="false">#REF!</definedName>
    <definedName function="false" hidden="false" localSheetId="11" name="MONC6" vbProcedure="false">#REF!</definedName>
    <definedName function="false" hidden="false" localSheetId="11" name="MONC7" vbProcedure="false">#REF!</definedName>
    <definedName function="false" hidden="false" localSheetId="11" name="mont" vbProcedure="false">#REF!</definedName>
    <definedName function="false" hidden="false" localSheetId="11" name="MONTANTEA" vbProcedure="false">#REF!</definedName>
    <definedName function="false" hidden="false" localSheetId="11" name="MONTANTEA1" vbProcedure="false">#REF!</definedName>
    <definedName function="false" hidden="false" localSheetId="11" name="MONTANTEA2" vbProcedure="false">#REF!</definedName>
    <definedName function="false" hidden="false" localSheetId="11" name="MONTANTEB" vbProcedure="false">#REF!</definedName>
    <definedName function="false" hidden="false" localSheetId="11" name="MONTANTEB1" vbProcedure="false">#REF!</definedName>
    <definedName function="false" hidden="false" localSheetId="11" name="MONTANTEB2" vbProcedure="false">#REF!</definedName>
    <definedName function="false" hidden="false" localSheetId="11" name="MONTANTEC" vbProcedure="false">#REF!</definedName>
    <definedName function="false" hidden="false" localSheetId="11" name="MONTANTEC1" vbProcedure="false">#REF!</definedName>
    <definedName function="false" hidden="false" localSheetId="11" name="MONTANTEC2" vbProcedure="false">#REF!</definedName>
    <definedName function="false" hidden="false" localSheetId="11" name="ok" vbProcedure="false">#REF!</definedName>
    <definedName function="false" hidden="false" localSheetId="11" name="REMUNERACAO1" vbProcedure="false">#REF!</definedName>
    <definedName function="false" hidden="false" localSheetId="11" name="REMUNERACAO2" vbProcedure="false">#REF!</definedName>
    <definedName function="false" hidden="false" localSheetId="11" name="REMUNERACAO5" vbProcedure="false">#REF!</definedName>
    <definedName function="false" hidden="false" localSheetId="11" name="REMUNERACAO6" vbProcedure="false">#REF!</definedName>
    <definedName function="false" hidden="false" localSheetId="11" name="REMUNERACAO7" vbProcedure="false">#REF!</definedName>
    <definedName function="false" hidden="false" localSheetId="11" name="TOTAL1" vbProcedure="false">#REF!</definedName>
    <definedName function="false" hidden="false" localSheetId="11" name="TOTAL2" vbProcedure="false">#REF!</definedName>
    <definedName function="false" hidden="false" localSheetId="11" name="TOTAL_MONT_A" vbProcedure="false">#REF!</definedName>
    <definedName function="false" hidden="false" localSheetId="11" name="VALE_TRANSPORTE" vbProcedure="false">#REF!</definedName>
    <definedName function="false" hidden="false" localSheetId="12" name="Auxiliar" vbProcedure="false">#REF!</definedName>
    <definedName function="false" hidden="false" localSheetId="12" name="CUSTO_VALE_TRANSPORTE" vbProcedure="false">#REF!</definedName>
    <definedName function="false" hidden="false" localSheetId="12" name="ecwece4c" vbProcedure="false">#REF!</definedName>
    <definedName function="false" hidden="false" localSheetId="12" name="MONA1" vbProcedure="false">#REF!</definedName>
    <definedName function="false" hidden="false" localSheetId="12" name="MONA2" vbProcedure="false">#REF!</definedName>
    <definedName function="false" hidden="false" localSheetId="12" name="MONA5" vbProcedure="false">#REF!</definedName>
    <definedName function="false" hidden="false" localSheetId="12" name="MONA6" vbProcedure="false">#REF!</definedName>
    <definedName function="false" hidden="false" localSheetId="12" name="MONA7" vbProcedure="false">#REF!</definedName>
    <definedName function="false" hidden="false" localSheetId="12" name="MONB1" vbProcedure="false">#REF!</definedName>
    <definedName function="false" hidden="false" localSheetId="12" name="MONB2" vbProcedure="false">#REF!</definedName>
    <definedName function="false" hidden="false" localSheetId="12" name="MONB5" vbProcedure="false">#REF!</definedName>
    <definedName function="false" hidden="false" localSheetId="12" name="MONB6" vbProcedure="false">#REF!</definedName>
    <definedName function="false" hidden="false" localSheetId="12" name="MONB7" vbProcedure="false">#REF!</definedName>
    <definedName function="false" hidden="false" localSheetId="12" name="MONC1" vbProcedure="false">#REF!</definedName>
    <definedName function="false" hidden="false" localSheetId="12" name="MONC2" vbProcedure="false">#REF!</definedName>
    <definedName function="false" hidden="false" localSheetId="12" name="MONC5" vbProcedure="false">#REF!</definedName>
    <definedName function="false" hidden="false" localSheetId="12" name="MONC6" vbProcedure="false">#REF!</definedName>
    <definedName function="false" hidden="false" localSheetId="12" name="MONC7" vbProcedure="false">#REF!</definedName>
    <definedName function="false" hidden="false" localSheetId="12" name="mont" vbProcedure="false">#REF!</definedName>
    <definedName function="false" hidden="false" localSheetId="12" name="MONTANTEA" vbProcedure="false">#REF!</definedName>
    <definedName function="false" hidden="false" localSheetId="12" name="MONTANTEA1" vbProcedure="false">#REF!</definedName>
    <definedName function="false" hidden="false" localSheetId="12" name="MONTANTEA2" vbProcedure="false">#REF!</definedName>
    <definedName function="false" hidden="false" localSheetId="12" name="MONTANTEB" vbProcedure="false">#REF!</definedName>
    <definedName function="false" hidden="false" localSheetId="12" name="MONTANTEB1" vbProcedure="false">#REF!</definedName>
    <definedName function="false" hidden="false" localSheetId="12" name="MONTANTEB2" vbProcedure="false">#REF!</definedName>
    <definedName function="false" hidden="false" localSheetId="12" name="MONTANTEC" vbProcedure="false">#REF!</definedName>
    <definedName function="false" hidden="false" localSheetId="12" name="MONTANTEC1" vbProcedure="false">#REF!</definedName>
    <definedName function="false" hidden="false" localSheetId="12" name="MONTANTEC2" vbProcedure="false">#REF!</definedName>
    <definedName function="false" hidden="false" localSheetId="12" name="ok" vbProcedure="false">#REF!</definedName>
    <definedName function="false" hidden="false" localSheetId="12" name="REMUNERACAO1" vbProcedure="false">#REF!</definedName>
    <definedName function="false" hidden="false" localSheetId="12" name="REMUNERACAO2" vbProcedure="false">#REF!</definedName>
    <definedName function="false" hidden="false" localSheetId="12" name="REMUNERACAO5" vbProcedure="false">#REF!</definedName>
    <definedName function="false" hidden="false" localSheetId="12" name="REMUNERACAO6" vbProcedure="false">#REF!</definedName>
    <definedName function="false" hidden="false" localSheetId="12" name="REMUNERACAO7" vbProcedure="false">#REF!</definedName>
    <definedName function="false" hidden="false" localSheetId="12" name="TOTAL1" vbProcedure="false">#REF!</definedName>
    <definedName function="false" hidden="false" localSheetId="12" name="TOTAL2" vbProcedure="false">#REF!</definedName>
    <definedName function="false" hidden="false" localSheetId="12" name="TOTAL_MONT_A" vbProcedure="false">#REF!</definedName>
    <definedName function="false" hidden="false" localSheetId="12" name="VALE_TRANSPORTE" vbProcedure="false">#REF!</definedName>
    <definedName function="false" hidden="false" localSheetId="13" name="Auxiliar" vbProcedure="false">#REF!</definedName>
    <definedName function="false" hidden="false" localSheetId="13" name="CUSTO_VALE_TRANSPORTE" vbProcedure="false">#REF!</definedName>
    <definedName function="false" hidden="false" localSheetId="13" name="ecwece4c" vbProcedure="false">#REF!</definedName>
    <definedName function="false" hidden="false" localSheetId="13" name="MONA1" vbProcedure="false">#REF!</definedName>
    <definedName function="false" hidden="false" localSheetId="13" name="MONA2" vbProcedure="false">#REF!</definedName>
    <definedName function="false" hidden="false" localSheetId="13" name="MONA5" vbProcedure="false">#REF!</definedName>
    <definedName function="false" hidden="false" localSheetId="13" name="MONA6" vbProcedure="false">#REF!</definedName>
    <definedName function="false" hidden="false" localSheetId="13" name="MONA7" vbProcedure="false">#REF!</definedName>
    <definedName function="false" hidden="false" localSheetId="13" name="MONB1" vbProcedure="false">#REF!</definedName>
    <definedName function="false" hidden="false" localSheetId="13" name="MONB2" vbProcedure="false">#REF!</definedName>
    <definedName function="false" hidden="false" localSheetId="13" name="MONB5" vbProcedure="false">#REF!</definedName>
    <definedName function="false" hidden="false" localSheetId="13" name="MONB6" vbProcedure="false">#REF!</definedName>
    <definedName function="false" hidden="false" localSheetId="13" name="MONB7" vbProcedure="false">#REF!</definedName>
    <definedName function="false" hidden="false" localSheetId="13" name="MONC1" vbProcedure="false">#REF!</definedName>
    <definedName function="false" hidden="false" localSheetId="13" name="MONC2" vbProcedure="false">#REF!</definedName>
    <definedName function="false" hidden="false" localSheetId="13" name="MONC5" vbProcedure="false">#REF!</definedName>
    <definedName function="false" hidden="false" localSheetId="13" name="MONC6" vbProcedure="false">#REF!</definedName>
    <definedName function="false" hidden="false" localSheetId="13" name="MONC7" vbProcedure="false">#REF!</definedName>
    <definedName function="false" hidden="false" localSheetId="13" name="mont" vbProcedure="false">#REF!</definedName>
    <definedName function="false" hidden="false" localSheetId="13" name="MONTANTEA" vbProcedure="false">#REF!</definedName>
    <definedName function="false" hidden="false" localSheetId="13" name="MONTANTEA1" vbProcedure="false">#REF!</definedName>
    <definedName function="false" hidden="false" localSheetId="13" name="MONTANTEA2" vbProcedure="false">#REF!</definedName>
    <definedName function="false" hidden="false" localSheetId="13" name="MONTANTEB" vbProcedure="false">#REF!</definedName>
    <definedName function="false" hidden="false" localSheetId="13" name="MONTANTEB1" vbProcedure="false">#REF!</definedName>
    <definedName function="false" hidden="false" localSheetId="13" name="MONTANTEB2" vbProcedure="false">#REF!</definedName>
    <definedName function="false" hidden="false" localSheetId="13" name="MONTANTEC" vbProcedure="false">#REF!</definedName>
    <definedName function="false" hidden="false" localSheetId="13" name="MONTANTEC1" vbProcedure="false">#REF!</definedName>
    <definedName function="false" hidden="false" localSheetId="13" name="MONTANTEC2" vbProcedure="false">#REF!</definedName>
    <definedName function="false" hidden="false" localSheetId="13" name="ok" vbProcedure="false">#REF!</definedName>
    <definedName function="false" hidden="false" localSheetId="13" name="REMUNERACAO1" vbProcedure="false">#REF!</definedName>
    <definedName function="false" hidden="false" localSheetId="13" name="REMUNERACAO2" vbProcedure="false">#REF!</definedName>
    <definedName function="false" hidden="false" localSheetId="13" name="REMUNERACAO5" vbProcedure="false">#REF!</definedName>
    <definedName function="false" hidden="false" localSheetId="13" name="REMUNERACAO6" vbProcedure="false">#REF!</definedName>
    <definedName function="false" hidden="false" localSheetId="13" name="REMUNERACAO7" vbProcedure="false">#REF!</definedName>
    <definedName function="false" hidden="false" localSheetId="13" name="TOTAL1" vbProcedure="false">#REF!</definedName>
    <definedName function="false" hidden="false" localSheetId="13" name="TOTAL2" vbProcedure="false">#REF!</definedName>
    <definedName function="false" hidden="false" localSheetId="13" name="TOTAL_MONT_A" vbProcedure="false">#REF!</definedName>
    <definedName function="false" hidden="false" localSheetId="13" name="VALE_TRANSPORTE" vbProcedure="false">#REF!</definedName>
    <definedName function="false" hidden="false" localSheetId="14" name="Auxiliar" vbProcedure="false">#REF!</definedName>
    <definedName function="false" hidden="false" localSheetId="14" name="CUSTO_VALE_TRANSPORTE" vbProcedure="false">#REF!</definedName>
    <definedName function="false" hidden="false" localSheetId="14" name="ecwece4c" vbProcedure="false">#REF!</definedName>
    <definedName function="false" hidden="false" localSheetId="14" name="MONA1" vbProcedure="false">#REF!</definedName>
    <definedName function="false" hidden="false" localSheetId="14" name="MONA2" vbProcedure="false">#REF!</definedName>
    <definedName function="false" hidden="false" localSheetId="14" name="MONA5" vbProcedure="false">#REF!</definedName>
    <definedName function="false" hidden="false" localSheetId="14" name="MONA6" vbProcedure="false">#REF!</definedName>
    <definedName function="false" hidden="false" localSheetId="14" name="MONA7" vbProcedure="false">#REF!</definedName>
    <definedName function="false" hidden="false" localSheetId="14" name="MONB1" vbProcedure="false">#REF!</definedName>
    <definedName function="false" hidden="false" localSheetId="14" name="MONB2" vbProcedure="false">#REF!</definedName>
    <definedName function="false" hidden="false" localSheetId="14" name="MONB5" vbProcedure="false">#REF!</definedName>
    <definedName function="false" hidden="false" localSheetId="14" name="MONB6" vbProcedure="false">#REF!</definedName>
    <definedName function="false" hidden="false" localSheetId="14" name="MONB7" vbProcedure="false">#REF!</definedName>
    <definedName function="false" hidden="false" localSheetId="14" name="MONC1" vbProcedure="false">#REF!</definedName>
    <definedName function="false" hidden="false" localSheetId="14" name="MONC2" vbProcedure="false">#REF!</definedName>
    <definedName function="false" hidden="false" localSheetId="14" name="MONC5" vbProcedure="false">#REF!</definedName>
    <definedName function="false" hidden="false" localSheetId="14" name="MONC6" vbProcedure="false">#REF!</definedName>
    <definedName function="false" hidden="false" localSheetId="14" name="MONC7" vbProcedure="false">#REF!</definedName>
    <definedName function="false" hidden="false" localSheetId="14" name="mont" vbProcedure="false">#REF!</definedName>
    <definedName function="false" hidden="false" localSheetId="14" name="MONTANTEA" vbProcedure="false">#REF!</definedName>
    <definedName function="false" hidden="false" localSheetId="14" name="MONTANTEA1" vbProcedure="false">#REF!</definedName>
    <definedName function="false" hidden="false" localSheetId="14" name="MONTANTEA2" vbProcedure="false">#REF!</definedName>
    <definedName function="false" hidden="false" localSheetId="14" name="MONTANTEB" vbProcedure="false">#REF!</definedName>
    <definedName function="false" hidden="false" localSheetId="14" name="MONTANTEB1" vbProcedure="false">#REF!</definedName>
    <definedName function="false" hidden="false" localSheetId="14" name="MONTANTEB2" vbProcedure="false">#REF!</definedName>
    <definedName function="false" hidden="false" localSheetId="14" name="MONTANTEC" vbProcedure="false">#REF!</definedName>
    <definedName function="false" hidden="false" localSheetId="14" name="MONTANTEC1" vbProcedure="false">#REF!</definedName>
    <definedName function="false" hidden="false" localSheetId="14" name="MONTANTEC2" vbProcedure="false">#REF!</definedName>
    <definedName function="false" hidden="false" localSheetId="14" name="ok" vbProcedure="false">#REF!</definedName>
    <definedName function="false" hidden="false" localSheetId="14" name="REMUNERACAO1" vbProcedure="false">#REF!</definedName>
    <definedName function="false" hidden="false" localSheetId="14" name="REMUNERACAO2" vbProcedure="false">#REF!</definedName>
    <definedName function="false" hidden="false" localSheetId="14" name="REMUNERACAO5" vbProcedure="false">#REF!</definedName>
    <definedName function="false" hidden="false" localSheetId="14" name="REMUNERACAO6" vbProcedure="false">#REF!</definedName>
    <definedName function="false" hidden="false" localSheetId="14" name="REMUNERACAO7" vbProcedure="false">#REF!</definedName>
    <definedName function="false" hidden="false" localSheetId="14" name="TOTAL1" vbProcedure="false">#REF!</definedName>
    <definedName function="false" hidden="false" localSheetId="14" name="TOTAL2" vbProcedure="false">#REF!</definedName>
    <definedName function="false" hidden="false" localSheetId="14" name="TOTAL_MONT_A" vbProcedure="false">#REF!</definedName>
    <definedName function="false" hidden="false" localSheetId="14" name="VALE_TRANSPORTE" vbProcedure="false">#REF!</definedName>
    <definedName function="false" hidden="false" localSheetId="15" name="Auxiliar" vbProcedure="false">#REF!</definedName>
    <definedName function="false" hidden="false" localSheetId="15" name="CUSTO_VALE_TRANSPORTE" vbProcedure="false">#REF!</definedName>
    <definedName function="false" hidden="false" localSheetId="15" name="ecwece4c" vbProcedure="false">#REF!</definedName>
    <definedName function="false" hidden="false" localSheetId="15" name="MONA1" vbProcedure="false">#REF!</definedName>
    <definedName function="false" hidden="false" localSheetId="15" name="MONA2" vbProcedure="false">#REF!</definedName>
    <definedName function="false" hidden="false" localSheetId="15" name="MONA5" vbProcedure="false">#REF!</definedName>
    <definedName function="false" hidden="false" localSheetId="15" name="MONA6" vbProcedure="false">#REF!</definedName>
    <definedName function="false" hidden="false" localSheetId="15" name="MONA7" vbProcedure="false">#REF!</definedName>
    <definedName function="false" hidden="false" localSheetId="15" name="MONB1" vbProcedure="false">#REF!</definedName>
    <definedName function="false" hidden="false" localSheetId="15" name="MONB2" vbProcedure="false">#REF!</definedName>
    <definedName function="false" hidden="false" localSheetId="15" name="MONB5" vbProcedure="false">#REF!</definedName>
    <definedName function="false" hidden="false" localSheetId="15" name="MONB6" vbProcedure="false">#REF!</definedName>
    <definedName function="false" hidden="false" localSheetId="15" name="MONB7" vbProcedure="false">#REF!</definedName>
    <definedName function="false" hidden="false" localSheetId="15" name="MONC1" vbProcedure="false">#REF!</definedName>
    <definedName function="false" hidden="false" localSheetId="15" name="MONC2" vbProcedure="false">#REF!</definedName>
    <definedName function="false" hidden="false" localSheetId="15" name="MONC5" vbProcedure="false">#REF!</definedName>
    <definedName function="false" hidden="false" localSheetId="15" name="MONC6" vbProcedure="false">#REF!</definedName>
    <definedName function="false" hidden="false" localSheetId="15" name="MONC7" vbProcedure="false">#REF!</definedName>
    <definedName function="false" hidden="false" localSheetId="15" name="mont" vbProcedure="false">#REF!</definedName>
    <definedName function="false" hidden="false" localSheetId="15" name="MONTANTEA" vbProcedure="false">#REF!</definedName>
    <definedName function="false" hidden="false" localSheetId="15" name="MONTANTEA1" vbProcedure="false">#REF!</definedName>
    <definedName function="false" hidden="false" localSheetId="15" name="MONTANTEA2" vbProcedure="false">#REF!</definedName>
    <definedName function="false" hidden="false" localSheetId="15" name="MONTANTEB" vbProcedure="false">#REF!</definedName>
    <definedName function="false" hidden="false" localSheetId="15" name="MONTANTEB1" vbProcedure="false">#REF!</definedName>
    <definedName function="false" hidden="false" localSheetId="15" name="MONTANTEB2" vbProcedure="false">#REF!</definedName>
    <definedName function="false" hidden="false" localSheetId="15" name="MONTANTEC" vbProcedure="false">#REF!</definedName>
    <definedName function="false" hidden="false" localSheetId="15" name="MONTANTEC1" vbProcedure="false">#REF!</definedName>
    <definedName function="false" hidden="false" localSheetId="15" name="MONTANTEC2" vbProcedure="false">#REF!</definedName>
    <definedName function="false" hidden="false" localSheetId="15" name="ok" vbProcedure="false">#REF!</definedName>
    <definedName function="false" hidden="false" localSheetId="15" name="REMUNERACAO1" vbProcedure="false">#REF!</definedName>
    <definedName function="false" hidden="false" localSheetId="15" name="REMUNERACAO2" vbProcedure="false">#REF!</definedName>
    <definedName function="false" hidden="false" localSheetId="15" name="REMUNERACAO5" vbProcedure="false">#REF!</definedName>
    <definedName function="false" hidden="false" localSheetId="15" name="REMUNERACAO6" vbProcedure="false">#REF!</definedName>
    <definedName function="false" hidden="false" localSheetId="15" name="REMUNERACAO7" vbProcedure="false">#REF!</definedName>
    <definedName function="false" hidden="false" localSheetId="15" name="TOTAL1" vbProcedure="false">#REF!</definedName>
    <definedName function="false" hidden="false" localSheetId="15" name="TOTAL2" vbProcedure="false">#REF!</definedName>
    <definedName function="false" hidden="false" localSheetId="15" name="TOTAL_MONT_A" vbProcedure="false">#REF!</definedName>
    <definedName function="false" hidden="false" localSheetId="15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I7" authorId="0">
      <text>
        <r>
          <rPr>
            <sz val="10"/>
            <rFont val="Arial"/>
            <family val="2"/>
          </rPr>
          <t xml:space="preserve">Conforme item 5.3.9.3 do TR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5" authorId="0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0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0"/>
            <rFont val="Arial"/>
            <family val="2"/>
          </rPr>
          <t xml:space="preserve">Informar o número de registro no MTE da CCT da categoria.
</t>
        </r>
      </text>
    </comment>
    <comment ref="D8" authorId="0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0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0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5" authorId="0">
      <text>
        <r>
          <rPr>
            <sz val="10"/>
            <rFont val="Arial"/>
            <family val="2"/>
          </rPr>
          <t xml:space="preserve"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I7" authorId="0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0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0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0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0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0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0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0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0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0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0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3" authorId="0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6" authorId="0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<sst xmlns="http://schemas.openxmlformats.org/spreadsheetml/2006/main" count="4144" uniqueCount="220">
  <si>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</si>
  <si>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</si>
  <si>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23/1244-0039138-3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</si>
  <si>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</si>
  <si>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</si>
  <si>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</si>
  <si>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</si>
  <si>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Almoxarife</t>
  </si>
  <si>
    <t xml:space="preserve">Convenção Coletiva de Trabalho:</t>
  </si>
  <si>
    <t xml:space="preserve">RS003096/2025</t>
  </si>
  <si>
    <t xml:space="preserve">INSALUBRIDADE (10%, 20%, 40%)</t>
  </si>
  <si>
    <t xml:space="preserve">Não aplicável</t>
  </si>
  <si>
    <t xml:space="preserve">Origem do salário:</t>
  </si>
  <si>
    <t xml:space="preserve">Cidade:</t>
  </si>
  <si>
    <t xml:space="preserve">Porto Alegre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</si>
  <si>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</si>
  <si>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</si>
  <si>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</si>
  <si>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</si>
  <si>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</si>
  <si>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</si>
  <si>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</si>
  <si>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</si>
  <si>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</si>
  <si>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</si>
  <si>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Vale Alimentação</t>
  </si>
  <si>
    <t xml:space="preserve">Mês</t>
  </si>
  <si>
    <t xml:space="preserve">Auxílio Lanche</t>
  </si>
  <si>
    <t xml:space="preserve">Outros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</si>
  <si>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</si>
  <si>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</si>
  <si>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</si>
  <si>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</si>
  <si>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</si>
  <si>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</si>
  <si>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</si>
  <si>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</si>
  <si>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</si>
  <si>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</si>
  <si>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</si>
  <si>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</si>
  <si>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</si>
  <si>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</si>
  <si>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</si>
  <si>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</si>
  <si>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</si>
  <si>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</si>
  <si>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</si>
  <si>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</si>
  <si>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</si>
  <si>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</si>
  <si>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</si>
  <si>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</si>
  <si>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</si>
  <si>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</si>
  <si>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</si>
  <si>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</si>
  <si>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</si>
  <si>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</si>
  <si>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</si>
  <si>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</si>
  <si>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</si>
  <si>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</si>
  <si>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</si>
  <si>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</si>
  <si>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</si>
  <si>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</si>
  <si>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</si>
  <si>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</si>
  <si>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</si>
  <si>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</si>
  <si>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</si>
  <si>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</si>
  <si>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</si>
  <si>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</si>
  <si>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</si>
  <si>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</si>
  <si>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</si>
  <si>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</si>
  <si>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</si>
  <si>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</si>
  <si>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</si>
  <si>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</si>
  <si>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</si>
  <si>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</si>
  <si>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</si>
  <si>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</si>
  <si>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</si>
  <si>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</si>
  <si>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</si>
  <si>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</si>
  <si>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</si>
  <si>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</si>
  <si>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</si>
  <si>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</si>
  <si>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Plano de Saúde</t>
  </si>
  <si>
    <t xml:space="preserve">Vale-Transporte⁽⁵⁾</t>
  </si>
  <si>
    <t xml:space="preserve">Adicional Intervalar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</si>
  <si>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</si>
  <si>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</si>
  <si>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</si>
  <si>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</si>
  <si>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</si>
  <si>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</si>
  <si>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</si>
  <si>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</si>
  <si>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</si>
  <si>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</si>
  <si>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</si>
  <si>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</si>
  <si>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</si>
  <si>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</si>
  <si>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</si>
  <si>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</si>
  <si>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</si>
  <si>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</si>
  <si>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</si>
  <si>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</si>
  <si>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</si>
  <si>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</si>
  <si>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</si>
  <si>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</si>
  <si>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</si>
  <si>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</si>
  <si>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</si>
  <si>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</si>
  <si>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</si>
  <si>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</si>
  <si>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</si>
  <si>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</si>
  <si>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</si>
  <si>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</si>
  <si>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</si>
  <si>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</si>
  <si>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</si>
  <si>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</si>
  <si>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</si>
  <si>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</si>
  <si>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</si>
  <si>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</si>
  <si>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</si>
  <si>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</si>
  <si>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</si>
  <si>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</si>
  <si>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</si>
  <si>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</si>
  <si>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</si>
  <si>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</si>
  <si>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</si>
  <si>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</si>
  <si>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</si>
  <si>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</si>
  <si>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</si>
  <si>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</si>
  <si>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</si>
  <si>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</si>
  <si>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</si>
  <si>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</si>
  <si>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</si>
  <si>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</si>
  <si>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</si>
  <si>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</si>
  <si>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</si>
  <si>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</si>
  <si>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</si>
  <si>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</si>
  <si>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</si>
  <si>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</si>
  <si>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</si>
  <si>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</si>
  <si>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</si>
  <si>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</si>
  <si>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</si>
  <si>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</si>
  <si>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</si>
  <si>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</si>
  <si>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</si>
  <si>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</si>
  <si>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</si>
  <si>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</si>
  <si>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</si>
  <si>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</si>
  <si>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</si>
  <si>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</si>
  <si>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</si>
  <si>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</si>
  <si>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</si>
  <si>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Marceneiro/Carpinteiro</t>
  </si>
  <si>
    <t xml:space="preserve">Pedreiro</t>
  </si>
  <si>
    <t xml:space="preserve">Pintor</t>
  </si>
  <si>
    <t xml:space="preserve">Gesseiro</t>
  </si>
  <si>
    <t xml:space="preserve">Aux de Manutenção</t>
  </si>
  <si>
    <t xml:space="preserve">Técnico em segurança do trabalho</t>
  </si>
  <si>
    <t xml:space="preserve">RS003303/2025</t>
  </si>
  <si>
    <t xml:space="preserve">Técnico em Edificações</t>
  </si>
  <si>
    <t xml:space="preserve">RS002555/2024</t>
  </si>
  <si>
    <t xml:space="preserve">Técnico eletricista</t>
  </si>
  <si>
    <t xml:space="preserve">Técnico em telecomunicações e rede lógica/sistema cabeado</t>
  </si>
  <si>
    <t xml:space="preserve">Técnico em Refrigeração</t>
  </si>
  <si>
    <t xml:space="preserve">Gerente de Manutenção (técnico em edificações com experiência como encarregado ou gerente de manutenção, comprovada em carteira de trabalho)</t>
  </si>
  <si>
    <t xml:space="preserve">Adicional de Supervisor (40%)</t>
  </si>
  <si>
    <t xml:space="preserve">Hidráulico</t>
  </si>
  <si>
    <t xml:space="preserve">RS003222/2025</t>
  </si>
  <si>
    <t xml:space="preserve">Base de cálculo da insalubridade - Salário mínimo nacional (Cláusula Décima Terceira da CCT)</t>
  </si>
  <si>
    <t xml:space="preserve">Engenheiro eletricista (40h)</t>
  </si>
  <si>
    <t xml:space="preserve">-</t>
  </si>
  <si>
    <t xml:space="preserve">PROA 23/1244-0039138-3 (fl. 426)</t>
  </si>
  <si>
    <t xml:space="preserve">Adicional de Supervisor</t>
  </si>
  <si>
    <t xml:space="preserve">Engenheiro eletricista (20h)</t>
  </si>
  <si>
    <t xml:space="preserve">Arquiteto</t>
  </si>
  <si>
    <t xml:space="preserve">Quadro Resumo Mensal</t>
  </si>
  <si>
    <t xml:space="preserve">Função</t>
  </si>
  <si>
    <t xml:space="preserve">Nº de Postos</t>
  </si>
  <si>
    <t xml:space="preserve">Valor Total</t>
  </si>
  <si>
    <t xml:space="preserve">Engenheiro Eletricista (40h)</t>
  </si>
  <si>
    <t xml:space="preserve">Engenheiro Eletricista (20h)</t>
  </si>
  <si>
    <t xml:space="preserve">Gerente de manutenção</t>
  </si>
  <si>
    <t xml:space="preserve">Técnico em edificações</t>
  </si>
  <si>
    <t xml:space="preserve">Marceneiros/carpinteiros</t>
  </si>
  <si>
    <t xml:space="preserve">Auxiliar de Manutenção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</si>
</sst>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3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0"/>
      <name val="Arial"/>
      <family val="2"/>
    </font>
    <font>
      <b val="true"/>
      <u val="single"/>
      <sz val="7"/>
      <color rgb="FF000000"/>
      <name val="Tahoma"/>
      <family val="2"/>
      <charset val="1"/>
    </font>
    <font>
      <b val="true"/>
      <sz val="7"/>
      <color rgb="FF000000"/>
      <name val="Tahoma"/>
      <family val="2"/>
      <charset val="1"/>
    </font>
    <font>
      <b val="true"/>
      <sz val="8.5"/>
      <color rgb="FF000000"/>
      <name val="Tahoma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6" fillId="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3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2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31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31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externalLink" Target="externalLinks/externalLink1.xml"/><Relationship Id="rId21" Type="http://schemas.openxmlformats.org/officeDocument/2006/relationships/externalLink" Target="externalLinks/externalLink2.xml"/><Relationship Id="rId22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1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2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3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4.v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vmlDrawing" Target="../drawings/vmlDrawing5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6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vmlDrawing" Target="../drawings/vmlDrawing7.v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vmlDrawing" Target="../drawings/vmlDrawing8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comments" Target="../comments14.xml"/><Relationship Id="rId2" Type="http://schemas.openxmlformats.org/officeDocument/2006/relationships/vmlDrawing" Target="../drawings/vmlDrawing9.v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10.v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1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37" colorId="64" zoomScale="130" zoomScaleNormal="130" zoomScalePageLayoutView="130" workbookViewId="0">
      <selection pane="topLeft" activeCell="I123" activeCellId="0" sqref="I12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81.237812296919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374.186286943384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246.175188778542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701.599288018846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4221.904487552</v>
      </c>
      <c r="B143" s="38"/>
      <c r="C143" s="38" t="n">
        <f aca="false">I129</f>
        <v>0</v>
      </c>
      <c r="D143" s="104" t="n">
        <f aca="false">A143+C143</f>
        <v>4221.904487552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701.599288018846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0.436274673060641</v>
      </c>
      <c r="I155" s="121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0.327885294932028</v>
      </c>
      <c r="I156" s="121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0.0933400320073315</v>
      </c>
      <c r="I157" s="121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4221.904487552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701.599288018846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701.599288018846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Almoxarife</v>
      </c>
      <c r="B172" s="126"/>
      <c r="C172" s="126"/>
      <c r="D172" s="126"/>
      <c r="E172" s="126"/>
      <c r="F172" s="126"/>
      <c r="G172" s="127" t="n">
        <f aca="false">I158+I164+I168</f>
        <v>4923.50377557085</v>
      </c>
      <c r="H172" s="124" t="n">
        <f aca="false">IF(D6="12x36",2,1)</f>
        <v>1</v>
      </c>
      <c r="I172" s="127" t="n">
        <f aca="false">G172*H172</f>
        <v>4923.50377557085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4923.50377557085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81.237812296919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374.186286943384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246.175188778542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701.599288018846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4221.904487552</v>
      </c>
      <c r="B143" s="38"/>
      <c r="C143" s="38" t="n">
        <f aca="false">I129</f>
        <v>0</v>
      </c>
      <c r="D143" s="104" t="n">
        <f aca="false">A143+C143</f>
        <v>4221.904487552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701.599288018846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0.436274673060641</v>
      </c>
      <c r="I155" s="121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0.327885294932028</v>
      </c>
      <c r="I156" s="121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0.0933400320073315</v>
      </c>
      <c r="I157" s="121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4221.904487552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701.599288018846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701.599288018846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Marceneiro/Carpinteiro</v>
      </c>
      <c r="B172" s="126"/>
      <c r="C172" s="126"/>
      <c r="D172" s="126"/>
      <c r="E172" s="126"/>
      <c r="F172" s="126"/>
      <c r="G172" s="127" t="n">
        <f aca="false">I158+I164+I168</f>
        <v>4923.50377557085</v>
      </c>
      <c r="H172" s="124" t="n">
        <f aca="false">IF(D6="12x36",2,1)</f>
        <v>1</v>
      </c>
      <c r="I172" s="127" t="n">
        <f aca="false">G172*H172</f>
        <v>4923.50377557085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4923.50377557085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81.237812296919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374.186286943384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246.175188778542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701.599288018846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4221.904487552</v>
      </c>
      <c r="B143" s="38"/>
      <c r="C143" s="38" t="n">
        <f aca="false">I129</f>
        <v>0</v>
      </c>
      <c r="D143" s="104" t="n">
        <f aca="false">A143+C143</f>
        <v>4221.904487552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701.599288018846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0.436274673060641</v>
      </c>
      <c r="I155" s="121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0.327885294932028</v>
      </c>
      <c r="I156" s="121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0.0933400320073315</v>
      </c>
      <c r="I157" s="121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4221.904487552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701.599288018846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701.599288018846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Pedreiro</v>
      </c>
      <c r="B172" s="126"/>
      <c r="C172" s="126"/>
      <c r="D172" s="126"/>
      <c r="E172" s="126"/>
      <c r="F172" s="126"/>
      <c r="G172" s="127" t="n">
        <f aca="false">I158+I164+I168</f>
        <v>4923.50377557085</v>
      </c>
      <c r="H172" s="124" t="n">
        <f aca="false">IF(D6="12x36",2,1)</f>
        <v>1</v>
      </c>
      <c r="I172" s="127" t="n">
        <f aca="false">G172*H172</f>
        <v>4923.50377557085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4923.50377557085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27" activeCellId="0" sqref="I2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81.237812296919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374.186286943384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246.175188778542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701.599288018846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4221.904487552</v>
      </c>
      <c r="B143" s="38"/>
      <c r="C143" s="38" t="n">
        <f aca="false">I129</f>
        <v>0</v>
      </c>
      <c r="D143" s="104" t="n">
        <f aca="false">A143+C143</f>
        <v>4221.904487552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701.599288018846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0.436274673060641</v>
      </c>
      <c r="I155" s="121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0.327885294932028</v>
      </c>
      <c r="I156" s="121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0.0933400320073315</v>
      </c>
      <c r="I157" s="121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4221.904487552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701.599288018846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701.599288018846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Pintor</v>
      </c>
      <c r="B172" s="126"/>
      <c r="C172" s="126"/>
      <c r="D172" s="126"/>
      <c r="E172" s="126"/>
      <c r="F172" s="126"/>
      <c r="G172" s="127" t="n">
        <f aca="false">I158+I164+I168</f>
        <v>4923.50377557085</v>
      </c>
      <c r="H172" s="124" t="n">
        <f aca="false">IF(D6="12x36",2,1)</f>
        <v>1</v>
      </c>
      <c r="I172" s="127" t="n">
        <f aca="false">G172*H172</f>
        <v>4923.50377557085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4923.50377557085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6" activeCellId="0" sqref="I1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2362.8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2148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2148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429.6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32.22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21.48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4.296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53.7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171.84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64.44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12.888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790.464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256.286472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43.988892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26.040204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24.564528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0.373752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0.949416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0.39738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195.01692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547.617564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50.750796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3.688116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20.300748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74.73966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201.523263552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201.523263552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1614.344487552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0.141527001862197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0.0724208566108008</v>
      </c>
      <c r="I82" s="38" t="n">
        <f aca="false">I89</f>
        <v>155.56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0.213947858472998</v>
      </c>
      <c r="I85" s="42" t="n">
        <f aca="false">SUM(I79:I84)</f>
        <v>459.56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2148</v>
      </c>
      <c r="G89" s="64" t="n">
        <f aca="false">I14</f>
        <v>0.03</v>
      </c>
      <c r="H89" s="63" t="n">
        <f aca="false">F89*G89</f>
        <v>64.44</v>
      </c>
      <c r="I89" s="38" t="n">
        <f aca="false">IF((E89-H89)&gt;0,E89-H89,0)</f>
        <v>155.56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1.965504882473</v>
      </c>
      <c r="I99" s="83" t="n">
        <f aca="false">I40+I76+I85</f>
        <v>4221.904487552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813.2688975104</v>
      </c>
      <c r="H112" s="93" t="s">
        <v>125</v>
      </c>
      <c r="I112" s="94" t="n">
        <f aca="false">I82</f>
        <v>155.56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2148</v>
      </c>
      <c r="B114" s="98"/>
      <c r="C114" s="98" t="n">
        <f aca="false">I51</f>
        <v>790.464</v>
      </c>
      <c r="D114" s="98" t="n">
        <f aca="false">I63</f>
        <v>547.617564</v>
      </c>
      <c r="E114" s="98" t="n">
        <f aca="false">I70</f>
        <v>74.73966</v>
      </c>
      <c r="F114" s="98" t="n">
        <f aca="false">I74</f>
        <v>201.523263552</v>
      </c>
      <c r="G114" s="98" t="n">
        <f aca="false">I85</f>
        <v>459.56</v>
      </c>
      <c r="H114" s="98" t="n">
        <f aca="false">A114+C114+D114+E114+F114+G114</f>
        <v>4221.904487552</v>
      </c>
      <c r="I114" s="98" t="n">
        <f aca="false">H114-I112</f>
        <v>4066.344487552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731.94200775936</v>
      </c>
      <c r="H125" s="93" t="s">
        <v>125</v>
      </c>
      <c r="I125" s="94" t="n">
        <f aca="false">I82</f>
        <v>155.56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2148</v>
      </c>
      <c r="B127" s="98"/>
      <c r="C127" s="98" t="n">
        <f aca="false">I51</f>
        <v>790.464</v>
      </c>
      <c r="D127" s="98" t="n">
        <f aca="false">I63</f>
        <v>547.617564</v>
      </c>
      <c r="E127" s="98" t="n">
        <f aca="false">I70</f>
        <v>74.73966</v>
      </c>
      <c r="F127" s="98" t="n">
        <f aca="false">I74</f>
        <v>201.523263552</v>
      </c>
      <c r="G127" s="98" t="n">
        <f aca="false">I85</f>
        <v>459.56</v>
      </c>
      <c r="H127" s="98" t="n">
        <f aca="false">A127+C127+D127+E127+F127+G127</f>
        <v>4221.904487552</v>
      </c>
      <c r="I127" s="98" t="n">
        <f aca="false">H127-I125</f>
        <v>4066.344487552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81.237812296919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374.186286943384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246.175188778542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701.599288018846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4221.904487552</v>
      </c>
      <c r="B143" s="38"/>
      <c r="C143" s="38" t="n">
        <f aca="false">I129</f>
        <v>0</v>
      </c>
      <c r="D143" s="104" t="n">
        <f aca="false">A143+C143</f>
        <v>4221.904487552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701.599288018846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0.436274673060641</v>
      </c>
      <c r="I155" s="121" t="n">
        <f aca="false">I40</f>
        <v>2148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0.327885294932028</v>
      </c>
      <c r="I156" s="121" t="n">
        <f aca="false">I51+I63+I70+I74</f>
        <v>1614.344487552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0.0933400320073315</v>
      </c>
      <c r="I157" s="121" t="n">
        <f aca="false">I85</f>
        <v>459.56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4221.904487552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701.599288018846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701.599288018846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Gesseiro</v>
      </c>
      <c r="B172" s="126"/>
      <c r="C172" s="126"/>
      <c r="D172" s="126"/>
      <c r="E172" s="126"/>
      <c r="F172" s="126"/>
      <c r="G172" s="127" t="n">
        <f aca="false">I158+I164+I168</f>
        <v>4923.50377557085</v>
      </c>
      <c r="H172" s="124" t="n">
        <f aca="false">IF(D6="12x36",2,1)</f>
        <v>1</v>
      </c>
      <c r="I172" s="127" t="n">
        <f aca="false">G172*H172</f>
        <v>4923.50377557085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4923.50377557085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23" activeCellId="0" sqref="I2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9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1856.8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v>1789.04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0.702275238640448</v>
      </c>
      <c r="I31" s="38" t="n">
        <f aca="false">IF(D6="12x36",I10,I10/H10*I5)</f>
        <v>1688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0.297724761359552</v>
      </c>
      <c r="I35" s="38" t="n">
        <f aca="false">IF(I7=40%,I23*I7,0)</f>
        <v>715.616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2403.616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480.7232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36.05424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24.03616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4.807232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60.0904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192.28928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72.10848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14.421696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884.530688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286.785039424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49.223652064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29.139036768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27.487752576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0.418229184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1.062398272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0.44466896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218.22429664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612.785073888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56.790235232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4.127008672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22.716574816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83.63381872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225.504907190784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225.504907190784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1806.45448779878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0.126476109328612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0.0704605061707028</v>
      </c>
      <c r="I82" s="38" t="n">
        <f aca="false">I89</f>
        <v>169.36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0.196936615499314</v>
      </c>
      <c r="I85" s="42" t="n">
        <f aca="false">SUM(I79:I84)</f>
        <v>473.36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1688</v>
      </c>
      <c r="G89" s="64" t="n">
        <f aca="false">I14</f>
        <v>0.03</v>
      </c>
      <c r="H89" s="63" t="n">
        <f aca="false">F89*G89</f>
        <v>50.64</v>
      </c>
      <c r="I89" s="38" t="n">
        <f aca="false">IF((E89-H89)&gt;0,E89-H89,0)</f>
        <v>169.36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1.94849363949931</v>
      </c>
      <c r="I99" s="83" t="n">
        <f aca="false">I40+I76+I85</f>
        <v>4683.43048779878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902.814097559757</v>
      </c>
      <c r="H112" s="93" t="s">
        <v>125</v>
      </c>
      <c r="I112" s="94" t="n">
        <f aca="false">I82</f>
        <v>169.36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2403.616</v>
      </c>
      <c r="B114" s="98"/>
      <c r="C114" s="98" t="n">
        <f aca="false">I51</f>
        <v>884.530688</v>
      </c>
      <c r="D114" s="98" t="n">
        <f aca="false">I63</f>
        <v>612.785073888</v>
      </c>
      <c r="E114" s="98" t="n">
        <f aca="false">I70</f>
        <v>83.63381872</v>
      </c>
      <c r="F114" s="98" t="n">
        <f aca="false">I74</f>
        <v>225.504907190784</v>
      </c>
      <c r="G114" s="98" t="n">
        <f aca="false">I85</f>
        <v>473.36</v>
      </c>
      <c r="H114" s="98" t="n">
        <f aca="false">A114+C114+D114+E114+F114+G114</f>
        <v>4683.43048779878</v>
      </c>
      <c r="I114" s="98" t="n">
        <f aca="false">H114-I112</f>
        <v>4514.07048779878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812.532687803781</v>
      </c>
      <c r="H125" s="93" t="s">
        <v>125</v>
      </c>
      <c r="I125" s="94" t="n">
        <f aca="false">I82</f>
        <v>169.36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2403.616</v>
      </c>
      <c r="B127" s="98"/>
      <c r="C127" s="98" t="n">
        <f aca="false">I51</f>
        <v>884.530688</v>
      </c>
      <c r="D127" s="98" t="n">
        <f aca="false">I63</f>
        <v>612.785073888</v>
      </c>
      <c r="E127" s="98" t="n">
        <f aca="false">I70</f>
        <v>83.63381872</v>
      </c>
      <c r="F127" s="98" t="n">
        <f aca="false">I74</f>
        <v>225.504907190784</v>
      </c>
      <c r="G127" s="98" t="n">
        <f aca="false">I85</f>
        <v>473.36</v>
      </c>
      <c r="H127" s="98" t="n">
        <f aca="false">A127+C127+D127+E127+F127+G127</f>
        <v>4683.43048779878</v>
      </c>
      <c r="I127" s="98" t="n">
        <f aca="false">H127-I125</f>
        <v>4514.07048779878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90.1184875203265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0.0886297376093294</v>
      </c>
      <c r="I134" s="38" t="n">
        <f aca="false">($D$143/$E$144)*G144</f>
        <v>415.09121524514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273.086325819171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778.296028584638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4683.43048779878</v>
      </c>
      <c r="B143" s="38"/>
      <c r="C143" s="38" t="n">
        <f aca="false">I129</f>
        <v>0</v>
      </c>
      <c r="D143" s="104" t="n">
        <f aca="false">A143+C143</f>
        <v>4683.43048779878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778.296028584638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0.440083551014487</v>
      </c>
      <c r="I155" s="121" t="n">
        <f aca="false">I40</f>
        <v>2403.616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0.3307478839118</v>
      </c>
      <c r="I156" s="121" t="n">
        <f aca="false">I51+I63+I70+I74</f>
        <v>1806.45448779878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0.0866685650737129</v>
      </c>
      <c r="I157" s="121" t="n">
        <f aca="false">I85</f>
        <v>473.36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4683.43048779878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778.296028584638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778.296028584638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Aux de Manutenção</v>
      </c>
      <c r="B172" s="126"/>
      <c r="C172" s="126"/>
      <c r="D172" s="126"/>
      <c r="E172" s="126"/>
      <c r="F172" s="126"/>
      <c r="G172" s="127" t="n">
        <f aca="false">I158+I164+I168</f>
        <v>5461.72651638342</v>
      </c>
      <c r="H172" s="124" t="n">
        <f aca="false">IF(D6="12x36",2,1)</f>
        <v>1</v>
      </c>
      <c r="I172" s="127" t="n">
        <f aca="false">G172*H172</f>
        <v>5461.72651638342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5461.72651638342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6" activeCellId="0" sqref="I1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193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3754.24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25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380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0.2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3412.94545454545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3412.94545454545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682.589090909091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51.1941818181818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34.1294545454545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6.82589090909091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85.3236363636364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273.035636363636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102.388363636364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20.4776727272727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1255.96392727273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407.212173963636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69.8937099636364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41.3751377454545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39.0304442181818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0.593852509090909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1.50852189090909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0.631394909090909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309.861317818182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870.106553018182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80.6376622545455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5.86002734545455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32.2557474909091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118.753437090909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320.199211510691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320.199211510691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2565.02312889251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0.089072621888851</v>
      </c>
      <c r="I79" s="38" t="n">
        <f aca="false">I97</f>
        <v>304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0.0344604500511422</v>
      </c>
      <c r="I82" s="38" t="n">
        <f aca="false">I89</f>
        <v>117.611636363636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0.123533071939993</v>
      </c>
      <c r="I85" s="42" t="n">
        <f aca="false">SUM(I79:I84)</f>
        <v>421.611636363636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3412.94545454545</v>
      </c>
      <c r="G89" s="64" t="n">
        <f aca="false">I14</f>
        <v>0.03</v>
      </c>
      <c r="H89" s="63" t="n">
        <f aca="false">F89*G89</f>
        <v>102.388363636364</v>
      </c>
      <c r="I89" s="38" t="n">
        <f aca="false">IF((E89-H89)&gt;0,E89-H89,0)</f>
        <v>117.611636363636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Vale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380</v>
      </c>
      <c r="B97" s="63"/>
      <c r="C97" s="70" t="n">
        <f aca="false">I16</f>
        <v>1</v>
      </c>
      <c r="D97" s="36" t="n">
        <v>1</v>
      </c>
      <c r="E97" s="63" t="n">
        <f aca="false">A97*C97*D97</f>
        <v>380</v>
      </c>
      <c r="F97" s="63" t="n">
        <f aca="false">E97</f>
        <v>380</v>
      </c>
      <c r="G97" s="71" t="n">
        <f aca="false">I17</f>
        <v>0.2</v>
      </c>
      <c r="H97" s="63" t="n">
        <f aca="false">F97*G97</f>
        <v>76</v>
      </c>
      <c r="I97" s="38" t="n">
        <f aca="false">E97-H97</f>
        <v>304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1.87509009593999</v>
      </c>
      <c r="I99" s="83" t="n">
        <f aca="false">I40+I76+I85</f>
        <v>6399.5802198016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1256.39371668759</v>
      </c>
      <c r="H112" s="93" t="s">
        <v>125</v>
      </c>
      <c r="I112" s="94" t="n">
        <f aca="false">I82</f>
        <v>117.611636363636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3412.94545454545</v>
      </c>
      <c r="B114" s="98"/>
      <c r="C114" s="98" t="n">
        <f aca="false">I51</f>
        <v>1255.96392727273</v>
      </c>
      <c r="D114" s="98" t="n">
        <f aca="false">I63</f>
        <v>870.106553018182</v>
      </c>
      <c r="E114" s="98" t="n">
        <f aca="false">I70</f>
        <v>118.753437090909</v>
      </c>
      <c r="F114" s="98" t="n">
        <f aca="false">I74</f>
        <v>320.199211510691</v>
      </c>
      <c r="G114" s="98" t="n">
        <f aca="false">I85</f>
        <v>421.611636363636</v>
      </c>
      <c r="H114" s="98" t="n">
        <f aca="false">A114+C114+D114+E114+F114+G114</f>
        <v>6399.5802198016</v>
      </c>
      <c r="I114" s="98" t="n">
        <f aca="false">H114-I112</f>
        <v>6281.96858343796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1130.75434501883</v>
      </c>
      <c r="H125" s="93" t="s">
        <v>125</v>
      </c>
      <c r="I125" s="94" t="n">
        <f aca="false">I82</f>
        <v>117.611636363636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3412.94545454545</v>
      </c>
      <c r="B127" s="98"/>
      <c r="C127" s="98" t="n">
        <f aca="false">I51</f>
        <v>1255.96392727273</v>
      </c>
      <c r="D127" s="98" t="n">
        <f aca="false">I63</f>
        <v>870.106553018182</v>
      </c>
      <c r="E127" s="98" t="n">
        <f aca="false">I70</f>
        <v>118.753437090909</v>
      </c>
      <c r="F127" s="98" t="n">
        <f aca="false">I74</f>
        <v>320.199211510691</v>
      </c>
      <c r="G127" s="98" t="n">
        <f aca="false">I85</f>
        <v>421.611636363636</v>
      </c>
      <c r="H127" s="98" t="n">
        <f aca="false">A127+C127+D127+E127+F127+G127</f>
        <v>6399.5802198016</v>
      </c>
      <c r="I127" s="98" t="n">
        <f aca="false">H127-I125</f>
        <v>6281.96858343796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123.140610643413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567.193115690871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0.0583090379008747</v>
      </c>
      <c r="I135" s="38" t="n">
        <f aca="false">($D$143/$E$144)*G145</f>
        <v>373.153365586099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1063.48709192038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6399.5802198016</v>
      </c>
      <c r="B143" s="38"/>
      <c r="C143" s="38" t="n">
        <f aca="false">I129</f>
        <v>0</v>
      </c>
      <c r="D143" s="104" t="n">
        <f aca="false">A143+C143</f>
        <v>6399.5802198016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1063.48709192038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0.457311358988396</v>
      </c>
      <c r="I155" s="121" t="n">
        <f aca="false">I40</f>
        <v>3412.94545454545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0.343695564002714</v>
      </c>
      <c r="I156" s="121" t="n">
        <f aca="false">I51+I63+I70+I74</f>
        <v>2565.02312889251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0.0564930770088896</v>
      </c>
      <c r="I157" s="121" t="n">
        <f aca="false">I85</f>
        <v>421.611636363636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6399.5802198016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1063.48709192038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1063.48709192038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Técnico em segurança do trabalho</v>
      </c>
      <c r="B172" s="126"/>
      <c r="C172" s="126"/>
      <c r="D172" s="126"/>
      <c r="E172" s="126"/>
      <c r="F172" s="126"/>
      <c r="G172" s="127" t="n">
        <f aca="false">I158+I164+I168</f>
        <v>7463.06731172198</v>
      </c>
      <c r="H172" s="124" t="n">
        <f aca="false">IF(D6="12x36",2,1)</f>
        <v>1</v>
      </c>
      <c r="I172" s="127" t="n">
        <f aca="false">G172*H172</f>
        <v>7463.06731172198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7463.06731172198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D7" activeCellId="0" sqref="D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102.270555077262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471.064374901327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309.910772961399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883.245702939988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5314.969756288</v>
      </c>
      <c r="B143" s="38"/>
      <c r="C143" s="38" t="n">
        <f aca="false">I129</f>
        <v>0</v>
      </c>
      <c r="D143" s="104" t="n">
        <f aca="false">A143+C143</f>
        <v>5314.969756288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883.245702939988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0.485946321132753</v>
      </c>
      <c r="I155" s="121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0.36521637093428</v>
      </c>
      <c r="I156" s="121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0.00633730793296632</v>
      </c>
      <c r="I157" s="121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5314.969756288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883.245702939988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883.245702939988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Técnico em Edificações</v>
      </c>
      <c r="B172" s="126"/>
      <c r="C172" s="126"/>
      <c r="D172" s="126"/>
      <c r="E172" s="126"/>
      <c r="F172" s="126"/>
      <c r="G172" s="127" t="n">
        <f aca="false">I158+I164+I168</f>
        <v>6198.21545922799</v>
      </c>
      <c r="H172" s="124" t="n">
        <f aca="false">IF(D6="12x36",2,1)</f>
        <v>1</v>
      </c>
      <c r="I172" s="127" t="n">
        <f aca="false">G172*H172</f>
        <v>6198.21545922799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6198.21545922799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H22" activeCellId="0" sqref="H2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n">
        <v>0.3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0.769230769230769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0.230769230769231</v>
      </c>
      <c r="I32" s="38" t="n">
        <f aca="false">IF(I9=30%,I31*I9,0)</f>
        <v>903.6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3915.6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783.12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58.734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39.156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7.8312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97.89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313.248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117.468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23.4936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1440.9408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467.1858984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80.1875724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47.4688188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44.7788016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0.6813144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1.7306952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0.724386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355.497324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998.2548108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92.5138812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6.7230852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37.0063356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136.243302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367.3577703744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367.3577703744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2942.7966831744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0.0100316681989989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0.0100316681989989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1.761588692199</v>
      </c>
      <c r="I99" s="83" t="n">
        <f aca="false">I40+I76+I85</f>
        <v>6897.6766831744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1371.67933663488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3915.6</v>
      </c>
      <c r="B114" s="98"/>
      <c r="C114" s="98" t="n">
        <f aca="false">I51</f>
        <v>1440.9408</v>
      </c>
      <c r="D114" s="98" t="n">
        <f aca="false">I63</f>
        <v>998.2548108</v>
      </c>
      <c r="E114" s="98" t="n">
        <f aca="false">I70</f>
        <v>136.243302</v>
      </c>
      <c r="F114" s="98" t="n">
        <f aca="false">I74</f>
        <v>367.3577703744</v>
      </c>
      <c r="G114" s="98" t="n">
        <f aca="false">I85</f>
        <v>39.28</v>
      </c>
      <c r="H114" s="98" t="n">
        <f aca="false">A114+C114+D114+E114+F114+G114</f>
        <v>6897.6766831744</v>
      </c>
      <c r="I114" s="98" t="n">
        <f aca="false">H114-I112</f>
        <v>6858.3966831744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1234.51140297139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3915.6</v>
      </c>
      <c r="B127" s="98"/>
      <c r="C127" s="98" t="n">
        <f aca="false">I51</f>
        <v>1440.9408</v>
      </c>
      <c r="D127" s="98" t="n">
        <f aca="false">I63</f>
        <v>998.2548108</v>
      </c>
      <c r="E127" s="98" t="n">
        <f aca="false">I70</f>
        <v>136.243302</v>
      </c>
      <c r="F127" s="98" t="n">
        <f aca="false">I74</f>
        <v>367.3577703744</v>
      </c>
      <c r="G127" s="98" t="n">
        <f aca="false">I85</f>
        <v>39.28</v>
      </c>
      <c r="H127" s="98" t="n">
        <f aca="false">A127+C127+D127+E127+F127+G127</f>
        <v>6897.6766831744</v>
      </c>
      <c r="I127" s="98" t="n">
        <f aca="false">H127-I125</f>
        <v>6858.3966831744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132.724974078574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611.339274543737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0.0583090379008747</v>
      </c>
      <c r="I135" s="38" t="n">
        <f aca="false">($D$143/$E$144)*G145</f>
        <v>402.196891147195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1146.26113976951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6897.6766831744</v>
      </c>
      <c r="B143" s="38"/>
      <c r="C143" s="38" t="n">
        <f aca="false">I129</f>
        <v>0</v>
      </c>
      <c r="D143" s="104" t="n">
        <f aca="false">A143+C143</f>
        <v>6897.6766831744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1146.26113976951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0.486776512472715</v>
      </c>
      <c r="I155" s="121" t="n">
        <f aca="false">I40</f>
        <v>3915.6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0.365840307067093</v>
      </c>
      <c r="I156" s="121" t="n">
        <f aca="false">I51+I63+I70+I74</f>
        <v>2942.7966831744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0.00488318046019212</v>
      </c>
      <c r="I157" s="121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6897.6766831744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1146.26113976951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1146.26113976951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Técnico eletricista</v>
      </c>
      <c r="B172" s="126"/>
      <c r="C172" s="126"/>
      <c r="D172" s="126"/>
      <c r="E172" s="126"/>
      <c r="F172" s="126"/>
      <c r="G172" s="127" t="n">
        <f aca="false">I158+I164+I168</f>
        <v>8043.9378229439</v>
      </c>
      <c r="H172" s="124" t="n">
        <f aca="false">IF(D6="12x36",2,1)</f>
        <v>1</v>
      </c>
      <c r="I172" s="127" t="n">
        <f aca="false">G172*H172</f>
        <v>8043.9378229439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8043.9378229439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30" t="s">
        <v>197</v>
      </c>
      <c r="E5" s="130"/>
      <c r="F5" s="130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102.270555077262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471.064374901327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309.910772961399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883.245702939988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5314.969756288</v>
      </c>
      <c r="B143" s="38"/>
      <c r="C143" s="38" t="n">
        <f aca="false">I129</f>
        <v>0</v>
      </c>
      <c r="D143" s="104" t="n">
        <f aca="false">A143+C143</f>
        <v>5314.969756288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883.245702939988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0.485946321132753</v>
      </c>
      <c r="I155" s="121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0.36521637093428</v>
      </c>
      <c r="I156" s="121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0.00633730793296632</v>
      </c>
      <c r="I157" s="121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5314.969756288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883.245702939988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883.245702939988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Técnico em telecomunicações e rede lógica/sistema cabeado</v>
      </c>
      <c r="B172" s="126"/>
      <c r="C172" s="126"/>
      <c r="D172" s="126"/>
      <c r="E172" s="126"/>
      <c r="F172" s="126"/>
      <c r="G172" s="127" t="n">
        <f aca="false">I158+I164+I168</f>
        <v>6198.21545922799</v>
      </c>
      <c r="H172" s="124" t="n">
        <f aca="false">IF(D6="12x36",2,1)</f>
        <v>1</v>
      </c>
      <c r="I172" s="127" t="n">
        <f aca="false">G172*H172</f>
        <v>6198.21545922799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6198.21545922799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30" t="s">
        <v>198</v>
      </c>
      <c r="E5" s="130"/>
      <c r="F5" s="130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3012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602.4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45.18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30.12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6.024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75.3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240.96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90.36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18.072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1108.416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359.373768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61.682748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36.514476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34.445232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0.524088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1.331304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0.55722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273.45948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767.888316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71.164524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5.171604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28.466412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104.80254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282.582900288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282.582900288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2263.689756288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0.0130411686586986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0.0130411686586986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1.7645981926587</v>
      </c>
      <c r="I99" s="83" t="n">
        <f aca="false">I40+I76+I85</f>
        <v>5314.969756288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1055.1379512576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3012</v>
      </c>
      <c r="B114" s="98"/>
      <c r="C114" s="98" t="n">
        <f aca="false">I51</f>
        <v>1108.416</v>
      </c>
      <c r="D114" s="98" t="n">
        <f aca="false">I63</f>
        <v>767.888316</v>
      </c>
      <c r="E114" s="98" t="n">
        <f aca="false">I70</f>
        <v>104.80254</v>
      </c>
      <c r="F114" s="98" t="n">
        <f aca="false">I74</f>
        <v>282.582900288</v>
      </c>
      <c r="G114" s="98" t="n">
        <f aca="false">I85</f>
        <v>39.28</v>
      </c>
      <c r="H114" s="98" t="n">
        <f aca="false">A114+C114+D114+E114+F114+G114</f>
        <v>5314.969756288</v>
      </c>
      <c r="I114" s="98" t="n">
        <f aca="false">H114-I112</f>
        <v>5275.689756288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949.62415613184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3012</v>
      </c>
      <c r="B127" s="98"/>
      <c r="C127" s="98" t="n">
        <f aca="false">I51</f>
        <v>1108.416</v>
      </c>
      <c r="D127" s="98" t="n">
        <f aca="false">I63</f>
        <v>767.888316</v>
      </c>
      <c r="E127" s="98" t="n">
        <f aca="false">I70</f>
        <v>104.80254</v>
      </c>
      <c r="F127" s="98" t="n">
        <f aca="false">I74</f>
        <v>282.582900288</v>
      </c>
      <c r="G127" s="98" t="n">
        <f aca="false">I85</f>
        <v>39.28</v>
      </c>
      <c r="H127" s="98" t="n">
        <f aca="false">A127+C127+D127+E127+F127+G127</f>
        <v>5314.969756288</v>
      </c>
      <c r="I127" s="98" t="n">
        <f aca="false">H127-I125</f>
        <v>5275.689756288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102.270555077262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471.064374901327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309.910772961399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883.245702939988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5314.969756288</v>
      </c>
      <c r="B143" s="38"/>
      <c r="C143" s="38" t="n">
        <f aca="false">I129</f>
        <v>0</v>
      </c>
      <c r="D143" s="104" t="n">
        <f aca="false">A143+C143</f>
        <v>5314.969756288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883.245702939988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0.485946321132753</v>
      </c>
      <c r="I155" s="121" t="n">
        <f aca="false">I40</f>
        <v>3012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0.36521637093428</v>
      </c>
      <c r="I156" s="121" t="n">
        <f aca="false">I51+I63+I70+I74</f>
        <v>2263.689756288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0.00633730793296632</v>
      </c>
      <c r="I157" s="121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5314.969756288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883.245702939988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883.245702939988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Técnico em Refrigeração</v>
      </c>
      <c r="B172" s="126"/>
      <c r="C172" s="126"/>
      <c r="D172" s="126"/>
      <c r="E172" s="126"/>
      <c r="F172" s="126"/>
      <c r="G172" s="127" t="n">
        <f aca="false">I158+I164+I168</f>
        <v>6198.21545922799</v>
      </c>
      <c r="H172" s="124" t="n">
        <f aca="false">IF(D6="12x36",2,1)</f>
        <v>1</v>
      </c>
      <c r="I172" s="127" t="n">
        <f aca="false">G172*H172</f>
        <v>6198.21545922799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6198.21545922799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D6" activeCellId="0" sqref="D6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30" hidden="false" customHeight="true" outlineLevel="0" collapsed="false">
      <c r="A5" s="10" t="s">
        <v>6</v>
      </c>
      <c r="B5" s="10"/>
      <c r="C5" s="10"/>
      <c r="D5" s="130" t="s">
        <v>199</v>
      </c>
      <c r="E5" s="130"/>
      <c r="F5" s="130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195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3313.2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200</v>
      </c>
      <c r="B22" s="27"/>
      <c r="C22" s="27"/>
      <c r="D22" s="27"/>
      <c r="E22" s="27"/>
      <c r="F22" s="27"/>
      <c r="G22" s="25"/>
      <c r="H22" s="25" t="s">
        <v>31</v>
      </c>
      <c r="I22" s="28" t="n">
        <v>0.4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0.714285714285714</v>
      </c>
      <c r="I31" s="38" t="n">
        <f aca="false">IF(D6="12x36",I10,I10/H10*I5)</f>
        <v>3012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0.285714285714286</v>
      </c>
      <c r="I36" s="38" t="n">
        <f aca="false">IF(I22="Não aplicável",0,I31*I22)</f>
        <v>1204.8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4216.8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843.36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63.252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42.168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8.4336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105.42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337.344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126.504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25.3008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1551.7824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503.1232752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86.3558472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51.1202664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48.2233248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0.7337232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1.8638256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0.780108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382.843272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1075.0436424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99.6303336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7.2402456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39.8529768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146.723556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395.6160604032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395.6160604032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3169.1656588032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0.00931512047049897</v>
      </c>
      <c r="I82" s="38" t="n">
        <f aca="false">I89</f>
        <v>39.28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0.00931512047049897</v>
      </c>
      <c r="I85" s="42" t="n">
        <f aca="false">SUM(I79:I84)</f>
        <v>39.28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3012</v>
      </c>
      <c r="G89" s="64" t="n">
        <f aca="false">I14</f>
        <v>0.06</v>
      </c>
      <c r="H89" s="63" t="n">
        <f aca="false">F89*G89</f>
        <v>180.72</v>
      </c>
      <c r="I89" s="38" t="n">
        <f aca="false">IF((E89-H89)&gt;0,E89-H89,0)</f>
        <v>39.28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22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1.7608721444705</v>
      </c>
      <c r="I99" s="83" t="n">
        <f aca="false">I40+I76+I85</f>
        <v>7425.2456588032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1477.19313176064</v>
      </c>
      <c r="H112" s="93" t="s">
        <v>125</v>
      </c>
      <c r="I112" s="94" t="n">
        <f aca="false">I82</f>
        <v>39.28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4216.8</v>
      </c>
      <c r="B114" s="98"/>
      <c r="C114" s="98" t="n">
        <f aca="false">I51</f>
        <v>1551.7824</v>
      </c>
      <c r="D114" s="98" t="n">
        <f aca="false">I63</f>
        <v>1075.0436424</v>
      </c>
      <c r="E114" s="98" t="n">
        <f aca="false">I70</f>
        <v>146.723556</v>
      </c>
      <c r="F114" s="98" t="n">
        <f aca="false">I74</f>
        <v>395.6160604032</v>
      </c>
      <c r="G114" s="98" t="n">
        <f aca="false">I85</f>
        <v>39.28</v>
      </c>
      <c r="H114" s="98" t="n">
        <f aca="false">A114+C114+D114+E114+F114+G114</f>
        <v>7425.2456588032</v>
      </c>
      <c r="I114" s="98" t="n">
        <f aca="false">H114-I112</f>
        <v>7385.9656588032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1329.47381858458</v>
      </c>
      <c r="H125" s="93" t="s">
        <v>125</v>
      </c>
      <c r="I125" s="94" t="n">
        <f aca="false">I82</f>
        <v>39.28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4216.8</v>
      </c>
      <c r="B127" s="98"/>
      <c r="C127" s="98" t="n">
        <f aca="false">I51</f>
        <v>1551.7824</v>
      </c>
      <c r="D127" s="98" t="n">
        <f aca="false">I63</f>
        <v>1075.0436424</v>
      </c>
      <c r="E127" s="98" t="n">
        <f aca="false">I70</f>
        <v>146.723556</v>
      </c>
      <c r="F127" s="98" t="n">
        <f aca="false">I74</f>
        <v>395.6160604032</v>
      </c>
      <c r="G127" s="98" t="n">
        <f aca="false">I85</f>
        <v>39.28</v>
      </c>
      <c r="H127" s="98" t="n">
        <f aca="false">A127+C127+D127+E127+F127+G127</f>
        <v>7425.2456588032</v>
      </c>
      <c r="I127" s="98" t="n">
        <f aca="false">H127-I125</f>
        <v>7385.9656588032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142.876447079012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0.0886297376093294</v>
      </c>
      <c r="I134" s="38" t="n">
        <f aca="false">($D$143/$E$144)*G144</f>
        <v>658.09757442454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432.958930542461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1233.93295204601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7425.2456588032</v>
      </c>
      <c r="B143" s="38"/>
      <c r="C143" s="38" t="n">
        <f aca="false">I129</f>
        <v>0</v>
      </c>
      <c r="D143" s="104" t="n">
        <f aca="false">A143+C143</f>
        <v>7425.2456588032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1233.93295204601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0.486974595340568</v>
      </c>
      <c r="I155" s="121" t="n">
        <f aca="false">I40</f>
        <v>4216.8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0.365989177637762</v>
      </c>
      <c r="I156" s="121" t="n">
        <f aca="false">I51+I63+I70+I74</f>
        <v>3169.1656588032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0.00453622702166988</v>
      </c>
      <c r="I157" s="121" t="n">
        <f aca="false">I85</f>
        <v>39.28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7425.2456588032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1233.93295204601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1233.93295204601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Gerente de Manutenção (técnico em edificações com experiência como encarregado ou gerente de manutenção, comprovada em carteira de trabalho)</v>
      </c>
      <c r="B172" s="126"/>
      <c r="C172" s="126"/>
      <c r="D172" s="126"/>
      <c r="E172" s="126"/>
      <c r="F172" s="126"/>
      <c r="G172" s="127" t="n">
        <f aca="false">I158+I164+I168</f>
        <v>8659.17861084921</v>
      </c>
      <c r="H172" s="124" t="n">
        <f aca="false">IF(D6="12x36",2,1)</f>
        <v>1</v>
      </c>
      <c r="I172" s="127" t="n">
        <f aca="false">G172*H172</f>
        <v>8659.17861084921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8659.17861084921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4" activeCellId="0" sqref="A24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202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220</v>
      </c>
      <c r="I10" s="19" t="n">
        <v>2384.8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0.03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259.7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26</v>
      </c>
      <c r="I16" s="23" t="n">
        <v>1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0.15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203</v>
      </c>
      <c r="B23" s="27"/>
      <c r="C23" s="27"/>
      <c r="D23" s="27"/>
      <c r="E23" s="27"/>
      <c r="F23" s="27"/>
      <c r="G23" s="18"/>
      <c r="H23" s="21" t="s">
        <v>33</v>
      </c>
      <c r="I23" s="19" t="n">
        <v>1518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0.781204958201211</v>
      </c>
      <c r="I31" s="38" t="n">
        <f aca="false">IF(D6="12x36",I10,I10/H10*I5)</f>
        <v>2168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0.218795041798789</v>
      </c>
      <c r="I35" s="38" t="n">
        <f aca="false">IF(I7=40%,I23*I7,0)</f>
        <v>607.2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2775.2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555.04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41.628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27.752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5.5504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69.38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222.016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83.256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16.6512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1021.2736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331.1202128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56.8333208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33.6437496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31.7371872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0.4828848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1.2266384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0.513412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251.960408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707.5178136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65.5696504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4.7650184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26.2284152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96.563084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260.3665554048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260.3665554048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2085.7210530048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0.0795420149899106</v>
      </c>
      <c r="I79" s="38" t="n">
        <f aca="false">I97</f>
        <v>220.745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0.0558374171230902</v>
      </c>
      <c r="I82" s="38" t="n">
        <f aca="false">I89</f>
        <v>154.96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0.135379432113001</v>
      </c>
      <c r="I85" s="42" t="n">
        <f aca="false">SUM(I79:I84)</f>
        <v>375.705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2168</v>
      </c>
      <c r="G89" s="64" t="n">
        <f aca="false">I14</f>
        <v>0.03</v>
      </c>
      <c r="H89" s="63" t="n">
        <f aca="false">F89*G89</f>
        <v>65.04</v>
      </c>
      <c r="I89" s="38" t="n">
        <f aca="false">IF((E89-H89)&gt;0,E89-H89,0)</f>
        <v>154.96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259.7</v>
      </c>
      <c r="B97" s="63"/>
      <c r="C97" s="70" t="n">
        <f aca="false">I16</f>
        <v>1</v>
      </c>
      <c r="D97" s="36" t="n">
        <v>1</v>
      </c>
      <c r="E97" s="63" t="n">
        <f aca="false">A97*C97*D97</f>
        <v>259.7</v>
      </c>
      <c r="F97" s="63" t="n">
        <f aca="false">E97</f>
        <v>259.7</v>
      </c>
      <c r="G97" s="71" t="n">
        <f aca="false">I17</f>
        <v>0.15</v>
      </c>
      <c r="H97" s="63" t="n">
        <f aca="false">F97*G97</f>
        <v>38.955</v>
      </c>
      <c r="I97" s="38" t="n">
        <f aca="false">E97-H97</f>
        <v>220.745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1.886936456113</v>
      </c>
      <c r="I99" s="83" t="n">
        <f aca="false">I40+I76+I85</f>
        <v>5236.6260530048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1016.33321060096</v>
      </c>
      <c r="H112" s="93" t="s">
        <v>125</v>
      </c>
      <c r="I112" s="94" t="n">
        <f aca="false">I82</f>
        <v>154.96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2775.2</v>
      </c>
      <c r="B114" s="98"/>
      <c r="C114" s="98" t="n">
        <f aca="false">I51</f>
        <v>1021.2736</v>
      </c>
      <c r="D114" s="98" t="n">
        <f aca="false">I63</f>
        <v>707.5178136</v>
      </c>
      <c r="E114" s="98" t="n">
        <f aca="false">I70</f>
        <v>96.563084</v>
      </c>
      <c r="F114" s="98" t="n">
        <f aca="false">I74</f>
        <v>260.3665554048</v>
      </c>
      <c r="G114" s="98" t="n">
        <f aca="false">I85</f>
        <v>375.705</v>
      </c>
      <c r="H114" s="98" t="n">
        <f aca="false">A114+C114+D114+E114+F114+G114</f>
        <v>5236.6260530048</v>
      </c>
      <c r="I114" s="98" t="n">
        <f aca="false">H114-I112</f>
        <v>5081.6660530048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914.699889540864</v>
      </c>
      <c r="H125" s="93" t="s">
        <v>125</v>
      </c>
      <c r="I125" s="94" t="n">
        <f aca="false">I82</f>
        <v>154.96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2775.2</v>
      </c>
      <c r="B127" s="98"/>
      <c r="C127" s="98" t="n">
        <f aca="false">I51</f>
        <v>1021.2736</v>
      </c>
      <c r="D127" s="98" t="n">
        <f aca="false">I63</f>
        <v>707.5178136</v>
      </c>
      <c r="E127" s="98" t="n">
        <f aca="false">I70</f>
        <v>96.563084</v>
      </c>
      <c r="F127" s="98" t="n">
        <f aca="false">I74</f>
        <v>260.3665554048</v>
      </c>
      <c r="G127" s="98" t="n">
        <f aca="false">I85</f>
        <v>375.705</v>
      </c>
      <c r="H127" s="98" t="n">
        <f aca="false">A127+C127+D127+E127+F127+G127</f>
        <v>5236.6260530048</v>
      </c>
      <c r="I127" s="98" t="n">
        <f aca="false">H127-I125</f>
        <v>5081.6660530048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100.76306690913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464.120793035994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305.342626997365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870.226486942489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5236.6260530048</v>
      </c>
      <c r="B143" s="38"/>
      <c r="C143" s="38" t="n">
        <f aca="false">I129</f>
        <v>0</v>
      </c>
      <c r="D143" s="104" t="n">
        <f aca="false">A143+C143</f>
        <v>5236.6260530048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870.226486942489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0.454440316324382</v>
      </c>
      <c r="I155" s="121" t="n">
        <f aca="false">I40</f>
        <v>2775.2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0.341537811722371</v>
      </c>
      <c r="I156" s="121" t="n">
        <f aca="false">I51+I63+I70+I74</f>
        <v>2085.7210530048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0.0615218719532473</v>
      </c>
      <c r="I157" s="121" t="n">
        <f aca="false">I85</f>
        <v>375.705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5236.6260530048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870.226486942489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870.226486942489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Hidráulico</v>
      </c>
      <c r="B172" s="126"/>
      <c r="C172" s="126"/>
      <c r="D172" s="126"/>
      <c r="E172" s="126"/>
      <c r="F172" s="126"/>
      <c r="G172" s="127" t="n">
        <f aca="false">I158+I164+I168</f>
        <v>6106.85253994729</v>
      </c>
      <c r="H172" s="124" t="n">
        <f aca="false">IF(D6="12x36",2,1)</f>
        <v>1</v>
      </c>
      <c r="I172" s="127" t="n">
        <f aca="false">G172*H172</f>
        <v>6106.85253994729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6106.85253994729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10830.77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10830.77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2166.154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162.46155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108.3077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21.66154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270.76925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866.4616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324.9231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64.98462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3985.72336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1292.26249178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221.80333883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131.30142471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123.86068572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1.88455398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4.78720034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2.00369245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983.3256083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2761.22899611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255.89860279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18.59643209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102.36160727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376.85664215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1016.13227056848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1016.13227056848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8139.94126882848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10830.77</v>
      </c>
      <c r="G89" s="64" t="n">
        <f aca="false">I14</f>
        <v>0.06</v>
      </c>
      <c r="H89" s="63" t="n">
        <f aca="false">F89*G89</f>
        <v>649.8462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18970.7112688285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3794.1422537657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10830.77</v>
      </c>
      <c r="B114" s="98"/>
      <c r="C114" s="98" t="n">
        <f aca="false">I51</f>
        <v>3985.72336</v>
      </c>
      <c r="D114" s="98" t="n">
        <f aca="false">I63</f>
        <v>2761.22899611</v>
      </c>
      <c r="E114" s="98" t="n">
        <f aca="false">I70</f>
        <v>376.85664215</v>
      </c>
      <c r="F114" s="98" t="n">
        <f aca="false">I74</f>
        <v>1016.13227056848</v>
      </c>
      <c r="G114" s="98" t="n">
        <f aca="false">I85</f>
        <v>0</v>
      </c>
      <c r="H114" s="98" t="n">
        <f aca="false">A114+C114+D114+E114+F114+G114</f>
        <v>18970.7112688285</v>
      </c>
      <c r="I114" s="98" t="n">
        <f aca="false">H114-I112</f>
        <v>18970.7112688285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3414.72802838913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10830.77</v>
      </c>
      <c r="B127" s="98"/>
      <c r="C127" s="98" t="n">
        <f aca="false">I51</f>
        <v>3985.72336</v>
      </c>
      <c r="D127" s="98" t="n">
        <f aca="false">I63</f>
        <v>2761.22899611</v>
      </c>
      <c r="E127" s="98" t="n">
        <f aca="false">I70</f>
        <v>376.85664215</v>
      </c>
      <c r="F127" s="98" t="n">
        <f aca="false">I74</f>
        <v>1016.13227056848</v>
      </c>
      <c r="G127" s="98" t="n">
        <f aca="false">I85</f>
        <v>0</v>
      </c>
      <c r="H127" s="98" t="n">
        <f aca="false">A127+C127+D127+E127+F127+G127</f>
        <v>18970.7112688285</v>
      </c>
      <c r="I127" s="98" t="n">
        <f aca="false">H127-I125</f>
        <v>18970.7112688285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365.034094385621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1681.36916201862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1106.16392238067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3152.56717878491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18970.7112688285</v>
      </c>
      <c r="B143" s="38"/>
      <c r="C143" s="38" t="n">
        <f aca="false">I129</f>
        <v>0</v>
      </c>
      <c r="D143" s="104" t="n">
        <f aca="false">A143+C143</f>
        <v>18970.7112688285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3152.56717878491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0.489564420826986</v>
      </c>
      <c r="I155" s="121" t="n">
        <f aca="false">I40</f>
        <v>10830.77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0.367935579173014</v>
      </c>
      <c r="I156" s="121" t="n">
        <f aca="false">I51+I63+I70+I74</f>
        <v>8139.94126882848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1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18970.7112688285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3152.56717878491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3152.56717878491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Engenheiro eletricista (40h)</v>
      </c>
      <c r="B172" s="126"/>
      <c r="C172" s="126"/>
      <c r="D172" s="126"/>
      <c r="E172" s="126"/>
      <c r="F172" s="126"/>
      <c r="G172" s="127" t="n">
        <f aca="false">I158+I164+I168</f>
        <v>22123.2784476134</v>
      </c>
      <c r="H172" s="124" t="n">
        <f aca="false">IF(D6="12x36",2,1)</f>
        <v>1</v>
      </c>
      <c r="I172" s="127" t="n">
        <f aca="false">G172*H172</f>
        <v>22123.2784476134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22123.2784476134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100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20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5415.385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5415.385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1083.077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81.230775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54.15385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10.83077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135.384625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433.2308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162.46155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32.49231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1992.86168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646.13124589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110.901669415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65.650712355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61.93034286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0.94227699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2.39360017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1.001846225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491.66280415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1380.614498055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127.949301395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9.298216045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51.180803635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188.428321075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508.06613528424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508.06613528424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4069.97063441424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5415.385</v>
      </c>
      <c r="G89" s="64" t="n">
        <f aca="false">I14</f>
        <v>0.06</v>
      </c>
      <c r="H89" s="63" t="n">
        <f aca="false">F89*G89</f>
        <v>324.9231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9485.35563441424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1897.07112688285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5415.385</v>
      </c>
      <c r="B114" s="98"/>
      <c r="C114" s="98" t="n">
        <f aca="false">I51</f>
        <v>1992.86168</v>
      </c>
      <c r="D114" s="98" t="n">
        <f aca="false">I63</f>
        <v>1380.614498055</v>
      </c>
      <c r="E114" s="98" t="n">
        <f aca="false">I70</f>
        <v>188.428321075</v>
      </c>
      <c r="F114" s="98" t="n">
        <f aca="false">I74</f>
        <v>508.06613528424</v>
      </c>
      <c r="G114" s="98" t="n">
        <f aca="false">I85</f>
        <v>0</v>
      </c>
      <c r="H114" s="98" t="n">
        <f aca="false">A114+C114+D114+E114+F114+G114</f>
        <v>9485.35563441424</v>
      </c>
      <c r="I114" s="98" t="n">
        <f aca="false">H114-I112</f>
        <v>9485.35563441424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1707.36401419456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5415.385</v>
      </c>
      <c r="B127" s="98"/>
      <c r="C127" s="98" t="n">
        <f aca="false">I51</f>
        <v>1992.86168</v>
      </c>
      <c r="D127" s="98" t="n">
        <f aca="false">I63</f>
        <v>1380.614498055</v>
      </c>
      <c r="E127" s="98" t="n">
        <f aca="false">I70</f>
        <v>188.428321075</v>
      </c>
      <c r="F127" s="98" t="n">
        <f aca="false">I74</f>
        <v>508.06613528424</v>
      </c>
      <c r="G127" s="98" t="n">
        <f aca="false">I85</f>
        <v>0</v>
      </c>
      <c r="H127" s="98" t="n">
        <f aca="false">A127+C127+D127+E127+F127+G127</f>
        <v>9485.35563441424</v>
      </c>
      <c r="I127" s="98" t="n">
        <f aca="false">H127-I125</f>
        <v>9485.35563441424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182.51704719281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840.684581009309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553.081961190335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1576.28358939245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9485.35563441424</v>
      </c>
      <c r="B143" s="38"/>
      <c r="C143" s="38" t="n">
        <f aca="false">I129</f>
        <v>0</v>
      </c>
      <c r="D143" s="104" t="n">
        <f aca="false">A143+C143</f>
        <v>9485.35563441424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1576.28358939245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0.489564420826986</v>
      </c>
      <c r="I155" s="121" t="n">
        <f aca="false">I40</f>
        <v>5415.385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0.367935579173014</v>
      </c>
      <c r="I156" s="121" t="n">
        <f aca="false">I51+I63+I70+I74</f>
        <v>4069.97063441424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1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9485.35563441424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1576.28358939245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1576.28358939245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Engenheiro eletricista (20h)</v>
      </c>
      <c r="B172" s="126"/>
      <c r="C172" s="126"/>
      <c r="D172" s="126"/>
      <c r="E172" s="126"/>
      <c r="F172" s="126"/>
      <c r="G172" s="127" t="n">
        <f aca="false">I158+I164+I168</f>
        <v>11061.6392238067</v>
      </c>
      <c r="H172" s="124" t="n">
        <f aca="false">IF(D6="12x36",2,1)</f>
        <v>1</v>
      </c>
      <c r="I172" s="127" t="n">
        <f aca="false">G172*H172</f>
        <v>11061.6392238067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11061.6392238067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13" activeCellId="0" sqref="I13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205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206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6" t="s">
        <v>11</v>
      </c>
    </row>
    <row r="10" customFormat="false" ht="32.25" hidden="false" customHeight="true" outlineLevel="0" collapsed="false">
      <c r="A10" s="17" t="s">
        <v>16</v>
      </c>
      <c r="B10" s="17"/>
      <c r="C10" s="17"/>
      <c r="D10" s="17"/>
      <c r="E10" s="17"/>
      <c r="F10" s="17"/>
      <c r="G10" s="15" t="s">
        <v>17</v>
      </c>
      <c r="H10" s="18" t="n">
        <v>200</v>
      </c>
      <c r="I10" s="19" t="n">
        <v>10830.77</v>
      </c>
    </row>
    <row r="11" customFormat="false" ht="11.25" hidden="false" customHeight="true" outlineLevel="0" collapsed="false">
      <c r="A11" s="20" t="s">
        <v>18</v>
      </c>
      <c r="B11" s="20"/>
      <c r="C11" s="20"/>
      <c r="D11" s="20"/>
      <c r="E11" s="20"/>
      <c r="F11" s="20"/>
      <c r="G11" s="18" t="str">
        <f aca="false">D9</f>
        <v>Porto Alegre</v>
      </c>
      <c r="H11" s="21" t="s">
        <v>19</v>
      </c>
      <c r="I11" s="22" t="n">
        <v>0.05</v>
      </c>
    </row>
    <row r="12" customFormat="false" ht="15" hidden="false" customHeight="true" outlineLevel="0" collapsed="false">
      <c r="A12" s="20" t="s">
        <v>20</v>
      </c>
      <c r="B12" s="20"/>
      <c r="C12" s="20"/>
      <c r="D12" s="20"/>
      <c r="E12" s="20"/>
      <c r="F12" s="20"/>
      <c r="G12" s="21" t="s">
        <v>21</v>
      </c>
      <c r="H12" s="21" t="s">
        <v>22</v>
      </c>
      <c r="I12" s="19" t="n">
        <v>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23</v>
      </c>
      <c r="I13" s="23" t="n">
        <v>22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24</v>
      </c>
      <c r="I14" s="16" t="n">
        <v>0.06</v>
      </c>
    </row>
    <row r="15" customFormat="false" ht="11.25" hidden="false" customHeight="true" outlineLevel="0" collapsed="false">
      <c r="A15" s="20" t="s">
        <v>94</v>
      </c>
      <c r="B15" s="20"/>
      <c r="C15" s="20"/>
      <c r="D15" s="20"/>
      <c r="E15" s="20"/>
      <c r="F15" s="20"/>
      <c r="G15" s="21" t="s">
        <v>21</v>
      </c>
      <c r="H15" s="21" t="s">
        <v>22</v>
      </c>
      <c r="I15" s="19" t="n">
        <v>0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23</v>
      </c>
      <c r="I16" s="23" t="n">
        <v>0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24</v>
      </c>
      <c r="I17" s="16" t="n">
        <v>0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21</v>
      </c>
      <c r="H18" s="21" t="s">
        <v>22</v>
      </c>
      <c r="I18" s="19" t="n">
        <v>0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23</v>
      </c>
      <c r="I19" s="23" t="n">
        <v>0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24</v>
      </c>
      <c r="I20" s="16" t="n">
        <v>0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21</v>
      </c>
      <c r="H21" s="25" t="s">
        <v>29</v>
      </c>
      <c r="I21" s="26" t="s">
        <v>11</v>
      </c>
    </row>
    <row r="22" customFormat="false" ht="22.5" hidden="false" customHeight="true" outlineLevel="0" collapsed="false">
      <c r="A22" s="27" t="s">
        <v>207</v>
      </c>
      <c r="B22" s="27"/>
      <c r="C22" s="27"/>
      <c r="D22" s="27"/>
      <c r="E22" s="27"/>
      <c r="F22" s="27"/>
      <c r="G22" s="25"/>
      <c r="H22" s="25" t="s">
        <v>31</v>
      </c>
      <c r="I22" s="2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29" t="s">
        <v>11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30" t="s">
        <v>35</v>
      </c>
      <c r="I24" s="31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2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1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39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40</v>
      </c>
      <c r="B30" s="35" t="s">
        <v>41</v>
      </c>
      <c r="C30" s="35"/>
      <c r="D30" s="35"/>
      <c r="E30" s="35"/>
      <c r="F30" s="35"/>
      <c r="G30" s="35"/>
      <c r="H30" s="34" t="s">
        <v>42</v>
      </c>
      <c r="I30" s="34" t="s">
        <v>43</v>
      </c>
    </row>
    <row r="31" customFormat="false" ht="15" hidden="false" customHeight="true" outlineLevel="0" collapsed="false">
      <c r="A31" s="36" t="n">
        <v>1</v>
      </c>
      <c r="B31" s="14" t="s">
        <v>44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10830.77</v>
      </c>
    </row>
    <row r="32" customFormat="false" ht="15" hidden="false" customHeight="true" outlineLevel="0" collapsed="false">
      <c r="A32" s="36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52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10830.77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53</v>
      </c>
      <c r="B42" s="35" t="s">
        <v>54</v>
      </c>
      <c r="C42" s="35"/>
      <c r="D42" s="35"/>
      <c r="E42" s="35"/>
      <c r="F42" s="35"/>
      <c r="G42" s="35"/>
      <c r="H42" s="34" t="s">
        <v>42</v>
      </c>
      <c r="I42" s="34" t="s">
        <v>43</v>
      </c>
    </row>
    <row r="43" customFormat="false" ht="15" hidden="false" customHeight="true" outlineLevel="0" collapsed="false">
      <c r="A43" s="36" t="n">
        <v>1</v>
      </c>
      <c r="B43" s="14" t="s">
        <v>55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2166.154</v>
      </c>
    </row>
    <row r="44" customFormat="false" ht="15" hidden="false" customHeight="true" outlineLevel="0" collapsed="false">
      <c r="A44" s="36" t="n">
        <v>2</v>
      </c>
      <c r="B44" s="14" t="s">
        <v>56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162.46155</v>
      </c>
    </row>
    <row r="45" customFormat="false" ht="15" hidden="false" customHeight="true" outlineLevel="0" collapsed="false">
      <c r="A45" s="36" t="n">
        <v>3</v>
      </c>
      <c r="B45" s="14" t="s">
        <v>57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108.3077</v>
      </c>
    </row>
    <row r="46" customFormat="false" ht="15" hidden="false" customHeight="true" outlineLevel="0" collapsed="false">
      <c r="A46" s="36" t="n">
        <v>4</v>
      </c>
      <c r="B46" s="14" t="s">
        <v>58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21.66154</v>
      </c>
    </row>
    <row r="47" customFormat="false" ht="15" hidden="false" customHeight="true" outlineLevel="0" collapsed="false">
      <c r="A47" s="36" t="n">
        <v>5</v>
      </c>
      <c r="B47" s="14" t="s">
        <v>59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270.76925</v>
      </c>
    </row>
    <row r="48" customFormat="false" ht="15" hidden="false" customHeight="true" outlineLevel="0" collapsed="false">
      <c r="A48" s="36" t="n">
        <v>6</v>
      </c>
      <c r="B48" s="14" t="s">
        <v>60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866.4616</v>
      </c>
    </row>
    <row r="49" customFormat="false" ht="15" hidden="false" customHeight="true" outlineLevel="0" collapsed="false">
      <c r="A49" s="36" t="n">
        <v>7</v>
      </c>
      <c r="B49" s="14" t="s">
        <v>61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324.9231</v>
      </c>
    </row>
    <row r="50" customFormat="false" ht="15" hidden="false" customHeight="true" outlineLevel="0" collapsed="false">
      <c r="A50" s="36" t="n">
        <v>8</v>
      </c>
      <c r="B50" s="14" t="s">
        <v>62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64.98462</v>
      </c>
    </row>
    <row r="51" s="44" customFormat="true" ht="15" hidden="false" customHeight="true" outlineLevel="0" collapsed="false">
      <c r="A51" s="40" t="s">
        <v>63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3985.72336</v>
      </c>
      <c r="J51" s="43"/>
    </row>
    <row r="52" customFormat="false" ht="15" hidden="false" customHeight="true" outlineLevel="0" collapsed="false">
      <c r="A52" s="45" t="s">
        <v>64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65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66</v>
      </c>
      <c r="B54" s="35" t="s">
        <v>67</v>
      </c>
      <c r="C54" s="35"/>
      <c r="D54" s="35"/>
      <c r="E54" s="35"/>
      <c r="F54" s="35"/>
      <c r="G54" s="35"/>
      <c r="H54" s="34" t="s">
        <v>42</v>
      </c>
      <c r="I54" s="34" t="s">
        <v>43</v>
      </c>
    </row>
    <row r="55" customFormat="false" ht="15" hidden="false" customHeight="true" outlineLevel="0" collapsed="false">
      <c r="A55" s="36" t="n">
        <v>1</v>
      </c>
      <c r="B55" s="14" t="s">
        <v>68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1292.26249178</v>
      </c>
    </row>
    <row r="56" customFormat="false" ht="15" hidden="false" customHeight="true" outlineLevel="0" collapsed="false">
      <c r="A56" s="36" t="n">
        <v>2</v>
      </c>
      <c r="B56" s="14" t="s">
        <v>69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221.80333883</v>
      </c>
    </row>
    <row r="57" customFormat="false" ht="15" hidden="false" customHeight="true" outlineLevel="0" collapsed="false">
      <c r="A57" s="36" t="n">
        <v>3</v>
      </c>
      <c r="B57" s="14" t="s">
        <v>70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131.30142471</v>
      </c>
    </row>
    <row r="58" customFormat="false" ht="15" hidden="false" customHeight="true" outlineLevel="0" collapsed="false">
      <c r="A58" s="36" t="n">
        <v>4</v>
      </c>
      <c r="B58" s="14" t="s">
        <v>71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123.86068572</v>
      </c>
    </row>
    <row r="59" customFormat="false" ht="15" hidden="false" customHeight="true" outlineLevel="0" collapsed="false">
      <c r="A59" s="36" t="n">
        <v>5</v>
      </c>
      <c r="B59" s="14" t="s">
        <v>72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1.88455398</v>
      </c>
    </row>
    <row r="60" customFormat="false" ht="15" hidden="false" customHeight="true" outlineLevel="0" collapsed="false">
      <c r="A60" s="36" t="n">
        <v>6</v>
      </c>
      <c r="B60" s="14" t="s">
        <v>73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4.78720034</v>
      </c>
    </row>
    <row r="61" customFormat="false" ht="15" hidden="false" customHeight="true" outlineLevel="0" collapsed="false">
      <c r="A61" s="36" t="n">
        <v>7</v>
      </c>
      <c r="B61" s="14" t="s">
        <v>74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2.00369245</v>
      </c>
    </row>
    <row r="62" customFormat="false" ht="15" hidden="false" customHeight="true" outlineLevel="0" collapsed="false">
      <c r="A62" s="36" t="n">
        <v>8</v>
      </c>
      <c r="B62" s="14" t="s">
        <v>75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983.3256083</v>
      </c>
    </row>
    <row r="63" s="44" customFormat="true" ht="15" hidden="false" customHeight="true" outlineLevel="0" collapsed="false">
      <c r="A63" s="40" t="s">
        <v>76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2761.22899611</v>
      </c>
      <c r="J63" s="43"/>
    </row>
    <row r="64" customFormat="false" ht="11.25" hidden="false" customHeight="true" outlineLevel="0" collapsed="false">
      <c r="A64" s="47" t="s">
        <v>77</v>
      </c>
      <c r="B64" s="48" t="s">
        <v>78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79</v>
      </c>
      <c r="B65" s="49" t="s">
        <v>80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81</v>
      </c>
      <c r="B66" s="35" t="s">
        <v>82</v>
      </c>
      <c r="C66" s="35"/>
      <c r="D66" s="35"/>
      <c r="E66" s="35"/>
      <c r="F66" s="35"/>
      <c r="G66" s="35"/>
      <c r="H66" s="34" t="s">
        <v>42</v>
      </c>
      <c r="I66" s="34" t="s">
        <v>43</v>
      </c>
    </row>
    <row r="67" customFormat="false" ht="15" hidden="false" customHeight="true" outlineLevel="0" collapsed="false">
      <c r="A67" s="36" t="n">
        <v>1</v>
      </c>
      <c r="B67" s="14" t="s">
        <v>83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255.89860279</v>
      </c>
    </row>
    <row r="68" customFormat="false" ht="15" hidden="false" customHeight="true" outlineLevel="0" collapsed="false">
      <c r="A68" s="36" t="n">
        <v>2</v>
      </c>
      <c r="B68" s="14" t="s">
        <v>84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18.59643209</v>
      </c>
    </row>
    <row r="69" customFormat="false" ht="15" hidden="false" customHeight="true" outlineLevel="0" collapsed="false">
      <c r="A69" s="36" t="n">
        <v>3</v>
      </c>
      <c r="B69" s="14" t="s">
        <v>85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102.36160727</v>
      </c>
    </row>
    <row r="70" s="44" customFormat="true" ht="15" hidden="false" customHeight="true" outlineLevel="0" collapsed="false">
      <c r="A70" s="40" t="s">
        <v>86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376.85664215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87</v>
      </c>
      <c r="B72" s="35" t="s">
        <v>88</v>
      </c>
      <c r="C72" s="35"/>
      <c r="D72" s="35"/>
      <c r="E72" s="35"/>
      <c r="F72" s="35"/>
      <c r="G72" s="35"/>
      <c r="H72" s="34" t="s">
        <v>42</v>
      </c>
      <c r="I72" s="34" t="s">
        <v>43</v>
      </c>
    </row>
    <row r="73" customFormat="false" ht="15" hidden="false" customHeight="true" outlineLevel="0" collapsed="false">
      <c r="A73" s="36" t="n">
        <v>1</v>
      </c>
      <c r="B73" s="14" t="s">
        <v>89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1016.13227056848</v>
      </c>
    </row>
    <row r="74" s="44" customFormat="true" ht="15" hidden="false" customHeight="true" outlineLevel="0" collapsed="false">
      <c r="A74" s="40" t="s">
        <v>90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1016.13227056848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91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8139.94126882848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92</v>
      </c>
      <c r="B78" s="35" t="s">
        <v>93</v>
      </c>
      <c r="C78" s="35"/>
      <c r="D78" s="35"/>
      <c r="E78" s="35"/>
      <c r="F78" s="35"/>
      <c r="G78" s="35"/>
      <c r="H78" s="34" t="s">
        <v>42</v>
      </c>
      <c r="I78" s="34" t="s">
        <v>43</v>
      </c>
    </row>
    <row r="79" customFormat="false" ht="15" hidden="false" customHeight="true" outlineLevel="0" collapsed="false">
      <c r="A79" s="36" t="n">
        <v>1</v>
      </c>
      <c r="B79" s="14" t="s">
        <v>94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27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95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96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97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28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98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99</v>
      </c>
      <c r="B86" s="45" t="s">
        <v>100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101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7" t="s">
        <v>102</v>
      </c>
      <c r="B88" s="27"/>
      <c r="C88" s="27" t="s">
        <v>103</v>
      </c>
      <c r="D88" s="27" t="s">
        <v>104</v>
      </c>
      <c r="E88" s="27" t="s">
        <v>105</v>
      </c>
      <c r="F88" s="27" t="s">
        <v>106</v>
      </c>
      <c r="G88" s="27" t="s">
        <v>107</v>
      </c>
      <c r="H88" s="60" t="s">
        <v>108</v>
      </c>
      <c r="I88" s="61" t="s">
        <v>109</v>
      </c>
    </row>
    <row r="89" customFormat="false" ht="15" hidden="false" customHeight="true" outlineLevel="0" collapsed="false">
      <c r="A89" s="62" t="n">
        <f aca="false">I12</f>
        <v>5</v>
      </c>
      <c r="B89" s="62"/>
      <c r="C89" s="36" t="n">
        <f aca="false">I13</f>
        <v>22</v>
      </c>
      <c r="D89" s="36" t="n">
        <v>2</v>
      </c>
      <c r="E89" s="63" t="n">
        <f aca="false">A89*C89*D89</f>
        <v>220</v>
      </c>
      <c r="F89" s="63" t="n">
        <f aca="false">I31</f>
        <v>10830.77</v>
      </c>
      <c r="G89" s="64" t="n">
        <f aca="false">I14</f>
        <v>0.06</v>
      </c>
      <c r="H89" s="63" t="n">
        <f aca="false">F89*G89</f>
        <v>649.8462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110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7" t="s">
        <v>102</v>
      </c>
      <c r="B92" s="27"/>
      <c r="C92" s="27" t="s">
        <v>111</v>
      </c>
      <c r="D92" s="27" t="s">
        <v>104</v>
      </c>
      <c r="E92" s="27" t="s">
        <v>105</v>
      </c>
      <c r="F92" s="27" t="s">
        <v>106</v>
      </c>
      <c r="G92" s="27" t="s">
        <v>107</v>
      </c>
      <c r="H92" s="60" t="s">
        <v>108</v>
      </c>
      <c r="I92" s="61" t="s">
        <v>109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112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102</v>
      </c>
      <c r="B96" s="78"/>
      <c r="C96" s="78" t="s">
        <v>111</v>
      </c>
      <c r="D96" s="78" t="s">
        <v>104</v>
      </c>
      <c r="E96" s="78" t="s">
        <v>105</v>
      </c>
      <c r="F96" s="78" t="s">
        <v>106</v>
      </c>
      <c r="G96" s="78" t="s">
        <v>107</v>
      </c>
      <c r="H96" s="79" t="str">
        <f aca="false">H88</f>
        <v>Valor desconto</v>
      </c>
      <c r="I96" s="80" t="s">
        <v>109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113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18970.7112688285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114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40</v>
      </c>
      <c r="B102" s="35" t="s">
        <v>115</v>
      </c>
      <c r="C102" s="35"/>
      <c r="D102" s="35"/>
      <c r="E102" s="35"/>
      <c r="F102" s="35"/>
      <c r="G102" s="35"/>
      <c r="H102" s="34" t="s">
        <v>42</v>
      </c>
      <c r="I102" s="34" t="s">
        <v>43</v>
      </c>
    </row>
    <row r="103" customFormat="false" ht="15" hidden="false" customHeight="true" outlineLevel="0" collapsed="false">
      <c r="A103" s="36" t="n">
        <v>1</v>
      </c>
      <c r="B103" s="14" t="s">
        <v>116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117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118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119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120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121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122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123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124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3794.1422537657</v>
      </c>
      <c r="H112" s="93" t="s">
        <v>125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126</v>
      </c>
      <c r="B113" s="93"/>
      <c r="C113" s="93" t="s">
        <v>127</v>
      </c>
      <c r="D113" s="93" t="s">
        <v>128</v>
      </c>
      <c r="E113" s="93" t="s">
        <v>129</v>
      </c>
      <c r="F113" s="93" t="s">
        <v>130</v>
      </c>
      <c r="G113" s="93" t="s">
        <v>131</v>
      </c>
      <c r="H113" s="93" t="s">
        <v>132</v>
      </c>
      <c r="I113" s="95" t="s">
        <v>133</v>
      </c>
      <c r="J113" s="96"/>
    </row>
    <row r="114" customFormat="false" ht="16.5" hidden="false" customHeight="true" outlineLevel="0" collapsed="false">
      <c r="A114" s="98" t="n">
        <f aca="false">I40</f>
        <v>10830.77</v>
      </c>
      <c r="B114" s="98"/>
      <c r="C114" s="98" t="n">
        <f aca="false">I51</f>
        <v>3985.72336</v>
      </c>
      <c r="D114" s="98" t="n">
        <f aca="false">I63</f>
        <v>2761.22899611</v>
      </c>
      <c r="E114" s="98" t="n">
        <f aca="false">I70</f>
        <v>376.85664215</v>
      </c>
      <c r="F114" s="98" t="n">
        <f aca="false">I74</f>
        <v>1016.13227056848</v>
      </c>
      <c r="G114" s="98" t="n">
        <f aca="false">I85</f>
        <v>0</v>
      </c>
      <c r="H114" s="98" t="n">
        <f aca="false">A114+C114+D114+E114+F114+G114</f>
        <v>18970.7112688285</v>
      </c>
      <c r="I114" s="98" t="n">
        <f aca="false">H114-I112</f>
        <v>18970.7112688285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53</v>
      </c>
      <c r="B116" s="35" t="s">
        <v>134</v>
      </c>
      <c r="C116" s="35"/>
      <c r="D116" s="35"/>
      <c r="E116" s="35"/>
      <c r="F116" s="35"/>
      <c r="G116" s="35"/>
      <c r="H116" s="34" t="s">
        <v>42</v>
      </c>
      <c r="I116" s="34" t="s">
        <v>43</v>
      </c>
    </row>
    <row r="117" customFormat="false" ht="15" hidden="false" customHeight="true" outlineLevel="0" collapsed="false">
      <c r="A117" s="36" t="n">
        <v>1</v>
      </c>
      <c r="B117" s="14" t="s">
        <v>135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136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137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66</v>
      </c>
      <c r="B121" s="35" t="s">
        <v>138</v>
      </c>
      <c r="C121" s="35"/>
      <c r="D121" s="35"/>
      <c r="E121" s="35"/>
      <c r="F121" s="35"/>
      <c r="G121" s="35"/>
      <c r="H121" s="34" t="s">
        <v>42</v>
      </c>
      <c r="I121" s="34" t="s">
        <v>43</v>
      </c>
    </row>
    <row r="122" customFormat="false" ht="15" hidden="false" customHeight="true" outlineLevel="0" collapsed="false">
      <c r="A122" s="36" t="n">
        <v>1</v>
      </c>
      <c r="B122" s="14" t="s">
        <v>138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139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140</v>
      </c>
      <c r="B125" s="101"/>
      <c r="C125" s="101"/>
      <c r="D125" s="101"/>
      <c r="E125" s="101"/>
      <c r="F125" s="91" t="n">
        <v>0.18</v>
      </c>
      <c r="G125" s="92" t="n">
        <f aca="false">I127*F125</f>
        <v>3414.72802838913</v>
      </c>
      <c r="H125" s="93" t="s">
        <v>125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126</v>
      </c>
      <c r="B126" s="93"/>
      <c r="C126" s="93" t="s">
        <v>127</v>
      </c>
      <c r="D126" s="93" t="s">
        <v>128</v>
      </c>
      <c r="E126" s="93" t="s">
        <v>129</v>
      </c>
      <c r="F126" s="93" t="s">
        <v>130</v>
      </c>
      <c r="G126" s="93" t="s">
        <v>131</v>
      </c>
      <c r="H126" s="93" t="s">
        <v>132</v>
      </c>
      <c r="I126" s="95" t="s">
        <v>133</v>
      </c>
      <c r="J126" s="96"/>
      <c r="L126" s="96"/>
    </row>
    <row r="127" customFormat="false" ht="16.5" hidden="false" customHeight="true" outlineLevel="0" collapsed="false">
      <c r="A127" s="98" t="n">
        <f aca="false">I40</f>
        <v>10830.77</v>
      </c>
      <c r="B127" s="98"/>
      <c r="C127" s="98" t="n">
        <f aca="false">I51</f>
        <v>3985.72336</v>
      </c>
      <c r="D127" s="98" t="n">
        <f aca="false">I63</f>
        <v>2761.22899611</v>
      </c>
      <c r="E127" s="98" t="n">
        <f aca="false">I70</f>
        <v>376.85664215</v>
      </c>
      <c r="F127" s="98" t="n">
        <f aca="false">I74</f>
        <v>1016.13227056848</v>
      </c>
      <c r="G127" s="98" t="n">
        <f aca="false">I85</f>
        <v>0</v>
      </c>
      <c r="H127" s="98" t="n">
        <f aca="false">A127+C127+D127+E127+F127+G127</f>
        <v>18970.7112688285</v>
      </c>
      <c r="I127" s="98" t="n">
        <f aca="false">H127-I125</f>
        <v>18970.7112688285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141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142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40</v>
      </c>
      <c r="B132" s="35" t="s">
        <v>143</v>
      </c>
      <c r="C132" s="35"/>
      <c r="D132" s="35"/>
      <c r="E132" s="35"/>
      <c r="F132" s="35"/>
      <c r="G132" s="35"/>
      <c r="H132" s="34" t="s">
        <v>42</v>
      </c>
      <c r="I132" s="34" t="s">
        <v>43</v>
      </c>
    </row>
    <row r="133" customFormat="false" ht="15" hidden="false" customHeight="true" outlineLevel="0" collapsed="false">
      <c r="A133" s="36" t="n">
        <v>1</v>
      </c>
      <c r="B133" s="14" t="s">
        <v>144</v>
      </c>
      <c r="C133" s="14"/>
      <c r="D133" s="14"/>
      <c r="E133" s="14"/>
      <c r="F133" s="14"/>
      <c r="G133" s="14"/>
      <c r="H133" s="37" t="n">
        <f aca="false">I133/$I$99</f>
        <v>0.0192419825072886</v>
      </c>
      <c r="I133" s="38" t="n">
        <f aca="false">($D$143/$E$144)*G143</f>
        <v>365.034094385621</v>
      </c>
    </row>
    <row r="134" customFormat="false" ht="15" hidden="false" customHeight="true" outlineLevel="0" collapsed="false">
      <c r="A134" s="36" t="n">
        <v>2</v>
      </c>
      <c r="B134" s="14" t="s">
        <v>145</v>
      </c>
      <c r="C134" s="14"/>
      <c r="D134" s="14"/>
      <c r="E134" s="14"/>
      <c r="F134" s="14"/>
      <c r="G134" s="14"/>
      <c r="H134" s="37" t="n">
        <f aca="false">I134/$I$99</f>
        <v>0.0886297376093295</v>
      </c>
      <c r="I134" s="38" t="n">
        <f aca="false">($D$143/$E$144)*G144</f>
        <v>1681.36916201862</v>
      </c>
    </row>
    <row r="135" customFormat="false" ht="15" hidden="false" customHeight="true" outlineLevel="0" collapsed="false">
      <c r="A135" s="36" t="n">
        <v>3</v>
      </c>
      <c r="B135" s="14" t="s">
        <v>18</v>
      </c>
      <c r="C135" s="14"/>
      <c r="D135" s="14"/>
      <c r="E135" s="14"/>
      <c r="F135" s="14"/>
      <c r="G135" s="14"/>
      <c r="H135" s="37" t="n">
        <f aca="false">I135/$I$99</f>
        <v>0.0583090379008746</v>
      </c>
      <c r="I135" s="38" t="n">
        <f aca="false">($D$143/$E$144)*G145</f>
        <v>1106.16392238067</v>
      </c>
    </row>
    <row r="136" customFormat="false" ht="15" hidden="false" customHeight="true" outlineLevel="0" collapsed="false">
      <c r="A136" s="36" t="n">
        <v>4</v>
      </c>
      <c r="B136" s="14" t="s">
        <v>146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147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148</v>
      </c>
      <c r="B138" s="40"/>
      <c r="C138" s="40"/>
      <c r="D138" s="40"/>
      <c r="E138" s="40"/>
      <c r="F138" s="40"/>
      <c r="G138" s="40"/>
      <c r="H138" s="41" t="n">
        <f aca="false">H133+H134+H135+H136+H137</f>
        <v>0.166180758017493</v>
      </c>
      <c r="I138" s="42" t="n">
        <f aca="false">SUM(I133:I137)</f>
        <v>3152.56717878491</v>
      </c>
    </row>
    <row r="139" customFormat="false" ht="11.25" hidden="false" customHeight="true" outlineLevel="0" collapsed="false">
      <c r="A139" s="47" t="s">
        <v>149</v>
      </c>
      <c r="B139" s="48" t="s">
        <v>150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151</v>
      </c>
      <c r="B140" s="102" t="s">
        <v>152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153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7" t="s">
        <v>154</v>
      </c>
      <c r="B142" s="27"/>
      <c r="C142" s="27" t="s">
        <v>155</v>
      </c>
      <c r="D142" s="20" t="s">
        <v>156</v>
      </c>
      <c r="E142" s="20"/>
      <c r="F142" s="27" t="s">
        <v>157</v>
      </c>
      <c r="G142" s="103" t="s">
        <v>158</v>
      </c>
      <c r="H142" s="27" t="s">
        <v>159</v>
      </c>
      <c r="I142" s="27"/>
    </row>
    <row r="143" customFormat="false" ht="13.5" hidden="false" customHeight="true" outlineLevel="0" collapsed="false">
      <c r="A143" s="38" t="n">
        <f aca="false">I99</f>
        <v>18970.7112688285</v>
      </c>
      <c r="B143" s="38"/>
      <c r="C143" s="38" t="n">
        <f aca="false">I129</f>
        <v>0</v>
      </c>
      <c r="D143" s="104" t="n">
        <f aca="false">A143+C143</f>
        <v>18970.7112688285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160</v>
      </c>
      <c r="B144" s="106"/>
      <c r="C144" s="103" t="n">
        <v>1</v>
      </c>
      <c r="D144" s="107" t="n">
        <f aca="false">G148/1</f>
        <v>0.1425</v>
      </c>
      <c r="E144" s="108" t="n">
        <f aca="false">C144-D144</f>
        <v>0.8575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161</v>
      </c>
      <c r="B145" s="109"/>
      <c r="C145" s="36" t="n">
        <v>1</v>
      </c>
      <c r="D145" s="110" t="n">
        <f aca="false">H148</f>
        <v>0.0865</v>
      </c>
      <c r="E145" s="111" t="n">
        <f aca="false">C145-D145</f>
        <v>0.9135</v>
      </c>
      <c r="F145" s="36" t="str">
        <f aca="false">B135</f>
        <v>ISS</v>
      </c>
      <c r="G145" s="105" t="n">
        <f aca="false">I11</f>
        <v>0.05</v>
      </c>
      <c r="H145" s="71" t="n">
        <f aca="false">I11</f>
        <v>0.05</v>
      </c>
      <c r="I145" s="71"/>
    </row>
    <row r="146" customFormat="false" ht="13.5" hidden="false" customHeight="true" outlineLevel="0" collapsed="false">
      <c r="A146" s="112" t="s">
        <v>162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7" t="s">
        <v>163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164</v>
      </c>
      <c r="B147" s="115" t="s">
        <v>165</v>
      </c>
      <c r="C147" s="115"/>
      <c r="D147" s="115"/>
      <c r="E147" s="115"/>
      <c r="F147" s="20" t="s">
        <v>166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167</v>
      </c>
      <c r="G148" s="116" t="n">
        <f aca="false">SUM(G143:G147)</f>
        <v>0.1425</v>
      </c>
      <c r="H148" s="117" t="n">
        <f aca="false">SUM(H143:I147)</f>
        <v>0.0865</v>
      </c>
      <c r="I148" s="117"/>
    </row>
    <row r="149" customFormat="false" ht="18" hidden="false" customHeight="true" outlineLevel="0" collapsed="false">
      <c r="A149" s="47" t="s">
        <v>168</v>
      </c>
      <c r="B149" s="102" t="s">
        <v>169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170</v>
      </c>
      <c r="B151" s="81"/>
      <c r="C151" s="81"/>
      <c r="D151" s="81"/>
      <c r="E151" s="81"/>
      <c r="F151" s="81"/>
      <c r="G151" s="81"/>
      <c r="H151" s="82" t="n">
        <f aca="false">H138</f>
        <v>0.166180758017493</v>
      </c>
      <c r="I151" s="83" t="n">
        <f aca="false">I138</f>
        <v>3152.56717878491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171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39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172</v>
      </c>
      <c r="C155" s="14"/>
      <c r="D155" s="14"/>
      <c r="E155" s="14"/>
      <c r="F155" s="14"/>
      <c r="G155" s="14"/>
      <c r="H155" s="37" t="n">
        <f aca="false">I155/$G$172</f>
        <v>0.489564420826986</v>
      </c>
      <c r="I155" s="121" t="n">
        <f aca="false">I40</f>
        <v>10830.77</v>
      </c>
    </row>
    <row r="156" customFormat="false" ht="15" hidden="false" customHeight="true" outlineLevel="0" collapsed="false">
      <c r="A156" s="36" t="n">
        <v>2</v>
      </c>
      <c r="B156" s="14" t="s">
        <v>173</v>
      </c>
      <c r="C156" s="14"/>
      <c r="D156" s="14"/>
      <c r="E156" s="14"/>
      <c r="F156" s="14"/>
      <c r="G156" s="14"/>
      <c r="H156" s="37" t="n">
        <f aca="false">I156/$G$172</f>
        <v>0.367935579173014</v>
      </c>
      <c r="I156" s="121" t="n">
        <f aca="false">I51+I63+I70+I74</f>
        <v>8139.94126882848</v>
      </c>
    </row>
    <row r="157" customFormat="false" ht="15" hidden="false" customHeight="true" outlineLevel="0" collapsed="false">
      <c r="A157" s="36" t="n">
        <v>3</v>
      </c>
      <c r="B157" s="14" t="s">
        <v>174</v>
      </c>
      <c r="C157" s="14"/>
      <c r="D157" s="14"/>
      <c r="E157" s="14"/>
      <c r="F157" s="14"/>
      <c r="G157" s="14"/>
      <c r="H157" s="37" t="n">
        <f aca="false">I157/$G$172</f>
        <v>0</v>
      </c>
      <c r="I157" s="121" t="n">
        <f aca="false">I85</f>
        <v>0</v>
      </c>
    </row>
    <row r="158" s="44" customFormat="true" ht="15" hidden="false" customHeight="true" outlineLevel="0" collapsed="false">
      <c r="A158" s="81" t="s">
        <v>175</v>
      </c>
      <c r="B158" s="81"/>
      <c r="C158" s="81"/>
      <c r="D158" s="81"/>
      <c r="E158" s="81"/>
      <c r="F158" s="81"/>
      <c r="G158" s="81"/>
      <c r="H158" s="82" t="n">
        <f aca="false">H155+H156+H157</f>
        <v>0.8575</v>
      </c>
      <c r="I158" s="83" t="n">
        <f aca="false">SUM(I155:I157)</f>
        <v>18970.7112688285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114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176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177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178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179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142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180</v>
      </c>
      <c r="C167" s="14"/>
      <c r="D167" s="14"/>
      <c r="E167" s="14"/>
      <c r="F167" s="14"/>
      <c r="G167" s="14"/>
      <c r="H167" s="37" t="n">
        <f aca="false">I167/$G$172</f>
        <v>0.1425</v>
      </c>
      <c r="I167" s="38" t="n">
        <f aca="false">I138</f>
        <v>3152.56717878491</v>
      </c>
    </row>
    <row r="168" customFormat="false" ht="15" hidden="false" customHeight="true" outlineLevel="0" collapsed="false">
      <c r="A168" s="81" t="s">
        <v>181</v>
      </c>
      <c r="B168" s="81"/>
      <c r="C168" s="81"/>
      <c r="D168" s="81"/>
      <c r="E168" s="81"/>
      <c r="F168" s="81"/>
      <c r="G168" s="81"/>
      <c r="H168" s="82" t="n">
        <f aca="false">H167</f>
        <v>0.1425</v>
      </c>
      <c r="I168" s="83" t="n">
        <f aca="false">I138</f>
        <v>3152.56717878491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171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182</v>
      </c>
      <c r="B171" s="125"/>
      <c r="C171" s="125"/>
      <c r="D171" s="125"/>
      <c r="E171" s="125"/>
      <c r="F171" s="125"/>
      <c r="G171" s="124" t="s">
        <v>183</v>
      </c>
      <c r="H171" s="124" t="s">
        <v>184</v>
      </c>
      <c r="I171" s="124" t="s">
        <v>185</v>
      </c>
    </row>
    <row r="172" customFormat="false" ht="11.25" hidden="false" customHeight="true" outlineLevel="0" collapsed="false">
      <c r="A172" s="126" t="str">
        <f aca="false">D5</f>
        <v>Arquiteto</v>
      </c>
      <c r="B172" s="126"/>
      <c r="C172" s="126"/>
      <c r="D172" s="126"/>
      <c r="E172" s="126"/>
      <c r="F172" s="126"/>
      <c r="G172" s="127" t="n">
        <f aca="false">I158+I164+I168</f>
        <v>22123.2784476134</v>
      </c>
      <c r="H172" s="124" t="n">
        <f aca="false">IF(D6="12x36",2,1)</f>
        <v>1</v>
      </c>
      <c r="I172" s="127" t="n">
        <f aca="false">G172*H172</f>
        <v>22123.2784476134</v>
      </c>
    </row>
    <row r="173" customFormat="false" ht="9.7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186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22123.2784476134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5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F24" activeCellId="0" sqref="F24"/>
    </sheetView>
  </sheetViews>
  <sheetFormatPr defaultColWidth="8.4453125" defaultRowHeight="14.25" zeroHeight="false" outlineLevelRow="0" outlineLevelCol="0"/>
  <cols>
    <col collapsed="false" customWidth="true" hidden="false" outlineLevel="0" max="1" min="1" style="131" width="29"/>
    <col collapsed="false" customWidth="true" hidden="false" outlineLevel="0" max="2" min="2" style="131" width="13.56"/>
    <col collapsed="false" customWidth="true" hidden="false" outlineLevel="0" max="3" min="3" style="131" width="7.11"/>
    <col collapsed="false" customWidth="true" hidden="false" outlineLevel="0" max="4" min="4" style="131" width="14"/>
    <col collapsed="false" customWidth="false" hidden="false" outlineLevel="0" max="16384" min="5" style="131" width="8.44"/>
  </cols>
  <sheetData>
    <row r="1" customFormat="false" ht="14.25" hidden="false" customHeight="false" outlineLevel="0" collapsed="false">
      <c r="A1" s="132" t="s">
        <v>210</v>
      </c>
      <c r="B1" s="132"/>
      <c r="C1" s="132"/>
      <c r="D1" s="132"/>
    </row>
    <row r="2" customFormat="false" ht="29.25" hidden="false" customHeight="true" outlineLevel="0" collapsed="false">
      <c r="A2" s="133" t="s">
        <v>211</v>
      </c>
      <c r="B2" s="134" t="s">
        <v>102</v>
      </c>
      <c r="C2" s="134" t="s">
        <v>212</v>
      </c>
      <c r="D2" s="134" t="s">
        <v>213</v>
      </c>
    </row>
    <row r="3" customFormat="false" ht="14.25" hidden="false" customHeight="false" outlineLevel="0" collapsed="false">
      <c r="A3" s="135" t="s">
        <v>214</v>
      </c>
      <c r="B3" s="136" t="n">
        <f aca="false">'Engenheiro 40h'!I174</f>
        <v>22123.2784476134</v>
      </c>
      <c r="C3" s="137" t="n">
        <v>1</v>
      </c>
      <c r="D3" s="136" t="n">
        <f aca="false">C3*B3</f>
        <v>22123.2784476134</v>
      </c>
    </row>
    <row r="4" customFormat="false" ht="14.25" hidden="false" customHeight="false" outlineLevel="0" collapsed="false">
      <c r="A4" s="135" t="s">
        <v>215</v>
      </c>
      <c r="B4" s="136" t="n">
        <f aca="false">'Engenheiro 20h '!I174</f>
        <v>11061.6392238067</v>
      </c>
      <c r="C4" s="137" t="n">
        <v>1</v>
      </c>
      <c r="D4" s="136" t="n">
        <f aca="false">C4*B4</f>
        <v>11061.6392238067</v>
      </c>
    </row>
    <row r="5" customFormat="false" ht="14.25" hidden="false" customHeight="false" outlineLevel="0" collapsed="false">
      <c r="A5" s="135" t="s">
        <v>209</v>
      </c>
      <c r="B5" s="136" t="n">
        <f aca="false">Arquiteto!I174</f>
        <v>22123.2784476134</v>
      </c>
      <c r="C5" s="137" t="n">
        <v>1</v>
      </c>
      <c r="D5" s="136" t="n">
        <f aca="false">C5*B5</f>
        <v>22123.2784476134</v>
      </c>
    </row>
    <row r="6" customFormat="false" ht="14.25" hidden="false" customHeight="false" outlineLevel="0" collapsed="false">
      <c r="A6" s="135" t="s">
        <v>192</v>
      </c>
      <c r="B6" s="136" t="n">
        <f aca="false">'Tec segurança trab'!I174</f>
        <v>7463.06731172198</v>
      </c>
      <c r="C6" s="137" t="n">
        <v>1</v>
      </c>
      <c r="D6" s="136" t="n">
        <f aca="false">C6*B6</f>
        <v>7463.06731172198</v>
      </c>
    </row>
    <row r="7" customFormat="false" ht="14.25" hidden="false" customHeight="false" outlineLevel="0" collapsed="false">
      <c r="A7" s="135" t="s">
        <v>216</v>
      </c>
      <c r="B7" s="136" t="n">
        <f aca="false">'Gerente de Manut'!I174</f>
        <v>8659.17861084921</v>
      </c>
      <c r="C7" s="137" t="n">
        <v>1</v>
      </c>
      <c r="D7" s="136" t="n">
        <f aca="false">C7*B7</f>
        <v>8659.17861084921</v>
      </c>
    </row>
    <row r="8" customFormat="false" ht="14.25" hidden="false" customHeight="false" outlineLevel="0" collapsed="false">
      <c r="A8" s="135" t="s">
        <v>7</v>
      </c>
      <c r="B8" s="136" t="n">
        <f aca="false">Almoxarife!I174</f>
        <v>4923.50377557085</v>
      </c>
      <c r="C8" s="137" t="n">
        <v>1</v>
      </c>
      <c r="D8" s="136" t="n">
        <f aca="false">C8*B8</f>
        <v>4923.50377557085</v>
      </c>
    </row>
    <row r="9" customFormat="false" ht="14.25" hidden="false" customHeight="false" outlineLevel="0" collapsed="false">
      <c r="A9" s="135" t="s">
        <v>217</v>
      </c>
      <c r="B9" s="136" t="n">
        <f aca="false">'Téc edificações'!I174</f>
        <v>6198.21545922799</v>
      </c>
      <c r="C9" s="137" t="n">
        <v>3</v>
      </c>
      <c r="D9" s="136" t="n">
        <f aca="false">C9*B9</f>
        <v>18594.646377684</v>
      </c>
    </row>
    <row r="10" customFormat="false" ht="14.25" hidden="false" customHeight="false" outlineLevel="0" collapsed="false">
      <c r="A10" s="135" t="s">
        <v>196</v>
      </c>
      <c r="B10" s="136" t="n">
        <f aca="false">'Téc eletricista'!I174</f>
        <v>8043.9378229439</v>
      </c>
      <c r="C10" s="137" t="n">
        <v>2</v>
      </c>
      <c r="D10" s="136" t="n">
        <f aca="false">C10*B10</f>
        <v>16087.8756458878</v>
      </c>
    </row>
    <row r="11" customFormat="false" ht="23.85" hidden="false" customHeight="false" outlineLevel="0" collapsed="false">
      <c r="A11" s="138" t="s">
        <v>197</v>
      </c>
      <c r="B11" s="139" t="n">
        <f aca="false">'Téc telecomun'!I174</f>
        <v>6198.21545922799</v>
      </c>
      <c r="C11" s="140" t="n">
        <v>2</v>
      </c>
      <c r="D11" s="139" t="n">
        <f aca="false">C11*B11</f>
        <v>12396.430918456</v>
      </c>
    </row>
    <row r="12" customFormat="false" ht="14.25" hidden="false" customHeight="false" outlineLevel="0" collapsed="false">
      <c r="A12" s="135" t="s">
        <v>201</v>
      </c>
      <c r="B12" s="136" t="n">
        <f aca="false">Hidráulico!I174</f>
        <v>6106.85253994729</v>
      </c>
      <c r="C12" s="137" t="n">
        <v>1</v>
      </c>
      <c r="D12" s="136" t="n">
        <f aca="false">C12*B12</f>
        <v>6106.85253994729</v>
      </c>
    </row>
    <row r="13" customFormat="false" ht="14.25" hidden="false" customHeight="false" outlineLevel="0" collapsed="false">
      <c r="A13" s="135" t="s">
        <v>218</v>
      </c>
      <c r="B13" s="136" t="n">
        <f aca="false">MarcenCarpint!I174</f>
        <v>4923.50377557085</v>
      </c>
      <c r="C13" s="137" t="n">
        <v>2</v>
      </c>
      <c r="D13" s="136" t="n">
        <f aca="false">C13*B13</f>
        <v>9847.00755114169</v>
      </c>
    </row>
    <row r="14" customFormat="false" ht="14.25" hidden="false" customHeight="false" outlineLevel="0" collapsed="false">
      <c r="A14" s="135" t="s">
        <v>198</v>
      </c>
      <c r="B14" s="136" t="n">
        <f aca="false">'Téc refriger'!I174</f>
        <v>6198.21545922799</v>
      </c>
      <c r="C14" s="137" t="n">
        <v>1</v>
      </c>
      <c r="D14" s="136" t="n">
        <f aca="false">C14*B14</f>
        <v>6198.21545922799</v>
      </c>
    </row>
    <row r="15" customFormat="false" ht="14.25" hidden="false" customHeight="false" outlineLevel="0" collapsed="false">
      <c r="A15" s="135" t="s">
        <v>188</v>
      </c>
      <c r="B15" s="136" t="n">
        <f aca="false">Pedreiro!I174</f>
        <v>4923.50377557085</v>
      </c>
      <c r="C15" s="137" t="n">
        <v>1</v>
      </c>
      <c r="D15" s="136" t="n">
        <f aca="false">C15*B15</f>
        <v>4923.50377557085</v>
      </c>
    </row>
    <row r="16" customFormat="false" ht="14.25" hidden="false" customHeight="false" outlineLevel="0" collapsed="false">
      <c r="A16" s="135" t="s">
        <v>219</v>
      </c>
      <c r="B16" s="136" t="n">
        <f aca="false">'Aux de Manutenção'!I174</f>
        <v>5461.72651638342</v>
      </c>
      <c r="C16" s="137" t="n">
        <v>5</v>
      </c>
      <c r="D16" s="136" t="n">
        <f aca="false">C16*B16</f>
        <v>27308.6325819171</v>
      </c>
    </row>
    <row r="17" customFormat="false" ht="14.25" hidden="false" customHeight="false" outlineLevel="0" collapsed="false">
      <c r="A17" s="135" t="s">
        <v>189</v>
      </c>
      <c r="B17" s="136" t="n">
        <f aca="false">Pintor!I174</f>
        <v>4923.50377557085</v>
      </c>
      <c r="C17" s="137" t="n">
        <v>1</v>
      </c>
      <c r="D17" s="136" t="n">
        <f aca="false">C17*B17</f>
        <v>4923.50377557085</v>
      </c>
    </row>
    <row r="18" customFormat="false" ht="14.25" hidden="false" customHeight="false" outlineLevel="0" collapsed="false">
      <c r="A18" s="135" t="s">
        <v>190</v>
      </c>
      <c r="B18" s="136" t="n">
        <f aca="false">Gesseiro!I174</f>
        <v>4923.50377557085</v>
      </c>
      <c r="C18" s="137" t="n">
        <v>1</v>
      </c>
      <c r="D18" s="136" t="n">
        <f aca="false">C18*B18</f>
        <v>4923.50377557085</v>
      </c>
    </row>
    <row r="19" customFormat="false" ht="14.25" hidden="false" customHeight="false" outlineLevel="0" collapsed="false">
      <c r="A19" s="141" t="s">
        <v>167</v>
      </c>
      <c r="B19" s="141"/>
      <c r="C19" s="142" t="n">
        <f aca="false">SUM(C3:C18)</f>
        <v>25</v>
      </c>
      <c r="D19" s="143" t="n">
        <f aca="false">SUM(D3:D18)</f>
        <v>187664.11821815</v>
      </c>
    </row>
    <row r="22" customFormat="false" ht="14.25" hidden="false" customHeight="false" outlineLevel="0" collapsed="false">
      <c r="D22" s="144"/>
    </row>
    <row r="25" customFormat="false" ht="14.25" hidden="false" customHeight="false" outlineLevel="0" collapsed="false">
      <c r="A25" s="145"/>
    </row>
  </sheetData>
  <mergeCells count="2">
    <mergeCell ref="A1:D1"/>
    <mergeCell ref="A19:B1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2025-09-03T08:43:07Z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