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1405838ff0636974/Área de Trabalho/"/>
    </mc:Choice>
  </mc:AlternateContent>
  <xr:revisionPtr revIDLastSave="0" documentId="8_{D4FFD22C-2F9A-4277-B702-CDFF8A45A4D7}" xr6:coauthVersionLast="47" xr6:coauthVersionMax="47" xr10:uidLastSave="{00000000-0000-0000-0000-000000000000}"/>
  <bookViews>
    <workbookView xWindow="-108" yWindow="-108" windowWidth="23256" windowHeight="12456" xr2:uid="{2FD60C73-572D-463E-825A-00F347831668}"/>
  </bookViews>
  <sheets>
    <sheet name="EDIT C2 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I10" i="1" s="1"/>
  <c r="I27" i="1" l="1"/>
  <c r="J10" i="1"/>
  <c r="H23" i="1" l="1"/>
  <c r="I23" i="1" s="1"/>
  <c r="H19" i="1"/>
  <c r="I19" i="1" s="1"/>
  <c r="H15" i="1"/>
  <c r="I15" i="1" s="1"/>
  <c r="H18" i="1"/>
  <c r="I18" i="1" s="1"/>
  <c r="J25" i="1"/>
  <c r="J17" i="1"/>
  <c r="H17" i="1"/>
  <c r="I17" i="1" s="1"/>
  <c r="J27" i="1"/>
  <c r="J26" i="1"/>
  <c r="J22" i="1"/>
  <c r="J18" i="1"/>
  <c r="J14" i="1"/>
  <c r="H21" i="1"/>
  <c r="I21" i="1" s="1"/>
  <c r="H22" i="1"/>
  <c r="I22" i="1" s="1"/>
  <c r="H14" i="1"/>
  <c r="I14" i="1" s="1"/>
  <c r="J21" i="1"/>
  <c r="J13" i="1"/>
  <c r="H25" i="1"/>
  <c r="I25" i="1" s="1"/>
  <c r="H13" i="1"/>
  <c r="I13" i="1" s="1"/>
  <c r="H26" i="1"/>
  <c r="I26" i="1" s="1"/>
  <c r="J24" i="1"/>
  <c r="J20" i="1"/>
  <c r="J16" i="1"/>
  <c r="H20" i="1"/>
  <c r="I20" i="1" s="1"/>
  <c r="H24" i="1"/>
  <c r="I24" i="1" s="1"/>
  <c r="H16" i="1"/>
  <c r="I16" i="1" s="1"/>
  <c r="J23" i="1"/>
  <c r="J19" i="1"/>
  <c r="J15" i="1"/>
</calcChain>
</file>

<file path=xl/sharedStrings.xml><?xml version="1.0" encoding="utf-8"?>
<sst xmlns="http://schemas.openxmlformats.org/spreadsheetml/2006/main" count="96" uniqueCount="73">
  <si>
    <t>ANEXO XIX_TR_PROPOSTA DA EMPRESA</t>
  </si>
  <si>
    <t>CROP 2 LOTE 1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</si>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</sst>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164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DE34-6648-4C93-A85C-D4AA2394CB82}">
  <dimension ref="A1:J27"/>
  <sheetViews>
    <sheetView tabSelected="1" workbookViewId="0">
      <selection activeCell="E11" sqref="E11"/>
    </sheetView>
  </sheetViews>
  <sheetFormatPr defaultRowHeight="14.4" x14ac:dyDescent="0.3"/>
  <cols>
    <col min="4" max="4" width="78.5546875" customWidth="1"/>
    <col min="5" max="5" width="29.109375" customWidth="1"/>
    <col min="6" max="6" width="19.5546875" customWidth="1"/>
    <col min="7" max="7" width="16.44140625" customWidth="1"/>
    <col min="8" max="8" width="22.33203125" customWidth="1"/>
    <col min="9" max="9" width="30.5546875" customWidth="1"/>
    <col min="10" max="10" width="26.44140625" customWidth="1"/>
  </cols>
  <sheetData>
    <row r="1" spans="1:10" x14ac:dyDescent="0.3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 x14ac:dyDescent="0.3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" x14ac:dyDescent="0.3">
      <c r="A3" s="4"/>
      <c r="B3" s="4"/>
      <c r="C3" s="4"/>
      <c r="D3" s="6"/>
      <c r="F3" s="7"/>
      <c r="G3" s="7"/>
      <c r="H3" s="7"/>
      <c r="I3" s="7"/>
      <c r="J3" s="7"/>
    </row>
    <row r="4" spans="1:10" ht="23.4" x14ac:dyDescent="0.3">
      <c r="A4" s="4"/>
      <c r="B4" s="4"/>
      <c r="D4" s="8" t="s">
        <v>0</v>
      </c>
      <c r="F4" s="7"/>
      <c r="G4" s="7"/>
      <c r="H4" s="7"/>
      <c r="I4" s="9"/>
      <c r="J4" s="7"/>
    </row>
    <row r="5" spans="1:10" ht="23.4" x14ac:dyDescent="0.3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 x14ac:dyDescent="0.35">
      <c r="A6" s="11"/>
      <c r="B6" s="11"/>
      <c r="C6" s="12" t="s">
        <v>2</v>
      </c>
      <c r="D6" s="13">
        <v>54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2" thickBot="1" x14ac:dyDescent="0.35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0.25469999999999998</v>
      </c>
      <c r="H7" s="25">
        <v>0.25469999999999998</v>
      </c>
      <c r="I7" s="26" t="s">
        <v>10</v>
      </c>
      <c r="J7" s="27">
        <v>0.9022</v>
      </c>
    </row>
    <row r="8" spans="1:10" ht="16.2" thickBot="1" x14ac:dyDescent="0.35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0.1993</v>
      </c>
      <c r="H8" s="25">
        <v>0.1993</v>
      </c>
      <c r="I8" s="26" t="s">
        <v>14</v>
      </c>
      <c r="J8" s="27">
        <v>0.51859999999999995</v>
      </c>
    </row>
    <row r="9" spans="1:10" ht="21.6" thickBot="1" x14ac:dyDescent="0.35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48438755.090000004</v>
      </c>
      <c r="J9" s="41" t="s">
        <v>18</v>
      </c>
    </row>
    <row r="10" spans="1:10" ht="24" thickBot="1" x14ac:dyDescent="0.35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48438755.090000004</v>
      </c>
      <c r="J10" s="45">
        <f>100%-(I10/I9)</f>
        <v>0</v>
      </c>
    </row>
    <row r="11" spans="1:10" ht="18.600000000000001" thickBot="1" x14ac:dyDescent="0.35">
      <c r="A11" s="80" t="s">
        <v>22</v>
      </c>
      <c r="B11" s="81"/>
      <c r="C11" s="82"/>
      <c r="D11" s="46" t="s">
        <v>23</v>
      </c>
      <c r="E11" s="48" t="s">
        <v>24</v>
      </c>
      <c r="F11" s="47" t="s">
        <v>1</v>
      </c>
      <c r="G11" s="49" t="s">
        <v>25</v>
      </c>
      <c r="H11" s="50">
        <v>87414.93</v>
      </c>
      <c r="I11" s="83" t="s">
        <v>26</v>
      </c>
      <c r="J11" s="83"/>
    </row>
    <row r="12" spans="1:10" ht="55.2" x14ac:dyDescent="0.3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 x14ac:dyDescent="0.35">
      <c r="A13" s="57">
        <v>1</v>
      </c>
      <c r="B13" s="58" t="s">
        <v>37</v>
      </c>
      <c r="C13" s="59" t="s">
        <v>38</v>
      </c>
      <c r="D13" s="60" t="s">
        <v>39</v>
      </c>
      <c r="E13" s="61">
        <v>465.95</v>
      </c>
      <c r="F13" s="62">
        <v>1484.75</v>
      </c>
      <c r="G13" s="63" t="s">
        <v>40</v>
      </c>
      <c r="H13" s="61">
        <f t="shared" ref="H13:H26" si="0">E13-(E13*$J$10)</f>
        <v>465.95</v>
      </c>
      <c r="I13" s="64">
        <f>F13*H13</f>
        <v>691819.26249999995</v>
      </c>
      <c r="J13" s="65">
        <f>$J$10</f>
        <v>0</v>
      </c>
    </row>
    <row r="14" spans="1:10" ht="18" x14ac:dyDescent="0.35">
      <c r="A14" s="57">
        <v>2</v>
      </c>
      <c r="B14" s="66" t="s">
        <v>37</v>
      </c>
      <c r="C14" s="67" t="s">
        <v>41</v>
      </c>
      <c r="D14" s="60" t="s">
        <v>42</v>
      </c>
      <c r="E14" s="61">
        <v>89.59</v>
      </c>
      <c r="F14" s="62">
        <v>32516.51</v>
      </c>
      <c r="G14" s="63" t="s">
        <v>43</v>
      </c>
      <c r="H14" s="61">
        <f t="shared" si="0"/>
        <v>89.59</v>
      </c>
      <c r="I14" s="64">
        <f t="shared" ref="I14:I26" si="1">F14*H14</f>
        <v>2913154.1308999998</v>
      </c>
      <c r="J14" s="65">
        <f t="shared" ref="J14:J27" si="2">$J$10</f>
        <v>0</v>
      </c>
    </row>
    <row r="15" spans="1:10" ht="18" x14ac:dyDescent="0.35">
      <c r="A15" s="57">
        <v>3</v>
      </c>
      <c r="B15" s="58" t="s">
        <v>37</v>
      </c>
      <c r="C15" s="59" t="s">
        <v>44</v>
      </c>
      <c r="D15" s="60" t="s">
        <v>45</v>
      </c>
      <c r="E15" s="61">
        <v>867.41</v>
      </c>
      <c r="F15" s="62">
        <v>3036.76</v>
      </c>
      <c r="G15" s="63" t="s">
        <v>46</v>
      </c>
      <c r="H15" s="61">
        <f t="shared" si="0"/>
        <v>867.41</v>
      </c>
      <c r="I15" s="64">
        <f t="shared" si="1"/>
        <v>2634115.9916000003</v>
      </c>
      <c r="J15" s="65">
        <f t="shared" si="2"/>
        <v>0</v>
      </c>
    </row>
    <row r="16" spans="1:10" ht="18" x14ac:dyDescent="0.35">
      <c r="A16" s="57">
        <v>4</v>
      </c>
      <c r="B16" s="58" t="s">
        <v>37</v>
      </c>
      <c r="C16" s="67" t="s">
        <v>47</v>
      </c>
      <c r="D16" s="60" t="s">
        <v>48</v>
      </c>
      <c r="E16" s="61">
        <v>866.67</v>
      </c>
      <c r="F16" s="62">
        <v>1468.52</v>
      </c>
      <c r="G16" s="63" t="s">
        <v>46</v>
      </c>
      <c r="H16" s="61">
        <f t="shared" si="0"/>
        <v>866.67</v>
      </c>
      <c r="I16" s="64">
        <f t="shared" si="1"/>
        <v>1272722.2283999999</v>
      </c>
      <c r="J16" s="65">
        <f t="shared" si="2"/>
        <v>0</v>
      </c>
    </row>
    <row r="17" spans="1:10" ht="18" x14ac:dyDescent="0.35">
      <c r="A17" s="57">
        <v>5</v>
      </c>
      <c r="B17" s="58" t="s">
        <v>37</v>
      </c>
      <c r="C17" s="59" t="s">
        <v>49</v>
      </c>
      <c r="D17" s="60" t="s">
        <v>50</v>
      </c>
      <c r="E17" s="61">
        <v>416.82</v>
      </c>
      <c r="F17" s="62">
        <v>4852.42</v>
      </c>
      <c r="G17" s="63" t="s">
        <v>40</v>
      </c>
      <c r="H17" s="61">
        <f t="shared" si="0"/>
        <v>416.82</v>
      </c>
      <c r="I17" s="64">
        <f t="shared" si="1"/>
        <v>2022585.7043999999</v>
      </c>
      <c r="J17" s="65">
        <f t="shared" si="2"/>
        <v>0</v>
      </c>
    </row>
    <row r="18" spans="1:10" ht="18" x14ac:dyDescent="0.35">
      <c r="A18" s="57">
        <v>6</v>
      </c>
      <c r="B18" s="58" t="s">
        <v>37</v>
      </c>
      <c r="C18" s="59" t="s">
        <v>51</v>
      </c>
      <c r="D18" s="60" t="s">
        <v>52</v>
      </c>
      <c r="E18" s="61">
        <v>985.7</v>
      </c>
      <c r="F18" s="62">
        <v>3198.77</v>
      </c>
      <c r="G18" s="63" t="s">
        <v>40</v>
      </c>
      <c r="H18" s="61">
        <f t="shared" si="0"/>
        <v>985.7</v>
      </c>
      <c r="I18" s="64">
        <f t="shared" si="1"/>
        <v>3153027.5890000002</v>
      </c>
      <c r="J18" s="65">
        <f t="shared" si="2"/>
        <v>0</v>
      </c>
    </row>
    <row r="19" spans="1:10" ht="18" x14ac:dyDescent="0.35">
      <c r="A19" s="57">
        <v>7</v>
      </c>
      <c r="B19" s="58" t="s">
        <v>37</v>
      </c>
      <c r="C19" s="67" t="s">
        <v>53</v>
      </c>
      <c r="D19" s="60" t="s">
        <v>54</v>
      </c>
      <c r="E19" s="61">
        <v>307.54000000000002</v>
      </c>
      <c r="F19" s="62">
        <v>26386.44</v>
      </c>
      <c r="G19" s="63" t="s">
        <v>40</v>
      </c>
      <c r="H19" s="61">
        <f t="shared" si="0"/>
        <v>307.54000000000002</v>
      </c>
      <c r="I19" s="64">
        <f t="shared" si="1"/>
        <v>8114885.7576000001</v>
      </c>
      <c r="J19" s="65">
        <f t="shared" si="2"/>
        <v>0</v>
      </c>
    </row>
    <row r="20" spans="1:10" ht="18" x14ac:dyDescent="0.35">
      <c r="A20" s="57">
        <v>8</v>
      </c>
      <c r="B20" s="58" t="s">
        <v>37</v>
      </c>
      <c r="C20" s="67" t="s">
        <v>55</v>
      </c>
      <c r="D20" s="60" t="s">
        <v>56</v>
      </c>
      <c r="E20" s="61">
        <v>480.15</v>
      </c>
      <c r="F20" s="62">
        <v>10336.120000000001</v>
      </c>
      <c r="G20" s="63" t="s">
        <v>57</v>
      </c>
      <c r="H20" s="61">
        <f t="shared" si="0"/>
        <v>480.15</v>
      </c>
      <c r="I20" s="64">
        <f>F20*H20</f>
        <v>4962888.0180000002</v>
      </c>
      <c r="J20" s="65">
        <f t="shared" si="2"/>
        <v>0</v>
      </c>
    </row>
    <row r="21" spans="1:10" ht="18" x14ac:dyDescent="0.35">
      <c r="A21" s="57">
        <v>9</v>
      </c>
      <c r="B21" s="58" t="s">
        <v>37</v>
      </c>
      <c r="C21" s="67" t="s">
        <v>58</v>
      </c>
      <c r="D21" s="60" t="s">
        <v>59</v>
      </c>
      <c r="E21" s="61">
        <v>477.23</v>
      </c>
      <c r="F21" s="62">
        <v>2511.7399999999998</v>
      </c>
      <c r="G21" s="63" t="s">
        <v>57</v>
      </c>
      <c r="H21" s="61">
        <f t="shared" si="0"/>
        <v>477.23</v>
      </c>
      <c r="I21" s="64">
        <f t="shared" si="1"/>
        <v>1198677.6801999998</v>
      </c>
      <c r="J21" s="65">
        <f t="shared" si="2"/>
        <v>0</v>
      </c>
    </row>
    <row r="22" spans="1:10" ht="18" x14ac:dyDescent="0.35">
      <c r="A22" s="57">
        <v>10</v>
      </c>
      <c r="B22" s="58" t="s">
        <v>37</v>
      </c>
      <c r="C22" s="67" t="s">
        <v>60</v>
      </c>
      <c r="D22" s="60" t="s">
        <v>61</v>
      </c>
      <c r="E22" s="61">
        <v>572.23</v>
      </c>
      <c r="F22" s="62">
        <v>4219.5200000000004</v>
      </c>
      <c r="G22" s="63" t="s">
        <v>57</v>
      </c>
      <c r="H22" s="61">
        <f t="shared" si="0"/>
        <v>572.23</v>
      </c>
      <c r="I22" s="64">
        <f t="shared" si="1"/>
        <v>2414535.9296000004</v>
      </c>
      <c r="J22" s="65">
        <f t="shared" si="2"/>
        <v>0</v>
      </c>
    </row>
    <row r="23" spans="1:10" ht="18" x14ac:dyDescent="0.35">
      <c r="A23" s="57">
        <v>11</v>
      </c>
      <c r="B23" s="58" t="s">
        <v>37</v>
      </c>
      <c r="C23" s="59" t="s">
        <v>62</v>
      </c>
      <c r="D23" s="60" t="s">
        <v>63</v>
      </c>
      <c r="E23" s="61">
        <v>273.25</v>
      </c>
      <c r="F23" s="62">
        <v>44860.78</v>
      </c>
      <c r="G23" s="63" t="s">
        <v>40</v>
      </c>
      <c r="H23" s="61">
        <f t="shared" si="0"/>
        <v>273.25</v>
      </c>
      <c r="I23" s="64">
        <f t="shared" si="1"/>
        <v>12258208.135</v>
      </c>
      <c r="J23" s="65">
        <f t="shared" si="2"/>
        <v>0</v>
      </c>
    </row>
    <row r="24" spans="1:10" ht="18" x14ac:dyDescent="0.35">
      <c r="A24" s="57">
        <v>12</v>
      </c>
      <c r="B24" s="58" t="s">
        <v>37</v>
      </c>
      <c r="C24" s="67" t="s">
        <v>64</v>
      </c>
      <c r="D24" s="60" t="s">
        <v>65</v>
      </c>
      <c r="E24" s="61">
        <v>53.53</v>
      </c>
      <c r="F24" s="62">
        <v>115194.61</v>
      </c>
      <c r="G24" s="63" t="s">
        <v>40</v>
      </c>
      <c r="H24" s="61">
        <f t="shared" si="0"/>
        <v>53.53</v>
      </c>
      <c r="I24" s="64">
        <f t="shared" si="1"/>
        <v>6166367.4732999997</v>
      </c>
      <c r="J24" s="65">
        <f t="shared" si="2"/>
        <v>0</v>
      </c>
    </row>
    <row r="25" spans="1:10" ht="18" x14ac:dyDescent="0.35">
      <c r="A25" s="57">
        <v>13</v>
      </c>
      <c r="B25" s="58" t="s">
        <v>37</v>
      </c>
      <c r="C25" s="67" t="s">
        <v>66</v>
      </c>
      <c r="D25" s="60" t="s">
        <v>67</v>
      </c>
      <c r="E25" s="61">
        <v>533.65</v>
      </c>
      <c r="F25" s="62">
        <v>1048.1099999999999</v>
      </c>
      <c r="G25" s="63" t="s">
        <v>43</v>
      </c>
      <c r="H25" s="61">
        <f t="shared" si="0"/>
        <v>533.65</v>
      </c>
      <c r="I25" s="64">
        <f t="shared" si="1"/>
        <v>559323.90149999992</v>
      </c>
      <c r="J25" s="65">
        <f t="shared" si="2"/>
        <v>0</v>
      </c>
    </row>
    <row r="26" spans="1:10" ht="18" x14ac:dyDescent="0.35">
      <c r="A26" s="57">
        <v>14</v>
      </c>
      <c r="B26" s="58" t="s">
        <v>68</v>
      </c>
      <c r="C26" s="59" t="s">
        <v>69</v>
      </c>
      <c r="D26" s="60" t="s">
        <v>70</v>
      </c>
      <c r="E26" s="61">
        <v>1800.36</v>
      </c>
      <c r="F26" s="62">
        <v>42.46</v>
      </c>
      <c r="G26" s="68" t="s">
        <v>57</v>
      </c>
      <c r="H26" s="69">
        <f t="shared" si="0"/>
        <v>1800.36</v>
      </c>
      <c r="I26" s="70">
        <f t="shared" si="1"/>
        <v>76443.285600000003</v>
      </c>
      <c r="J26" s="65">
        <f t="shared" si="2"/>
        <v>0</v>
      </c>
    </row>
    <row r="27" spans="1:10" ht="18" x14ac:dyDescent="0.35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48438755.090000004</v>
      </c>
      <c r="J27" s="65">
        <f t="shared" si="2"/>
        <v>0</v>
      </c>
    </row>
  </sheetData>
  <protectedRanges>
    <protectedRange sqref="A10:C10" name="Intervalo3_1"/>
    <protectedRange sqref="E10" name="Intervalo1_1"/>
    <protectedRange sqref="D7:D10" name="Intervalo2_1"/>
    <protectedRange sqref="G7" name="Range4_1"/>
    <protectedRange sqref="E10" name="Range5_1"/>
    <protectedRange sqref="G8" name="Range6_1"/>
  </protectedRanges>
  <mergeCells count="4">
    <mergeCell ref="E9:G9"/>
    <mergeCell ref="E10:G10"/>
    <mergeCell ref="A11:C11"/>
    <mergeCell ref="I11:J11"/>
  </mergeCells>
  <hyperlinks>
    <hyperlink ref="C13" location="C1!A1" display="C1!A1" xr:uid="{DFFDFEE7-8381-42BB-B169-557D047B6D57}"/>
    <hyperlink ref="C14" location="C2!A1" display="C2!A1" xr:uid="{F9071693-87E3-43F9-8EFF-F6552E677486}"/>
    <hyperlink ref="C15" location="C3!A1" display="C3!A1" xr:uid="{E0FFEBDB-80C5-4E8C-97FC-548438A4B15A}"/>
    <hyperlink ref="C16" location="C4!A1" display="C4!A1" xr:uid="{A21F51E0-BEB9-4844-B496-2F7593A3723C}"/>
    <hyperlink ref="C17" location="C5!A1" display="C5!A1" xr:uid="{D472CE36-9145-4732-8A1C-9D09EC36456F}"/>
    <hyperlink ref="C18" location="C7!A1" display="C7!A1" xr:uid="{4C0364AE-D3B2-4441-8DA7-456CDCF96301}"/>
    <hyperlink ref="C19" location="C8!A1" display="C8!A1" xr:uid="{890784F8-487C-4910-BF7C-8CDB2F8F14DA}"/>
    <hyperlink ref="C20" location="C10!A1" display="C10!A1" xr:uid="{AD839100-8AEF-424F-A59E-2E70F4668E82}"/>
    <hyperlink ref="C21" location="C12!A1" display="C12!A1" xr:uid="{FFDA5764-534F-4DE9-9BD5-7B904D317F34}"/>
    <hyperlink ref="C22" location="C14!A1" display="C14!A1" xr:uid="{86924139-05F4-427A-885D-B6A61478B904}"/>
    <hyperlink ref="C23" location="C15!A1" display="C15!A1" xr:uid="{8D3A2379-132B-456E-968C-273B9CFBEB75}"/>
    <hyperlink ref="C24" location="C16!A1" display="C16!A1" xr:uid="{4539987B-C0BD-454B-AFAB-B981DCC2AF12}"/>
    <hyperlink ref="C25" location="C18!A1" display="C18!A1" xr:uid="{FA7A1B66-3245-4451-A8AB-F6298828E633}"/>
    <hyperlink ref="C26" location="C19!A1" display="C19!A1" xr:uid="{7F949E28-2099-4C4C-8959-DB609805DBE2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EDIT C2 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Paulo Bernardes Nunes</cp:lastModifiedBy>
  <cp:revision/>
  <dcterms:created xsi:type="dcterms:W3CDTF">2025-11-27T18:12:56Z</dcterms:created>
  <dcterms:modified xsi:type="dcterms:W3CDTF">2026-02-23T16:48:42Z</dcterms:modified>
  <cp:category/>
  <cp:contentStatus/>
</cp:coreProperties>
</file>