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seplagpaefs01.seplag.intra.rs.gov.br\SEPLAG\CELIC\DPLAN\DEPLAN\PLANILHAS PARA EDITAIS\PLANILHAS NOVAS\"/>
    </mc:Choice>
  </mc:AlternateContent>
  <xr:revisionPtr revIDLastSave="0" documentId="13_ncr:1_{60BF37DB-BA2A-442F-8D23-B051167FFA29}" xr6:coauthVersionLast="47" xr6:coauthVersionMax="47" xr10:uidLastSave="{00000000-0000-0000-0000-000000000000}"/>
  <bookViews>
    <workbookView xWindow="-28920" yWindow="-120" windowWidth="29040" windowHeight="15720" tabRatio="954" firstSheet="36" activeTab="45" xr2:uid="{00000000-000D-0000-FFFF-FFFF00000000}"/>
  </bookViews>
  <sheets>
    <sheet name="Limpeza Montenegro 44h" sheetId="15" r:id="rId1"/>
    <sheet name="Limpeza Montenegro 30h" sheetId="20" r:id="rId2"/>
    <sheet name="Limpeza Montenegro 20h" sheetId="22" r:id="rId3"/>
    <sheet name="Limpeza Charqueadas 44h" sheetId="16" r:id="rId4"/>
    <sheet name="Limpeza Guaíba 44h" sheetId="17" r:id="rId5"/>
    <sheet name="Limpeza Guaíba 40h" sheetId="19" r:id="rId6"/>
    <sheet name="Limpeza Lajeado 44h" sheetId="18" r:id="rId7"/>
    <sheet name="Limpeza Lajeado 30h" sheetId="21" r:id="rId8"/>
    <sheet name="Limpeza Bom Princípio 20h" sheetId="23" r:id="rId9"/>
    <sheet name="Limpeza Feliz 20h" sheetId="24" r:id="rId10"/>
    <sheet name="Limpeza SBC 20h" sheetId="25" r:id="rId11"/>
    <sheet name="Limpeza Triunfo 20h" sheetId="26" r:id="rId12"/>
    <sheet name="Limpeza Arroio dos Ratos 20h" sheetId="27" r:id="rId13"/>
    <sheet name="Limpeza Butiá 20h" sheetId="28" r:id="rId14"/>
    <sheet name="Limpeza BR 20h" sheetId="29" r:id="rId15"/>
    <sheet name="Limpeza ES 20h" sheetId="30" r:id="rId16"/>
    <sheet name="Limpeza SJ 20h" sheetId="31" r:id="rId17"/>
    <sheet name="Limpeza Lajeado 20h" sheetId="32" r:id="rId18"/>
    <sheet name="Limpeza Arroio do Meio 20h" sheetId="33" r:id="rId19"/>
    <sheet name="Limpeza BRS 20h" sheetId="34" r:id="rId20"/>
    <sheet name="Limpeza Encantado 20h" sheetId="35" r:id="rId21"/>
    <sheet name="Limpeza Estrela 20h" sheetId="36" r:id="rId22"/>
    <sheet name="Limpeza Taquari 20h" sheetId="37" r:id="rId23"/>
    <sheet name="Limpeza Teutônia 20h" sheetId="38" r:id="rId24"/>
    <sheet name="Limpeza Barão 12h" sheetId="39" r:id="rId25"/>
    <sheet name="Limpeza Brochier 12h" sheetId="40" r:id="rId26"/>
    <sheet name="Limpeza Pareci Novo 12h" sheetId="41" r:id="rId27"/>
    <sheet name="Limpeza Salvador do Sul 12h" sheetId="42" r:id="rId28"/>
    <sheet name="Limpeza SJH 12h" sheetId="43" r:id="rId29"/>
    <sheet name="Limpeza Vale Real 12h" sheetId="44" r:id="rId30"/>
    <sheet name="Limpeza Barão do Triunfo 12h" sheetId="45" r:id="rId31"/>
    <sheet name="Limpeza General Câmara 12h" sheetId="46" r:id="rId32"/>
    <sheet name="Limpeza Minas do Leão 12h" sheetId="47" r:id="rId33"/>
    <sheet name="Limpeza Cruzeiro do Sul 12h" sheetId="48" r:id="rId34"/>
    <sheet name="Limpeza FVN 12h" sheetId="49" r:id="rId35"/>
    <sheet name="Limpeza Muçum 12h" sheetId="50" r:id="rId36"/>
    <sheet name="Limpeza Paverama 12h" sheetId="51" r:id="rId37"/>
    <sheet name="Limpeza Pouso Novo 12h" sheetId="52" r:id="rId38"/>
    <sheet name="Limpeza Progresso 12h" sheetId="53" r:id="rId39"/>
    <sheet name="Limpeza Roca Sales 12h" sheetId="54" r:id="rId40"/>
    <sheet name="Limpeza Tabaí 12h" sheetId="55" r:id="rId41"/>
    <sheet name="Aux Serv Gerais Montenegro" sheetId="11" r:id="rId42"/>
    <sheet name="Aux Serv Guaíba" sheetId="13" r:id="rId43"/>
    <sheet name="Aux Serv Lajeado" sheetId="14" r:id="rId44"/>
    <sheet name="Materiais Equipamentos" sheetId="12" r:id="rId45"/>
    <sheet name="Resumo" sheetId="3" r:id="rId46"/>
  </sheets>
  <externalReferences>
    <externalReference r:id="rId47"/>
    <externalReference r:id="rId48"/>
  </externalReferences>
  <definedNames>
    <definedName name="_xlnm._FilterDatabase" localSheetId="45" hidden="1">Resumo!$A$1:$K$45</definedName>
    <definedName name="_xlnm.Print_Area" localSheetId="41">'Aux Serv Gerais Montenegro'!$A$1:$I$196</definedName>
    <definedName name="_xlnm.Print_Area" localSheetId="42">'Aux Serv Guaíba'!$A$1:$I$196</definedName>
    <definedName name="_xlnm.Print_Area" localSheetId="43">'Aux Serv Lajeado'!$A$1:$I$196</definedName>
    <definedName name="_xlnm.Print_Area" localSheetId="18">'Limpeza Arroio do Meio 20h'!$A$1:$I$196</definedName>
    <definedName name="_xlnm.Print_Area" localSheetId="12">'Limpeza Arroio dos Ratos 20h'!$A$1:$I$196</definedName>
    <definedName name="_xlnm.Print_Area" localSheetId="24">'Limpeza Barão 12h'!$A$1:$I$196</definedName>
    <definedName name="_xlnm.Print_Area" localSheetId="30">'Limpeza Barão do Triunfo 12h'!$A$1:$I$196</definedName>
    <definedName name="_xlnm.Print_Area" localSheetId="8">'Limpeza Bom Princípio 20h'!$A$1:$I$196</definedName>
    <definedName name="_xlnm.Print_Area" localSheetId="14">'Limpeza BR 20h'!$A$1:$I$196</definedName>
    <definedName name="_xlnm.Print_Area" localSheetId="25">'Limpeza Brochier 12h'!$A$1:$I$196</definedName>
    <definedName name="_xlnm.Print_Area" localSheetId="19">'Limpeza BRS 20h'!$A$1:$I$196</definedName>
    <definedName name="_xlnm.Print_Area" localSheetId="13">'Limpeza Butiá 20h'!$A$1:$I$196</definedName>
    <definedName name="_xlnm.Print_Area" localSheetId="3">'Limpeza Charqueadas 44h'!$A$1:$I$196</definedName>
    <definedName name="_xlnm.Print_Area" localSheetId="33">'Limpeza Cruzeiro do Sul 12h'!$A$1:$I$196</definedName>
    <definedName name="_xlnm.Print_Area" localSheetId="20">'Limpeza Encantado 20h'!$A$1:$I$196</definedName>
    <definedName name="_xlnm.Print_Area" localSheetId="15">'Limpeza ES 20h'!$A$1:$I$196</definedName>
    <definedName name="_xlnm.Print_Area" localSheetId="21">'Limpeza Estrela 20h'!$A$1:$I$196</definedName>
    <definedName name="_xlnm.Print_Area" localSheetId="9">'Limpeza Feliz 20h'!$A$1:$I$196</definedName>
    <definedName name="_xlnm.Print_Area" localSheetId="34">'Limpeza FVN 12h'!$A$1:$I$196</definedName>
    <definedName name="_xlnm.Print_Area" localSheetId="31">'Limpeza General Câmara 12h'!$A$1:$I$196</definedName>
    <definedName name="_xlnm.Print_Area" localSheetId="5">'Limpeza Guaíba 40h'!$A$1:$I$196</definedName>
    <definedName name="_xlnm.Print_Area" localSheetId="4">'Limpeza Guaíba 44h'!$A$1:$I$196</definedName>
    <definedName name="_xlnm.Print_Area" localSheetId="17">'Limpeza Lajeado 20h'!$A$1:$I$196</definedName>
    <definedName name="_xlnm.Print_Area" localSheetId="7">'Limpeza Lajeado 30h'!$A$1:$I$196</definedName>
    <definedName name="_xlnm.Print_Area" localSheetId="6">'Limpeza Lajeado 44h'!$A$1:$I$196</definedName>
    <definedName name="_xlnm.Print_Area" localSheetId="32">'Limpeza Minas do Leão 12h'!$A$1:$I$196</definedName>
    <definedName name="_xlnm.Print_Area" localSheetId="2">'Limpeza Montenegro 20h'!$A$1:$I$196</definedName>
    <definedName name="_xlnm.Print_Area" localSheetId="1">'Limpeza Montenegro 30h'!$A$1:$I$196</definedName>
    <definedName name="_xlnm.Print_Area" localSheetId="0">'Limpeza Montenegro 44h'!$A$1:$I$196</definedName>
    <definedName name="_xlnm.Print_Area" localSheetId="35">'Limpeza Muçum 12h'!$A$1:$I$196</definedName>
    <definedName name="_xlnm.Print_Area" localSheetId="26">'Limpeza Pareci Novo 12h'!$A$1:$I$196</definedName>
    <definedName name="_xlnm.Print_Area" localSheetId="36">'Limpeza Paverama 12h'!$A$1:$I$196</definedName>
    <definedName name="_xlnm.Print_Area" localSheetId="37">'Limpeza Pouso Novo 12h'!$A$1:$I$196</definedName>
    <definedName name="_xlnm.Print_Area" localSheetId="38">'Limpeza Progresso 12h'!$A$1:$I$196</definedName>
    <definedName name="_xlnm.Print_Area" localSheetId="39">'Limpeza Roca Sales 12h'!$A$1:$I$196</definedName>
    <definedName name="_xlnm.Print_Area" localSheetId="27">'Limpeza Salvador do Sul 12h'!$A$1:$I$196</definedName>
    <definedName name="_xlnm.Print_Area" localSheetId="10">'Limpeza SBC 20h'!$A$1:$I$196</definedName>
    <definedName name="_xlnm.Print_Area" localSheetId="16">'Limpeza SJ 20h'!$A$1:$I$196</definedName>
    <definedName name="_xlnm.Print_Area" localSheetId="28">'Limpeza SJH 12h'!$A$1:$I$196</definedName>
    <definedName name="_xlnm.Print_Area" localSheetId="40">'Limpeza Tabaí 12h'!$A$1:$I$196</definedName>
    <definedName name="_xlnm.Print_Area" localSheetId="22">'Limpeza Taquari 20h'!$A$1:$I$196</definedName>
    <definedName name="_xlnm.Print_Area" localSheetId="23">'Limpeza Teutônia 20h'!$A$1:$I$196</definedName>
    <definedName name="_xlnm.Print_Area" localSheetId="11">'Limpeza Triunfo 20h'!$A$1:$I$196</definedName>
    <definedName name="_xlnm.Print_Area" localSheetId="29">'Limpeza Vale Real 12h'!$A$1:$I$196</definedName>
    <definedName name="Auxiliar" localSheetId="41">#REF!</definedName>
    <definedName name="Auxiliar" localSheetId="42">#REF!</definedName>
    <definedName name="Auxiliar" localSheetId="43">#REF!</definedName>
    <definedName name="Auxiliar" localSheetId="18">#REF!</definedName>
    <definedName name="Auxiliar" localSheetId="12">#REF!</definedName>
    <definedName name="Auxiliar" localSheetId="24">#REF!</definedName>
    <definedName name="Auxiliar" localSheetId="30">#REF!</definedName>
    <definedName name="Auxiliar" localSheetId="8">#REF!</definedName>
    <definedName name="Auxiliar" localSheetId="14">#REF!</definedName>
    <definedName name="Auxiliar" localSheetId="25">#REF!</definedName>
    <definedName name="Auxiliar" localSheetId="19">#REF!</definedName>
    <definedName name="Auxiliar" localSheetId="13">#REF!</definedName>
    <definedName name="Auxiliar" localSheetId="3">#REF!</definedName>
    <definedName name="Auxiliar" localSheetId="33">#REF!</definedName>
    <definedName name="Auxiliar" localSheetId="20">#REF!</definedName>
    <definedName name="Auxiliar" localSheetId="15">#REF!</definedName>
    <definedName name="Auxiliar" localSheetId="21">#REF!</definedName>
    <definedName name="Auxiliar" localSheetId="9">#REF!</definedName>
    <definedName name="Auxiliar" localSheetId="34">#REF!</definedName>
    <definedName name="Auxiliar" localSheetId="31">#REF!</definedName>
    <definedName name="Auxiliar" localSheetId="5">#REF!</definedName>
    <definedName name="Auxiliar" localSheetId="4">#REF!</definedName>
    <definedName name="Auxiliar" localSheetId="17">#REF!</definedName>
    <definedName name="Auxiliar" localSheetId="7">#REF!</definedName>
    <definedName name="Auxiliar" localSheetId="6">#REF!</definedName>
    <definedName name="Auxiliar" localSheetId="32">#REF!</definedName>
    <definedName name="Auxiliar" localSheetId="2">#REF!</definedName>
    <definedName name="Auxiliar" localSheetId="1">#REF!</definedName>
    <definedName name="Auxiliar" localSheetId="0">#REF!</definedName>
    <definedName name="Auxiliar" localSheetId="35">#REF!</definedName>
    <definedName name="Auxiliar" localSheetId="26">#REF!</definedName>
    <definedName name="Auxiliar" localSheetId="36">#REF!</definedName>
    <definedName name="Auxiliar" localSheetId="37">#REF!</definedName>
    <definedName name="Auxiliar" localSheetId="38">#REF!</definedName>
    <definedName name="Auxiliar" localSheetId="39">#REF!</definedName>
    <definedName name="Auxiliar" localSheetId="27">#REF!</definedName>
    <definedName name="Auxiliar" localSheetId="10">#REF!</definedName>
    <definedName name="Auxiliar" localSheetId="16">#REF!</definedName>
    <definedName name="Auxiliar" localSheetId="28">#REF!</definedName>
    <definedName name="Auxiliar" localSheetId="40">#REF!</definedName>
    <definedName name="Auxiliar" localSheetId="22">#REF!</definedName>
    <definedName name="Auxiliar" localSheetId="23">#REF!</definedName>
    <definedName name="Auxiliar" localSheetId="11">#REF!</definedName>
    <definedName name="Auxiliar" localSheetId="29">#REF!</definedName>
    <definedName name="Auxiliar" localSheetId="44">#REF!</definedName>
    <definedName name="Auxiliar">#REF!</definedName>
    <definedName name="CUSTO_VALE_TRANSPORTE" localSheetId="41">#REF!</definedName>
    <definedName name="CUSTO_VALE_TRANSPORTE" localSheetId="42">#REF!</definedName>
    <definedName name="CUSTO_VALE_TRANSPORTE" localSheetId="43">#REF!</definedName>
    <definedName name="CUSTO_VALE_TRANSPORTE" localSheetId="18">#REF!</definedName>
    <definedName name="CUSTO_VALE_TRANSPORTE" localSheetId="12">#REF!</definedName>
    <definedName name="CUSTO_VALE_TRANSPORTE" localSheetId="24">#REF!</definedName>
    <definedName name="CUSTO_VALE_TRANSPORTE" localSheetId="30">#REF!</definedName>
    <definedName name="CUSTO_VALE_TRANSPORTE" localSheetId="8">#REF!</definedName>
    <definedName name="CUSTO_VALE_TRANSPORTE" localSheetId="14">#REF!</definedName>
    <definedName name="CUSTO_VALE_TRANSPORTE" localSheetId="25">#REF!</definedName>
    <definedName name="CUSTO_VALE_TRANSPORTE" localSheetId="19">#REF!</definedName>
    <definedName name="CUSTO_VALE_TRANSPORTE" localSheetId="13">#REF!</definedName>
    <definedName name="CUSTO_VALE_TRANSPORTE" localSheetId="3">#REF!</definedName>
    <definedName name="CUSTO_VALE_TRANSPORTE" localSheetId="33">#REF!</definedName>
    <definedName name="CUSTO_VALE_TRANSPORTE" localSheetId="20">#REF!</definedName>
    <definedName name="CUSTO_VALE_TRANSPORTE" localSheetId="15">#REF!</definedName>
    <definedName name="CUSTO_VALE_TRANSPORTE" localSheetId="21">#REF!</definedName>
    <definedName name="CUSTO_VALE_TRANSPORTE" localSheetId="9">#REF!</definedName>
    <definedName name="CUSTO_VALE_TRANSPORTE" localSheetId="34">#REF!</definedName>
    <definedName name="CUSTO_VALE_TRANSPORTE" localSheetId="31">#REF!</definedName>
    <definedName name="CUSTO_VALE_TRANSPORTE" localSheetId="5">#REF!</definedName>
    <definedName name="CUSTO_VALE_TRANSPORTE" localSheetId="4">#REF!</definedName>
    <definedName name="CUSTO_VALE_TRANSPORTE" localSheetId="17">#REF!</definedName>
    <definedName name="CUSTO_VALE_TRANSPORTE" localSheetId="7">#REF!</definedName>
    <definedName name="CUSTO_VALE_TRANSPORTE" localSheetId="6">#REF!</definedName>
    <definedName name="CUSTO_VALE_TRANSPORTE" localSheetId="32">#REF!</definedName>
    <definedName name="CUSTO_VALE_TRANSPORTE" localSheetId="2">#REF!</definedName>
    <definedName name="CUSTO_VALE_TRANSPORTE" localSheetId="1">#REF!</definedName>
    <definedName name="CUSTO_VALE_TRANSPORTE" localSheetId="0">#REF!</definedName>
    <definedName name="CUSTO_VALE_TRANSPORTE" localSheetId="35">#REF!</definedName>
    <definedName name="CUSTO_VALE_TRANSPORTE" localSheetId="26">#REF!</definedName>
    <definedName name="CUSTO_VALE_TRANSPORTE" localSheetId="36">#REF!</definedName>
    <definedName name="CUSTO_VALE_TRANSPORTE" localSheetId="37">#REF!</definedName>
    <definedName name="CUSTO_VALE_TRANSPORTE" localSheetId="38">#REF!</definedName>
    <definedName name="CUSTO_VALE_TRANSPORTE" localSheetId="39">#REF!</definedName>
    <definedName name="CUSTO_VALE_TRANSPORTE" localSheetId="27">#REF!</definedName>
    <definedName name="CUSTO_VALE_TRANSPORTE" localSheetId="10">#REF!</definedName>
    <definedName name="CUSTO_VALE_TRANSPORTE" localSheetId="16">#REF!</definedName>
    <definedName name="CUSTO_VALE_TRANSPORTE" localSheetId="28">#REF!</definedName>
    <definedName name="CUSTO_VALE_TRANSPORTE" localSheetId="40">#REF!</definedName>
    <definedName name="CUSTO_VALE_TRANSPORTE" localSheetId="22">#REF!</definedName>
    <definedName name="CUSTO_VALE_TRANSPORTE" localSheetId="23">#REF!</definedName>
    <definedName name="CUSTO_VALE_TRANSPORTE" localSheetId="11">#REF!</definedName>
    <definedName name="CUSTO_VALE_TRANSPORTE" localSheetId="29">#REF!</definedName>
    <definedName name="CUSTO_VALE_TRANSPORTE" localSheetId="44">#REF!</definedName>
    <definedName name="CUSTO_VALE_TRANSPORTE">#REF!</definedName>
    <definedName name="ecwece4c" localSheetId="41">#REF!</definedName>
    <definedName name="ecwece4c" localSheetId="42">#REF!</definedName>
    <definedName name="ecwece4c" localSheetId="43">#REF!</definedName>
    <definedName name="ecwece4c" localSheetId="18">#REF!</definedName>
    <definedName name="ecwece4c" localSheetId="12">#REF!</definedName>
    <definedName name="ecwece4c" localSheetId="24">#REF!</definedName>
    <definedName name="ecwece4c" localSheetId="30">#REF!</definedName>
    <definedName name="ecwece4c" localSheetId="8">#REF!</definedName>
    <definedName name="ecwece4c" localSheetId="14">#REF!</definedName>
    <definedName name="ecwece4c" localSheetId="25">#REF!</definedName>
    <definedName name="ecwece4c" localSheetId="19">#REF!</definedName>
    <definedName name="ecwece4c" localSheetId="13">#REF!</definedName>
    <definedName name="ecwece4c" localSheetId="3">#REF!</definedName>
    <definedName name="ecwece4c" localSheetId="33">#REF!</definedName>
    <definedName name="ecwece4c" localSheetId="20">#REF!</definedName>
    <definedName name="ecwece4c" localSheetId="15">#REF!</definedName>
    <definedName name="ecwece4c" localSheetId="21">#REF!</definedName>
    <definedName name="ecwece4c" localSheetId="9">#REF!</definedName>
    <definedName name="ecwece4c" localSheetId="34">#REF!</definedName>
    <definedName name="ecwece4c" localSheetId="31">#REF!</definedName>
    <definedName name="ecwece4c" localSheetId="5">#REF!</definedName>
    <definedName name="ecwece4c" localSheetId="4">#REF!</definedName>
    <definedName name="ecwece4c" localSheetId="17">#REF!</definedName>
    <definedName name="ecwece4c" localSheetId="7">#REF!</definedName>
    <definedName name="ecwece4c" localSheetId="6">#REF!</definedName>
    <definedName name="ecwece4c" localSheetId="32">#REF!</definedName>
    <definedName name="ecwece4c" localSheetId="2">#REF!</definedName>
    <definedName name="ecwece4c" localSheetId="1">#REF!</definedName>
    <definedName name="ecwece4c" localSheetId="0">#REF!</definedName>
    <definedName name="ecwece4c" localSheetId="35">#REF!</definedName>
    <definedName name="ecwece4c" localSheetId="26">#REF!</definedName>
    <definedName name="ecwece4c" localSheetId="36">#REF!</definedName>
    <definedName name="ecwece4c" localSheetId="37">#REF!</definedName>
    <definedName name="ecwece4c" localSheetId="38">#REF!</definedName>
    <definedName name="ecwece4c" localSheetId="39">#REF!</definedName>
    <definedName name="ecwece4c" localSheetId="27">#REF!</definedName>
    <definedName name="ecwece4c" localSheetId="10">#REF!</definedName>
    <definedName name="ecwece4c" localSheetId="16">#REF!</definedName>
    <definedName name="ecwece4c" localSheetId="28">#REF!</definedName>
    <definedName name="ecwece4c" localSheetId="40">#REF!</definedName>
    <definedName name="ecwece4c" localSheetId="22">#REF!</definedName>
    <definedName name="ecwece4c" localSheetId="23">#REF!</definedName>
    <definedName name="ecwece4c" localSheetId="11">#REF!</definedName>
    <definedName name="ecwece4c" localSheetId="29">#REF!</definedName>
    <definedName name="ecwece4c" localSheetId="44">#REF!</definedName>
    <definedName name="ecwece4c">#REF!</definedName>
    <definedName name="MOMB4">'[1]SERVENTE MANUTENCAO'!$I$144</definedName>
    <definedName name="MONA1" localSheetId="41">#REF!</definedName>
    <definedName name="MONA1" localSheetId="42">#REF!</definedName>
    <definedName name="MONA1" localSheetId="43">#REF!</definedName>
    <definedName name="MONA1" localSheetId="18">#REF!</definedName>
    <definedName name="MONA1" localSheetId="12">#REF!</definedName>
    <definedName name="MONA1" localSheetId="24">#REF!</definedName>
    <definedName name="MONA1" localSheetId="30">#REF!</definedName>
    <definedName name="MONA1" localSheetId="8">#REF!</definedName>
    <definedName name="MONA1" localSheetId="14">#REF!</definedName>
    <definedName name="MONA1" localSheetId="25">#REF!</definedName>
    <definedName name="MONA1" localSheetId="19">#REF!</definedName>
    <definedName name="MONA1" localSheetId="13">#REF!</definedName>
    <definedName name="MONA1" localSheetId="3">#REF!</definedName>
    <definedName name="MONA1" localSheetId="33">#REF!</definedName>
    <definedName name="MONA1" localSheetId="20">#REF!</definedName>
    <definedName name="MONA1" localSheetId="15">#REF!</definedName>
    <definedName name="MONA1" localSheetId="21">#REF!</definedName>
    <definedName name="MONA1" localSheetId="9">#REF!</definedName>
    <definedName name="MONA1" localSheetId="34">#REF!</definedName>
    <definedName name="MONA1" localSheetId="31">#REF!</definedName>
    <definedName name="MONA1" localSheetId="5">#REF!</definedName>
    <definedName name="MONA1" localSheetId="4">#REF!</definedName>
    <definedName name="MONA1" localSheetId="17">#REF!</definedName>
    <definedName name="MONA1" localSheetId="7">#REF!</definedName>
    <definedName name="MONA1" localSheetId="6">#REF!</definedName>
    <definedName name="MONA1" localSheetId="32">#REF!</definedName>
    <definedName name="MONA1" localSheetId="2">#REF!</definedName>
    <definedName name="MONA1" localSheetId="1">#REF!</definedName>
    <definedName name="MONA1" localSheetId="0">#REF!</definedName>
    <definedName name="MONA1" localSheetId="35">#REF!</definedName>
    <definedName name="MONA1" localSheetId="26">#REF!</definedName>
    <definedName name="MONA1" localSheetId="36">#REF!</definedName>
    <definedName name="MONA1" localSheetId="37">#REF!</definedName>
    <definedName name="MONA1" localSheetId="38">#REF!</definedName>
    <definedName name="MONA1" localSheetId="39">#REF!</definedName>
    <definedName name="MONA1" localSheetId="27">#REF!</definedName>
    <definedName name="MONA1" localSheetId="10">#REF!</definedName>
    <definedName name="MONA1" localSheetId="16">#REF!</definedName>
    <definedName name="MONA1" localSheetId="28">#REF!</definedName>
    <definedName name="MONA1" localSheetId="40">#REF!</definedName>
    <definedName name="MONA1" localSheetId="22">#REF!</definedName>
    <definedName name="MONA1" localSheetId="23">#REF!</definedName>
    <definedName name="MONA1" localSheetId="11">#REF!</definedName>
    <definedName name="MONA1" localSheetId="29">#REF!</definedName>
    <definedName name="MONA1" localSheetId="44">#REF!</definedName>
    <definedName name="MONA1">#REF!</definedName>
    <definedName name="MONA2" localSheetId="41">#REF!</definedName>
    <definedName name="MONA2" localSheetId="42">#REF!</definedName>
    <definedName name="MONA2" localSheetId="43">#REF!</definedName>
    <definedName name="MONA2" localSheetId="18">#REF!</definedName>
    <definedName name="MONA2" localSheetId="12">#REF!</definedName>
    <definedName name="MONA2" localSheetId="24">#REF!</definedName>
    <definedName name="MONA2" localSheetId="30">#REF!</definedName>
    <definedName name="MONA2" localSheetId="8">#REF!</definedName>
    <definedName name="MONA2" localSheetId="14">#REF!</definedName>
    <definedName name="MONA2" localSheetId="25">#REF!</definedName>
    <definedName name="MONA2" localSheetId="19">#REF!</definedName>
    <definedName name="MONA2" localSheetId="13">#REF!</definedName>
    <definedName name="MONA2" localSheetId="3">#REF!</definedName>
    <definedName name="MONA2" localSheetId="33">#REF!</definedName>
    <definedName name="MONA2" localSheetId="20">#REF!</definedName>
    <definedName name="MONA2" localSheetId="15">#REF!</definedName>
    <definedName name="MONA2" localSheetId="21">#REF!</definedName>
    <definedName name="MONA2" localSheetId="9">#REF!</definedName>
    <definedName name="MONA2" localSheetId="34">#REF!</definedName>
    <definedName name="MONA2" localSheetId="31">#REF!</definedName>
    <definedName name="MONA2" localSheetId="5">#REF!</definedName>
    <definedName name="MONA2" localSheetId="4">#REF!</definedName>
    <definedName name="MONA2" localSheetId="17">#REF!</definedName>
    <definedName name="MONA2" localSheetId="7">#REF!</definedName>
    <definedName name="MONA2" localSheetId="6">#REF!</definedName>
    <definedName name="MONA2" localSheetId="32">#REF!</definedName>
    <definedName name="MONA2" localSheetId="2">#REF!</definedName>
    <definedName name="MONA2" localSheetId="1">#REF!</definedName>
    <definedName name="MONA2" localSheetId="0">#REF!</definedName>
    <definedName name="MONA2" localSheetId="35">#REF!</definedName>
    <definedName name="MONA2" localSheetId="26">#REF!</definedName>
    <definedName name="MONA2" localSheetId="36">#REF!</definedName>
    <definedName name="MONA2" localSheetId="37">#REF!</definedName>
    <definedName name="MONA2" localSheetId="38">#REF!</definedName>
    <definedName name="MONA2" localSheetId="39">#REF!</definedName>
    <definedName name="MONA2" localSheetId="27">#REF!</definedName>
    <definedName name="MONA2" localSheetId="10">#REF!</definedName>
    <definedName name="MONA2" localSheetId="16">#REF!</definedName>
    <definedName name="MONA2" localSheetId="28">#REF!</definedName>
    <definedName name="MONA2" localSheetId="40">#REF!</definedName>
    <definedName name="MONA2" localSheetId="22">#REF!</definedName>
    <definedName name="MONA2" localSheetId="23">#REF!</definedName>
    <definedName name="MONA2" localSheetId="11">#REF!</definedName>
    <definedName name="MONA2" localSheetId="29">#REF!</definedName>
    <definedName name="MONA2" localSheetId="44">#REF!</definedName>
    <definedName name="MONA2">#REF!</definedName>
    <definedName name="MONA3">[2]HIDRAULICO!$I$138</definedName>
    <definedName name="MONA4">'[2]SERVENTE (AUX PRODUCAO)'!$I$138</definedName>
    <definedName name="MONA5" localSheetId="41">#REF!</definedName>
    <definedName name="MONA5" localSheetId="42">#REF!</definedName>
    <definedName name="MONA5" localSheetId="43">#REF!</definedName>
    <definedName name="MONA5" localSheetId="18">#REF!</definedName>
    <definedName name="MONA5" localSheetId="12">#REF!</definedName>
    <definedName name="MONA5" localSheetId="24">#REF!</definedName>
    <definedName name="MONA5" localSheetId="30">#REF!</definedName>
    <definedName name="MONA5" localSheetId="8">#REF!</definedName>
    <definedName name="MONA5" localSheetId="14">#REF!</definedName>
    <definedName name="MONA5" localSheetId="25">#REF!</definedName>
    <definedName name="MONA5" localSheetId="19">#REF!</definedName>
    <definedName name="MONA5" localSheetId="13">#REF!</definedName>
    <definedName name="MONA5" localSheetId="3">#REF!</definedName>
    <definedName name="MONA5" localSheetId="33">#REF!</definedName>
    <definedName name="MONA5" localSheetId="20">#REF!</definedName>
    <definedName name="MONA5" localSheetId="15">#REF!</definedName>
    <definedName name="MONA5" localSheetId="21">#REF!</definedName>
    <definedName name="MONA5" localSheetId="9">#REF!</definedName>
    <definedName name="MONA5" localSheetId="34">#REF!</definedName>
    <definedName name="MONA5" localSheetId="31">#REF!</definedName>
    <definedName name="MONA5" localSheetId="5">#REF!</definedName>
    <definedName name="MONA5" localSheetId="4">#REF!</definedName>
    <definedName name="MONA5" localSheetId="17">#REF!</definedName>
    <definedName name="MONA5" localSheetId="7">#REF!</definedName>
    <definedName name="MONA5" localSheetId="6">#REF!</definedName>
    <definedName name="MONA5" localSheetId="32">#REF!</definedName>
    <definedName name="MONA5" localSheetId="2">#REF!</definedName>
    <definedName name="MONA5" localSheetId="1">#REF!</definedName>
    <definedName name="MONA5" localSheetId="0">#REF!</definedName>
    <definedName name="MONA5" localSheetId="35">#REF!</definedName>
    <definedName name="MONA5" localSheetId="26">#REF!</definedName>
    <definedName name="MONA5" localSheetId="36">#REF!</definedName>
    <definedName name="MONA5" localSheetId="37">#REF!</definedName>
    <definedName name="MONA5" localSheetId="38">#REF!</definedName>
    <definedName name="MONA5" localSheetId="39">#REF!</definedName>
    <definedName name="MONA5" localSheetId="27">#REF!</definedName>
    <definedName name="MONA5" localSheetId="10">#REF!</definedName>
    <definedName name="MONA5" localSheetId="16">#REF!</definedName>
    <definedName name="MONA5" localSheetId="28">#REF!</definedName>
    <definedName name="MONA5" localSheetId="40">#REF!</definedName>
    <definedName name="MONA5" localSheetId="22">#REF!</definedName>
    <definedName name="MONA5" localSheetId="23">#REF!</definedName>
    <definedName name="MONA5" localSheetId="11">#REF!</definedName>
    <definedName name="MONA5" localSheetId="29">#REF!</definedName>
    <definedName name="MONA5" localSheetId="44">#REF!</definedName>
    <definedName name="MONA5">#REF!</definedName>
    <definedName name="MONA6" localSheetId="41">#REF!</definedName>
    <definedName name="MONA6" localSheetId="42">#REF!</definedName>
    <definedName name="MONA6" localSheetId="43">#REF!</definedName>
    <definedName name="MONA6" localSheetId="18">#REF!</definedName>
    <definedName name="MONA6" localSheetId="12">#REF!</definedName>
    <definedName name="MONA6" localSheetId="24">#REF!</definedName>
    <definedName name="MONA6" localSheetId="30">#REF!</definedName>
    <definedName name="MONA6" localSheetId="8">#REF!</definedName>
    <definedName name="MONA6" localSheetId="14">#REF!</definedName>
    <definedName name="MONA6" localSheetId="25">#REF!</definedName>
    <definedName name="MONA6" localSheetId="19">#REF!</definedName>
    <definedName name="MONA6" localSheetId="13">#REF!</definedName>
    <definedName name="MONA6" localSheetId="3">#REF!</definedName>
    <definedName name="MONA6" localSheetId="33">#REF!</definedName>
    <definedName name="MONA6" localSheetId="20">#REF!</definedName>
    <definedName name="MONA6" localSheetId="15">#REF!</definedName>
    <definedName name="MONA6" localSheetId="21">#REF!</definedName>
    <definedName name="MONA6" localSheetId="9">#REF!</definedName>
    <definedName name="MONA6" localSheetId="34">#REF!</definedName>
    <definedName name="MONA6" localSheetId="31">#REF!</definedName>
    <definedName name="MONA6" localSheetId="5">#REF!</definedName>
    <definedName name="MONA6" localSheetId="4">#REF!</definedName>
    <definedName name="MONA6" localSheetId="17">#REF!</definedName>
    <definedName name="MONA6" localSheetId="7">#REF!</definedName>
    <definedName name="MONA6" localSheetId="6">#REF!</definedName>
    <definedName name="MONA6" localSheetId="32">#REF!</definedName>
    <definedName name="MONA6" localSheetId="2">#REF!</definedName>
    <definedName name="MONA6" localSheetId="1">#REF!</definedName>
    <definedName name="MONA6" localSheetId="0">#REF!</definedName>
    <definedName name="MONA6" localSheetId="35">#REF!</definedName>
    <definedName name="MONA6" localSheetId="26">#REF!</definedName>
    <definedName name="MONA6" localSheetId="36">#REF!</definedName>
    <definedName name="MONA6" localSheetId="37">#REF!</definedName>
    <definedName name="MONA6" localSheetId="38">#REF!</definedName>
    <definedName name="MONA6" localSheetId="39">#REF!</definedName>
    <definedName name="MONA6" localSheetId="27">#REF!</definedName>
    <definedName name="MONA6" localSheetId="10">#REF!</definedName>
    <definedName name="MONA6" localSheetId="16">#REF!</definedName>
    <definedName name="MONA6" localSheetId="28">#REF!</definedName>
    <definedName name="MONA6" localSheetId="40">#REF!</definedName>
    <definedName name="MONA6" localSheetId="22">#REF!</definedName>
    <definedName name="MONA6" localSheetId="23">#REF!</definedName>
    <definedName name="MONA6" localSheetId="11">#REF!</definedName>
    <definedName name="MONA6" localSheetId="29">#REF!</definedName>
    <definedName name="MONA6" localSheetId="44">#REF!</definedName>
    <definedName name="MONA6">#REF!</definedName>
    <definedName name="MONA7" localSheetId="41">#REF!</definedName>
    <definedName name="MONA7" localSheetId="42">#REF!</definedName>
    <definedName name="MONA7" localSheetId="43">#REF!</definedName>
    <definedName name="MONA7" localSheetId="18">#REF!</definedName>
    <definedName name="MONA7" localSheetId="12">#REF!</definedName>
    <definedName name="MONA7" localSheetId="24">#REF!</definedName>
    <definedName name="MONA7" localSheetId="30">#REF!</definedName>
    <definedName name="MONA7" localSheetId="8">#REF!</definedName>
    <definedName name="MONA7" localSheetId="14">#REF!</definedName>
    <definedName name="MONA7" localSheetId="25">#REF!</definedName>
    <definedName name="MONA7" localSheetId="19">#REF!</definedName>
    <definedName name="MONA7" localSheetId="13">#REF!</definedName>
    <definedName name="MONA7" localSheetId="3">#REF!</definedName>
    <definedName name="MONA7" localSheetId="33">#REF!</definedName>
    <definedName name="MONA7" localSheetId="20">#REF!</definedName>
    <definedName name="MONA7" localSheetId="15">#REF!</definedName>
    <definedName name="MONA7" localSheetId="21">#REF!</definedName>
    <definedName name="MONA7" localSheetId="9">#REF!</definedName>
    <definedName name="MONA7" localSheetId="34">#REF!</definedName>
    <definedName name="MONA7" localSheetId="31">#REF!</definedName>
    <definedName name="MONA7" localSheetId="5">#REF!</definedName>
    <definedName name="MONA7" localSheetId="4">#REF!</definedName>
    <definedName name="MONA7" localSheetId="17">#REF!</definedName>
    <definedName name="MONA7" localSheetId="7">#REF!</definedName>
    <definedName name="MONA7" localSheetId="6">#REF!</definedName>
    <definedName name="MONA7" localSheetId="32">#REF!</definedName>
    <definedName name="MONA7" localSheetId="2">#REF!</definedName>
    <definedName name="MONA7" localSheetId="1">#REF!</definedName>
    <definedName name="MONA7" localSheetId="0">#REF!</definedName>
    <definedName name="MONA7" localSheetId="35">#REF!</definedName>
    <definedName name="MONA7" localSheetId="26">#REF!</definedName>
    <definedName name="MONA7" localSheetId="36">#REF!</definedName>
    <definedName name="MONA7" localSheetId="37">#REF!</definedName>
    <definedName name="MONA7" localSheetId="38">#REF!</definedName>
    <definedName name="MONA7" localSheetId="39">#REF!</definedName>
    <definedName name="MONA7" localSheetId="27">#REF!</definedName>
    <definedName name="MONA7" localSheetId="10">#REF!</definedName>
    <definedName name="MONA7" localSheetId="16">#REF!</definedName>
    <definedName name="MONA7" localSheetId="28">#REF!</definedName>
    <definedName name="MONA7" localSheetId="40">#REF!</definedName>
    <definedName name="MONA7" localSheetId="22">#REF!</definedName>
    <definedName name="MONA7" localSheetId="23">#REF!</definedName>
    <definedName name="MONA7" localSheetId="11">#REF!</definedName>
    <definedName name="MONA7" localSheetId="29">#REF!</definedName>
    <definedName name="MONA7" localSheetId="44">#REF!</definedName>
    <definedName name="MONA7">#REF!</definedName>
    <definedName name="MONA8">[2]MECANICO_REFRIGERACAO!$I$138</definedName>
    <definedName name="MONB1" localSheetId="41">#REF!</definedName>
    <definedName name="MONB1" localSheetId="42">#REF!</definedName>
    <definedName name="MONB1" localSheetId="43">#REF!</definedName>
    <definedName name="MONB1" localSheetId="18">#REF!</definedName>
    <definedName name="MONB1" localSheetId="12">#REF!</definedName>
    <definedName name="MONB1" localSheetId="24">#REF!</definedName>
    <definedName name="MONB1" localSheetId="30">#REF!</definedName>
    <definedName name="MONB1" localSheetId="8">#REF!</definedName>
    <definedName name="MONB1" localSheetId="14">#REF!</definedName>
    <definedName name="MONB1" localSheetId="25">#REF!</definedName>
    <definedName name="MONB1" localSheetId="19">#REF!</definedName>
    <definedName name="MONB1" localSheetId="13">#REF!</definedName>
    <definedName name="MONB1" localSheetId="3">#REF!</definedName>
    <definedName name="MONB1" localSheetId="33">#REF!</definedName>
    <definedName name="MONB1" localSheetId="20">#REF!</definedName>
    <definedName name="MONB1" localSheetId="15">#REF!</definedName>
    <definedName name="MONB1" localSheetId="21">#REF!</definedName>
    <definedName name="MONB1" localSheetId="9">#REF!</definedName>
    <definedName name="MONB1" localSheetId="34">#REF!</definedName>
    <definedName name="MONB1" localSheetId="31">#REF!</definedName>
    <definedName name="MONB1" localSheetId="5">#REF!</definedName>
    <definedName name="MONB1" localSheetId="4">#REF!</definedName>
    <definedName name="MONB1" localSheetId="17">#REF!</definedName>
    <definedName name="MONB1" localSheetId="7">#REF!</definedName>
    <definedName name="MONB1" localSheetId="6">#REF!</definedName>
    <definedName name="MONB1" localSheetId="32">#REF!</definedName>
    <definedName name="MONB1" localSheetId="2">#REF!</definedName>
    <definedName name="MONB1" localSheetId="1">#REF!</definedName>
    <definedName name="MONB1" localSheetId="0">#REF!</definedName>
    <definedName name="MONB1" localSheetId="35">#REF!</definedName>
    <definedName name="MONB1" localSheetId="26">#REF!</definedName>
    <definedName name="MONB1" localSheetId="36">#REF!</definedName>
    <definedName name="MONB1" localSheetId="37">#REF!</definedName>
    <definedName name="MONB1" localSheetId="38">#REF!</definedName>
    <definedName name="MONB1" localSheetId="39">#REF!</definedName>
    <definedName name="MONB1" localSheetId="27">#REF!</definedName>
    <definedName name="MONB1" localSheetId="10">#REF!</definedName>
    <definedName name="MONB1" localSheetId="16">#REF!</definedName>
    <definedName name="MONB1" localSheetId="28">#REF!</definedName>
    <definedName name="MONB1" localSheetId="40">#REF!</definedName>
    <definedName name="MONB1" localSheetId="22">#REF!</definedName>
    <definedName name="MONB1" localSheetId="23">#REF!</definedName>
    <definedName name="MONB1" localSheetId="11">#REF!</definedName>
    <definedName name="MONB1" localSheetId="29">#REF!</definedName>
    <definedName name="MONB1" localSheetId="44">#REF!</definedName>
    <definedName name="MONB1">#REF!</definedName>
    <definedName name="MONB2" localSheetId="41">#REF!</definedName>
    <definedName name="MONB2" localSheetId="42">#REF!</definedName>
    <definedName name="MONB2" localSheetId="43">#REF!</definedName>
    <definedName name="MONB2" localSheetId="18">#REF!</definedName>
    <definedName name="MONB2" localSheetId="12">#REF!</definedName>
    <definedName name="MONB2" localSheetId="24">#REF!</definedName>
    <definedName name="MONB2" localSheetId="30">#REF!</definedName>
    <definedName name="MONB2" localSheetId="8">#REF!</definedName>
    <definedName name="MONB2" localSheetId="14">#REF!</definedName>
    <definedName name="MONB2" localSheetId="25">#REF!</definedName>
    <definedName name="MONB2" localSheetId="19">#REF!</definedName>
    <definedName name="MONB2" localSheetId="13">#REF!</definedName>
    <definedName name="MONB2" localSheetId="3">#REF!</definedName>
    <definedName name="MONB2" localSheetId="33">#REF!</definedName>
    <definedName name="MONB2" localSheetId="20">#REF!</definedName>
    <definedName name="MONB2" localSheetId="15">#REF!</definedName>
    <definedName name="MONB2" localSheetId="21">#REF!</definedName>
    <definedName name="MONB2" localSheetId="9">#REF!</definedName>
    <definedName name="MONB2" localSheetId="34">#REF!</definedName>
    <definedName name="MONB2" localSheetId="31">#REF!</definedName>
    <definedName name="MONB2" localSheetId="5">#REF!</definedName>
    <definedName name="MONB2" localSheetId="4">#REF!</definedName>
    <definedName name="MONB2" localSheetId="17">#REF!</definedName>
    <definedName name="MONB2" localSheetId="7">#REF!</definedName>
    <definedName name="MONB2" localSheetId="6">#REF!</definedName>
    <definedName name="MONB2" localSheetId="32">#REF!</definedName>
    <definedName name="MONB2" localSheetId="2">#REF!</definedName>
    <definedName name="MONB2" localSheetId="1">#REF!</definedName>
    <definedName name="MONB2" localSheetId="0">#REF!</definedName>
    <definedName name="MONB2" localSheetId="35">#REF!</definedName>
    <definedName name="MONB2" localSheetId="26">#REF!</definedName>
    <definedName name="MONB2" localSheetId="36">#REF!</definedName>
    <definedName name="MONB2" localSheetId="37">#REF!</definedName>
    <definedName name="MONB2" localSheetId="38">#REF!</definedName>
    <definedName name="MONB2" localSheetId="39">#REF!</definedName>
    <definedName name="MONB2" localSheetId="27">#REF!</definedName>
    <definedName name="MONB2" localSheetId="10">#REF!</definedName>
    <definedName name="MONB2" localSheetId="16">#REF!</definedName>
    <definedName name="MONB2" localSheetId="28">#REF!</definedName>
    <definedName name="MONB2" localSheetId="40">#REF!</definedName>
    <definedName name="MONB2" localSheetId="22">#REF!</definedName>
    <definedName name="MONB2" localSheetId="23">#REF!</definedName>
    <definedName name="MONB2" localSheetId="11">#REF!</definedName>
    <definedName name="MONB2" localSheetId="29">#REF!</definedName>
    <definedName name="MONB2" localSheetId="44">#REF!</definedName>
    <definedName name="MONB2">#REF!</definedName>
    <definedName name="MONB3">[2]HIDRAULICO!$I$144</definedName>
    <definedName name="MONB4">'[2]SERVENTE (AUX PRODUCAO)'!$I$144</definedName>
    <definedName name="MONB5" localSheetId="41">#REF!</definedName>
    <definedName name="MONB5" localSheetId="42">#REF!</definedName>
    <definedName name="MONB5" localSheetId="43">#REF!</definedName>
    <definedName name="MONB5" localSheetId="18">#REF!</definedName>
    <definedName name="MONB5" localSheetId="12">#REF!</definedName>
    <definedName name="MONB5" localSheetId="24">#REF!</definedName>
    <definedName name="MONB5" localSheetId="30">#REF!</definedName>
    <definedName name="MONB5" localSheetId="8">#REF!</definedName>
    <definedName name="MONB5" localSheetId="14">#REF!</definedName>
    <definedName name="MONB5" localSheetId="25">#REF!</definedName>
    <definedName name="MONB5" localSheetId="19">#REF!</definedName>
    <definedName name="MONB5" localSheetId="13">#REF!</definedName>
    <definedName name="MONB5" localSheetId="3">#REF!</definedName>
    <definedName name="MONB5" localSheetId="33">#REF!</definedName>
    <definedName name="MONB5" localSheetId="20">#REF!</definedName>
    <definedName name="MONB5" localSheetId="15">#REF!</definedName>
    <definedName name="MONB5" localSheetId="21">#REF!</definedName>
    <definedName name="MONB5" localSheetId="9">#REF!</definedName>
    <definedName name="MONB5" localSheetId="34">#REF!</definedName>
    <definedName name="MONB5" localSheetId="31">#REF!</definedName>
    <definedName name="MONB5" localSheetId="5">#REF!</definedName>
    <definedName name="MONB5" localSheetId="4">#REF!</definedName>
    <definedName name="MONB5" localSheetId="17">#REF!</definedName>
    <definedName name="MONB5" localSheetId="7">#REF!</definedName>
    <definedName name="MONB5" localSheetId="6">#REF!</definedName>
    <definedName name="MONB5" localSheetId="32">#REF!</definedName>
    <definedName name="MONB5" localSheetId="2">#REF!</definedName>
    <definedName name="MONB5" localSheetId="1">#REF!</definedName>
    <definedName name="MONB5" localSheetId="0">#REF!</definedName>
    <definedName name="MONB5" localSheetId="35">#REF!</definedName>
    <definedName name="MONB5" localSheetId="26">#REF!</definedName>
    <definedName name="MONB5" localSheetId="36">#REF!</definedName>
    <definedName name="MONB5" localSheetId="37">#REF!</definedName>
    <definedName name="MONB5" localSheetId="38">#REF!</definedName>
    <definedName name="MONB5" localSheetId="39">#REF!</definedName>
    <definedName name="MONB5" localSheetId="27">#REF!</definedName>
    <definedName name="MONB5" localSheetId="10">#REF!</definedName>
    <definedName name="MONB5" localSheetId="16">#REF!</definedName>
    <definedName name="MONB5" localSheetId="28">#REF!</definedName>
    <definedName name="MONB5" localSheetId="40">#REF!</definedName>
    <definedName name="MONB5" localSheetId="22">#REF!</definedName>
    <definedName name="MONB5" localSheetId="23">#REF!</definedName>
    <definedName name="MONB5" localSheetId="11">#REF!</definedName>
    <definedName name="MONB5" localSheetId="29">#REF!</definedName>
    <definedName name="MONB5" localSheetId="44">#REF!</definedName>
    <definedName name="MONB5">#REF!</definedName>
    <definedName name="MONB6" localSheetId="41">#REF!</definedName>
    <definedName name="MONB6" localSheetId="42">#REF!</definedName>
    <definedName name="MONB6" localSheetId="43">#REF!</definedName>
    <definedName name="MONB6" localSheetId="18">#REF!</definedName>
    <definedName name="MONB6" localSheetId="12">#REF!</definedName>
    <definedName name="MONB6" localSheetId="24">#REF!</definedName>
    <definedName name="MONB6" localSheetId="30">#REF!</definedName>
    <definedName name="MONB6" localSheetId="8">#REF!</definedName>
    <definedName name="MONB6" localSheetId="14">#REF!</definedName>
    <definedName name="MONB6" localSheetId="25">#REF!</definedName>
    <definedName name="MONB6" localSheetId="19">#REF!</definedName>
    <definedName name="MONB6" localSheetId="13">#REF!</definedName>
    <definedName name="MONB6" localSheetId="3">#REF!</definedName>
    <definedName name="MONB6" localSheetId="33">#REF!</definedName>
    <definedName name="MONB6" localSheetId="20">#REF!</definedName>
    <definedName name="MONB6" localSheetId="15">#REF!</definedName>
    <definedName name="MONB6" localSheetId="21">#REF!</definedName>
    <definedName name="MONB6" localSheetId="9">#REF!</definedName>
    <definedName name="MONB6" localSheetId="34">#REF!</definedName>
    <definedName name="MONB6" localSheetId="31">#REF!</definedName>
    <definedName name="MONB6" localSheetId="5">#REF!</definedName>
    <definedName name="MONB6" localSheetId="4">#REF!</definedName>
    <definedName name="MONB6" localSheetId="17">#REF!</definedName>
    <definedName name="MONB6" localSheetId="7">#REF!</definedName>
    <definedName name="MONB6" localSheetId="6">#REF!</definedName>
    <definedName name="MONB6" localSheetId="32">#REF!</definedName>
    <definedName name="MONB6" localSheetId="2">#REF!</definedName>
    <definedName name="MONB6" localSheetId="1">#REF!</definedName>
    <definedName name="MONB6" localSheetId="0">#REF!</definedName>
    <definedName name="MONB6" localSheetId="35">#REF!</definedName>
    <definedName name="MONB6" localSheetId="26">#REF!</definedName>
    <definedName name="MONB6" localSheetId="36">#REF!</definedName>
    <definedName name="MONB6" localSheetId="37">#REF!</definedName>
    <definedName name="MONB6" localSheetId="38">#REF!</definedName>
    <definedName name="MONB6" localSheetId="39">#REF!</definedName>
    <definedName name="MONB6" localSheetId="27">#REF!</definedName>
    <definedName name="MONB6" localSheetId="10">#REF!</definedName>
    <definedName name="MONB6" localSheetId="16">#REF!</definedName>
    <definedName name="MONB6" localSheetId="28">#REF!</definedName>
    <definedName name="MONB6" localSheetId="40">#REF!</definedName>
    <definedName name="MONB6" localSheetId="22">#REF!</definedName>
    <definedName name="MONB6" localSheetId="23">#REF!</definedName>
    <definedName name="MONB6" localSheetId="11">#REF!</definedName>
    <definedName name="MONB6" localSheetId="29">#REF!</definedName>
    <definedName name="MONB6" localSheetId="44">#REF!</definedName>
    <definedName name="MONB6">#REF!</definedName>
    <definedName name="MONB7" localSheetId="41">#REF!</definedName>
    <definedName name="MONB7" localSheetId="42">#REF!</definedName>
    <definedName name="MONB7" localSheetId="43">#REF!</definedName>
    <definedName name="MONB7" localSheetId="18">#REF!</definedName>
    <definedName name="MONB7" localSheetId="12">#REF!</definedName>
    <definedName name="MONB7" localSheetId="24">#REF!</definedName>
    <definedName name="MONB7" localSheetId="30">#REF!</definedName>
    <definedName name="MONB7" localSheetId="8">#REF!</definedName>
    <definedName name="MONB7" localSheetId="14">#REF!</definedName>
    <definedName name="MONB7" localSheetId="25">#REF!</definedName>
    <definedName name="MONB7" localSheetId="19">#REF!</definedName>
    <definedName name="MONB7" localSheetId="13">#REF!</definedName>
    <definedName name="MONB7" localSheetId="3">#REF!</definedName>
    <definedName name="MONB7" localSheetId="33">#REF!</definedName>
    <definedName name="MONB7" localSheetId="20">#REF!</definedName>
    <definedName name="MONB7" localSheetId="15">#REF!</definedName>
    <definedName name="MONB7" localSheetId="21">#REF!</definedName>
    <definedName name="MONB7" localSheetId="9">#REF!</definedName>
    <definedName name="MONB7" localSheetId="34">#REF!</definedName>
    <definedName name="MONB7" localSheetId="31">#REF!</definedName>
    <definedName name="MONB7" localSheetId="5">#REF!</definedName>
    <definedName name="MONB7" localSheetId="4">#REF!</definedName>
    <definedName name="MONB7" localSheetId="17">#REF!</definedName>
    <definedName name="MONB7" localSheetId="7">#REF!</definedName>
    <definedName name="MONB7" localSheetId="6">#REF!</definedName>
    <definedName name="MONB7" localSheetId="32">#REF!</definedName>
    <definedName name="MONB7" localSheetId="2">#REF!</definedName>
    <definedName name="MONB7" localSheetId="1">#REF!</definedName>
    <definedName name="MONB7" localSheetId="0">#REF!</definedName>
    <definedName name="MONB7" localSheetId="35">#REF!</definedName>
    <definedName name="MONB7" localSheetId="26">#REF!</definedName>
    <definedName name="MONB7" localSheetId="36">#REF!</definedName>
    <definedName name="MONB7" localSheetId="37">#REF!</definedName>
    <definedName name="MONB7" localSheetId="38">#REF!</definedName>
    <definedName name="MONB7" localSheetId="39">#REF!</definedName>
    <definedName name="MONB7" localSheetId="27">#REF!</definedName>
    <definedName name="MONB7" localSheetId="10">#REF!</definedName>
    <definedName name="MONB7" localSheetId="16">#REF!</definedName>
    <definedName name="MONB7" localSheetId="28">#REF!</definedName>
    <definedName name="MONB7" localSheetId="40">#REF!</definedName>
    <definedName name="MONB7" localSheetId="22">#REF!</definedName>
    <definedName name="MONB7" localSheetId="23">#REF!</definedName>
    <definedName name="MONB7" localSheetId="11">#REF!</definedName>
    <definedName name="MONB7" localSheetId="29">#REF!</definedName>
    <definedName name="MONB7" localSheetId="44">#REF!</definedName>
    <definedName name="MONB7">#REF!</definedName>
    <definedName name="MONB8">[2]MECANICO_REFRIGERACAO!$I$144</definedName>
    <definedName name="MONC1" localSheetId="41">#REF!</definedName>
    <definedName name="MONC1" localSheetId="42">#REF!</definedName>
    <definedName name="MONC1" localSheetId="43">#REF!</definedName>
    <definedName name="MONC1" localSheetId="18">#REF!</definedName>
    <definedName name="MONC1" localSheetId="12">#REF!</definedName>
    <definedName name="MONC1" localSheetId="24">#REF!</definedName>
    <definedName name="MONC1" localSheetId="30">#REF!</definedName>
    <definedName name="MONC1" localSheetId="8">#REF!</definedName>
    <definedName name="MONC1" localSheetId="14">#REF!</definedName>
    <definedName name="MONC1" localSheetId="25">#REF!</definedName>
    <definedName name="MONC1" localSheetId="19">#REF!</definedName>
    <definedName name="MONC1" localSheetId="13">#REF!</definedName>
    <definedName name="MONC1" localSheetId="3">#REF!</definedName>
    <definedName name="MONC1" localSheetId="33">#REF!</definedName>
    <definedName name="MONC1" localSheetId="20">#REF!</definedName>
    <definedName name="MONC1" localSheetId="15">#REF!</definedName>
    <definedName name="MONC1" localSheetId="21">#REF!</definedName>
    <definedName name="MONC1" localSheetId="9">#REF!</definedName>
    <definedName name="MONC1" localSheetId="34">#REF!</definedName>
    <definedName name="MONC1" localSheetId="31">#REF!</definedName>
    <definedName name="MONC1" localSheetId="5">#REF!</definedName>
    <definedName name="MONC1" localSheetId="4">#REF!</definedName>
    <definedName name="MONC1" localSheetId="17">#REF!</definedName>
    <definedName name="MONC1" localSheetId="7">#REF!</definedName>
    <definedName name="MONC1" localSheetId="6">#REF!</definedName>
    <definedName name="MONC1" localSheetId="32">#REF!</definedName>
    <definedName name="MONC1" localSheetId="2">#REF!</definedName>
    <definedName name="MONC1" localSheetId="1">#REF!</definedName>
    <definedName name="MONC1" localSheetId="0">#REF!</definedName>
    <definedName name="MONC1" localSheetId="35">#REF!</definedName>
    <definedName name="MONC1" localSheetId="26">#REF!</definedName>
    <definedName name="MONC1" localSheetId="36">#REF!</definedName>
    <definedName name="MONC1" localSheetId="37">#REF!</definedName>
    <definedName name="MONC1" localSheetId="38">#REF!</definedName>
    <definedName name="MONC1" localSheetId="39">#REF!</definedName>
    <definedName name="MONC1" localSheetId="27">#REF!</definedName>
    <definedName name="MONC1" localSheetId="10">#REF!</definedName>
    <definedName name="MONC1" localSheetId="16">#REF!</definedName>
    <definedName name="MONC1" localSheetId="28">#REF!</definedName>
    <definedName name="MONC1" localSheetId="40">#REF!</definedName>
    <definedName name="MONC1" localSheetId="22">#REF!</definedName>
    <definedName name="MONC1" localSheetId="23">#REF!</definedName>
    <definedName name="MONC1" localSheetId="11">#REF!</definedName>
    <definedName name="MONC1" localSheetId="29">#REF!</definedName>
    <definedName name="MONC1" localSheetId="44">#REF!</definedName>
    <definedName name="MONC1">#REF!</definedName>
    <definedName name="MONC2" localSheetId="41">#REF!</definedName>
    <definedName name="MONC2" localSheetId="42">#REF!</definedName>
    <definedName name="MONC2" localSheetId="43">#REF!</definedName>
    <definedName name="MONC2" localSheetId="18">#REF!</definedName>
    <definedName name="MONC2" localSheetId="12">#REF!</definedName>
    <definedName name="MONC2" localSheetId="24">#REF!</definedName>
    <definedName name="MONC2" localSheetId="30">#REF!</definedName>
    <definedName name="MONC2" localSheetId="8">#REF!</definedName>
    <definedName name="MONC2" localSheetId="14">#REF!</definedName>
    <definedName name="MONC2" localSheetId="25">#REF!</definedName>
    <definedName name="MONC2" localSheetId="19">#REF!</definedName>
    <definedName name="MONC2" localSheetId="13">#REF!</definedName>
    <definedName name="MONC2" localSheetId="3">#REF!</definedName>
    <definedName name="MONC2" localSheetId="33">#REF!</definedName>
    <definedName name="MONC2" localSheetId="20">#REF!</definedName>
    <definedName name="MONC2" localSheetId="15">#REF!</definedName>
    <definedName name="MONC2" localSheetId="21">#REF!</definedName>
    <definedName name="MONC2" localSheetId="9">#REF!</definedName>
    <definedName name="MONC2" localSheetId="34">#REF!</definedName>
    <definedName name="MONC2" localSheetId="31">#REF!</definedName>
    <definedName name="MONC2" localSheetId="5">#REF!</definedName>
    <definedName name="MONC2" localSheetId="4">#REF!</definedName>
    <definedName name="MONC2" localSheetId="17">#REF!</definedName>
    <definedName name="MONC2" localSheetId="7">#REF!</definedName>
    <definedName name="MONC2" localSheetId="6">#REF!</definedName>
    <definedName name="MONC2" localSheetId="32">#REF!</definedName>
    <definedName name="MONC2" localSheetId="2">#REF!</definedName>
    <definedName name="MONC2" localSheetId="1">#REF!</definedName>
    <definedName name="MONC2" localSheetId="0">#REF!</definedName>
    <definedName name="MONC2" localSheetId="35">#REF!</definedName>
    <definedName name="MONC2" localSheetId="26">#REF!</definedName>
    <definedName name="MONC2" localSheetId="36">#REF!</definedName>
    <definedName name="MONC2" localSheetId="37">#REF!</definedName>
    <definedName name="MONC2" localSheetId="38">#REF!</definedName>
    <definedName name="MONC2" localSheetId="39">#REF!</definedName>
    <definedName name="MONC2" localSheetId="27">#REF!</definedName>
    <definedName name="MONC2" localSheetId="10">#REF!</definedName>
    <definedName name="MONC2" localSheetId="16">#REF!</definedName>
    <definedName name="MONC2" localSheetId="28">#REF!</definedName>
    <definedName name="MONC2" localSheetId="40">#REF!</definedName>
    <definedName name="MONC2" localSheetId="22">#REF!</definedName>
    <definedName name="MONC2" localSheetId="23">#REF!</definedName>
    <definedName name="MONC2" localSheetId="11">#REF!</definedName>
    <definedName name="MONC2" localSheetId="29">#REF!</definedName>
    <definedName name="MONC2" localSheetId="44">#REF!</definedName>
    <definedName name="MONC2">#REF!</definedName>
    <definedName name="MONC3">[2]HIDRAULICO!$I$148</definedName>
    <definedName name="MONC4">'[2]SERVENTE (AUX PRODUCAO)'!$I$148</definedName>
    <definedName name="MONC5" localSheetId="41">#REF!</definedName>
    <definedName name="MONC5" localSheetId="42">#REF!</definedName>
    <definedName name="MONC5" localSheetId="43">#REF!</definedName>
    <definedName name="MONC5" localSheetId="18">#REF!</definedName>
    <definedName name="MONC5" localSheetId="12">#REF!</definedName>
    <definedName name="MONC5" localSheetId="24">#REF!</definedName>
    <definedName name="MONC5" localSheetId="30">#REF!</definedName>
    <definedName name="MONC5" localSheetId="8">#REF!</definedName>
    <definedName name="MONC5" localSheetId="14">#REF!</definedName>
    <definedName name="MONC5" localSheetId="25">#REF!</definedName>
    <definedName name="MONC5" localSheetId="19">#REF!</definedName>
    <definedName name="MONC5" localSheetId="13">#REF!</definedName>
    <definedName name="MONC5" localSheetId="3">#REF!</definedName>
    <definedName name="MONC5" localSheetId="33">#REF!</definedName>
    <definedName name="MONC5" localSheetId="20">#REF!</definedName>
    <definedName name="MONC5" localSheetId="15">#REF!</definedName>
    <definedName name="MONC5" localSheetId="21">#REF!</definedName>
    <definedName name="MONC5" localSheetId="9">#REF!</definedName>
    <definedName name="MONC5" localSheetId="34">#REF!</definedName>
    <definedName name="MONC5" localSheetId="31">#REF!</definedName>
    <definedName name="MONC5" localSheetId="5">#REF!</definedName>
    <definedName name="MONC5" localSheetId="4">#REF!</definedName>
    <definedName name="MONC5" localSheetId="17">#REF!</definedName>
    <definedName name="MONC5" localSheetId="7">#REF!</definedName>
    <definedName name="MONC5" localSheetId="6">#REF!</definedName>
    <definedName name="MONC5" localSheetId="32">#REF!</definedName>
    <definedName name="MONC5" localSheetId="2">#REF!</definedName>
    <definedName name="MONC5" localSheetId="1">#REF!</definedName>
    <definedName name="MONC5" localSheetId="0">#REF!</definedName>
    <definedName name="MONC5" localSheetId="35">#REF!</definedName>
    <definedName name="MONC5" localSheetId="26">#REF!</definedName>
    <definedName name="MONC5" localSheetId="36">#REF!</definedName>
    <definedName name="MONC5" localSheetId="37">#REF!</definedName>
    <definedName name="MONC5" localSheetId="38">#REF!</definedName>
    <definedName name="MONC5" localSheetId="39">#REF!</definedName>
    <definedName name="MONC5" localSheetId="27">#REF!</definedName>
    <definedName name="MONC5" localSheetId="10">#REF!</definedName>
    <definedName name="MONC5" localSheetId="16">#REF!</definedName>
    <definedName name="MONC5" localSheetId="28">#REF!</definedName>
    <definedName name="MONC5" localSheetId="40">#REF!</definedName>
    <definedName name="MONC5" localSheetId="22">#REF!</definedName>
    <definedName name="MONC5" localSheetId="23">#REF!</definedName>
    <definedName name="MONC5" localSheetId="11">#REF!</definedName>
    <definedName name="MONC5" localSheetId="29">#REF!</definedName>
    <definedName name="MONC5" localSheetId="44">#REF!</definedName>
    <definedName name="MONC5">#REF!</definedName>
    <definedName name="MONC6" localSheetId="41">#REF!</definedName>
    <definedName name="MONC6" localSheetId="42">#REF!</definedName>
    <definedName name="MONC6" localSheetId="43">#REF!</definedName>
    <definedName name="MONC6" localSheetId="18">#REF!</definedName>
    <definedName name="MONC6" localSheetId="12">#REF!</definedName>
    <definedName name="MONC6" localSheetId="24">#REF!</definedName>
    <definedName name="MONC6" localSheetId="30">#REF!</definedName>
    <definedName name="MONC6" localSheetId="8">#REF!</definedName>
    <definedName name="MONC6" localSheetId="14">#REF!</definedName>
    <definedName name="MONC6" localSheetId="25">#REF!</definedName>
    <definedName name="MONC6" localSheetId="19">#REF!</definedName>
    <definedName name="MONC6" localSheetId="13">#REF!</definedName>
    <definedName name="MONC6" localSheetId="3">#REF!</definedName>
    <definedName name="MONC6" localSheetId="33">#REF!</definedName>
    <definedName name="MONC6" localSheetId="20">#REF!</definedName>
    <definedName name="MONC6" localSheetId="15">#REF!</definedName>
    <definedName name="MONC6" localSheetId="21">#REF!</definedName>
    <definedName name="MONC6" localSheetId="9">#REF!</definedName>
    <definedName name="MONC6" localSheetId="34">#REF!</definedName>
    <definedName name="MONC6" localSheetId="31">#REF!</definedName>
    <definedName name="MONC6" localSheetId="5">#REF!</definedName>
    <definedName name="MONC6" localSheetId="4">#REF!</definedName>
    <definedName name="MONC6" localSheetId="17">#REF!</definedName>
    <definedName name="MONC6" localSheetId="7">#REF!</definedName>
    <definedName name="MONC6" localSheetId="6">#REF!</definedName>
    <definedName name="MONC6" localSheetId="32">#REF!</definedName>
    <definedName name="MONC6" localSheetId="2">#REF!</definedName>
    <definedName name="MONC6" localSheetId="1">#REF!</definedName>
    <definedName name="MONC6" localSheetId="0">#REF!</definedName>
    <definedName name="MONC6" localSheetId="35">#REF!</definedName>
    <definedName name="MONC6" localSheetId="26">#REF!</definedName>
    <definedName name="MONC6" localSheetId="36">#REF!</definedName>
    <definedName name="MONC6" localSheetId="37">#REF!</definedName>
    <definedName name="MONC6" localSheetId="38">#REF!</definedName>
    <definedName name="MONC6" localSheetId="39">#REF!</definedName>
    <definedName name="MONC6" localSheetId="27">#REF!</definedName>
    <definedName name="MONC6" localSheetId="10">#REF!</definedName>
    <definedName name="MONC6" localSheetId="16">#REF!</definedName>
    <definedName name="MONC6" localSheetId="28">#REF!</definedName>
    <definedName name="MONC6" localSheetId="40">#REF!</definedName>
    <definedName name="MONC6" localSheetId="22">#REF!</definedName>
    <definedName name="MONC6" localSheetId="23">#REF!</definedName>
    <definedName name="MONC6" localSheetId="11">#REF!</definedName>
    <definedName name="MONC6" localSheetId="29">#REF!</definedName>
    <definedName name="MONC6" localSheetId="44">#REF!</definedName>
    <definedName name="MONC6">#REF!</definedName>
    <definedName name="MONC7" localSheetId="41">#REF!</definedName>
    <definedName name="MONC7" localSheetId="42">#REF!</definedName>
    <definedName name="MONC7" localSheetId="43">#REF!</definedName>
    <definedName name="MONC7" localSheetId="18">#REF!</definedName>
    <definedName name="MONC7" localSheetId="12">#REF!</definedName>
    <definedName name="MONC7" localSheetId="24">#REF!</definedName>
    <definedName name="MONC7" localSheetId="30">#REF!</definedName>
    <definedName name="MONC7" localSheetId="8">#REF!</definedName>
    <definedName name="MONC7" localSheetId="14">#REF!</definedName>
    <definedName name="MONC7" localSheetId="25">#REF!</definedName>
    <definedName name="MONC7" localSheetId="19">#REF!</definedName>
    <definedName name="MONC7" localSheetId="13">#REF!</definedName>
    <definedName name="MONC7" localSheetId="3">#REF!</definedName>
    <definedName name="MONC7" localSheetId="33">#REF!</definedName>
    <definedName name="MONC7" localSheetId="20">#REF!</definedName>
    <definedName name="MONC7" localSheetId="15">#REF!</definedName>
    <definedName name="MONC7" localSheetId="21">#REF!</definedName>
    <definedName name="MONC7" localSheetId="9">#REF!</definedName>
    <definedName name="MONC7" localSheetId="34">#REF!</definedName>
    <definedName name="MONC7" localSheetId="31">#REF!</definedName>
    <definedName name="MONC7" localSheetId="5">#REF!</definedName>
    <definedName name="MONC7" localSheetId="4">#REF!</definedName>
    <definedName name="MONC7" localSheetId="17">#REF!</definedName>
    <definedName name="MONC7" localSheetId="7">#REF!</definedName>
    <definedName name="MONC7" localSheetId="6">#REF!</definedName>
    <definedName name="MONC7" localSheetId="32">#REF!</definedName>
    <definedName name="MONC7" localSheetId="2">#REF!</definedName>
    <definedName name="MONC7" localSheetId="1">#REF!</definedName>
    <definedName name="MONC7" localSheetId="0">#REF!</definedName>
    <definedName name="MONC7" localSheetId="35">#REF!</definedName>
    <definedName name="MONC7" localSheetId="26">#REF!</definedName>
    <definedName name="MONC7" localSheetId="36">#REF!</definedName>
    <definedName name="MONC7" localSheetId="37">#REF!</definedName>
    <definedName name="MONC7" localSheetId="38">#REF!</definedName>
    <definedName name="MONC7" localSheetId="39">#REF!</definedName>
    <definedName name="MONC7" localSheetId="27">#REF!</definedName>
    <definedName name="MONC7" localSheetId="10">#REF!</definedName>
    <definedName name="MONC7" localSheetId="16">#REF!</definedName>
    <definedName name="MONC7" localSheetId="28">#REF!</definedName>
    <definedName name="MONC7" localSheetId="40">#REF!</definedName>
    <definedName name="MONC7" localSheetId="22">#REF!</definedName>
    <definedName name="MONC7" localSheetId="23">#REF!</definedName>
    <definedName name="MONC7" localSheetId="11">#REF!</definedName>
    <definedName name="MONC7" localSheetId="29">#REF!</definedName>
    <definedName name="MONC7" localSheetId="44">#REF!</definedName>
    <definedName name="MONC7">#REF!</definedName>
    <definedName name="MONC8">[2]MECANICO_REFRIGERACAO!$I$148</definedName>
    <definedName name="mont" localSheetId="41">#REF!</definedName>
    <definedName name="mont" localSheetId="42">#REF!</definedName>
    <definedName name="mont" localSheetId="43">#REF!</definedName>
    <definedName name="mont" localSheetId="18">#REF!</definedName>
    <definedName name="mont" localSheetId="12">#REF!</definedName>
    <definedName name="mont" localSheetId="24">#REF!</definedName>
    <definedName name="mont" localSheetId="30">#REF!</definedName>
    <definedName name="mont" localSheetId="8">#REF!</definedName>
    <definedName name="mont" localSheetId="14">#REF!</definedName>
    <definedName name="mont" localSheetId="25">#REF!</definedName>
    <definedName name="mont" localSheetId="19">#REF!</definedName>
    <definedName name="mont" localSheetId="13">#REF!</definedName>
    <definedName name="mont" localSheetId="3">#REF!</definedName>
    <definedName name="mont" localSheetId="33">#REF!</definedName>
    <definedName name="mont" localSheetId="20">#REF!</definedName>
    <definedName name="mont" localSheetId="15">#REF!</definedName>
    <definedName name="mont" localSheetId="21">#REF!</definedName>
    <definedName name="mont" localSheetId="9">#REF!</definedName>
    <definedName name="mont" localSheetId="34">#REF!</definedName>
    <definedName name="mont" localSheetId="31">#REF!</definedName>
    <definedName name="mont" localSheetId="5">#REF!</definedName>
    <definedName name="mont" localSheetId="4">#REF!</definedName>
    <definedName name="mont" localSheetId="17">#REF!</definedName>
    <definedName name="mont" localSheetId="7">#REF!</definedName>
    <definedName name="mont" localSheetId="6">#REF!</definedName>
    <definedName name="mont" localSheetId="32">#REF!</definedName>
    <definedName name="mont" localSheetId="2">#REF!</definedName>
    <definedName name="mont" localSheetId="1">#REF!</definedName>
    <definedName name="mont" localSheetId="0">#REF!</definedName>
    <definedName name="mont" localSheetId="35">#REF!</definedName>
    <definedName name="mont" localSheetId="26">#REF!</definedName>
    <definedName name="mont" localSheetId="36">#REF!</definedName>
    <definedName name="mont" localSheetId="37">#REF!</definedName>
    <definedName name="mont" localSheetId="38">#REF!</definedName>
    <definedName name="mont" localSheetId="39">#REF!</definedName>
    <definedName name="mont" localSheetId="27">#REF!</definedName>
    <definedName name="mont" localSheetId="10">#REF!</definedName>
    <definedName name="mont" localSheetId="16">#REF!</definedName>
    <definedName name="mont" localSheetId="28">#REF!</definedName>
    <definedName name="mont" localSheetId="40">#REF!</definedName>
    <definedName name="mont" localSheetId="22">#REF!</definedName>
    <definedName name="mont" localSheetId="23">#REF!</definedName>
    <definedName name="mont" localSheetId="11">#REF!</definedName>
    <definedName name="mont" localSheetId="29">#REF!</definedName>
    <definedName name="mont" localSheetId="44">#REF!</definedName>
    <definedName name="mont">#REF!</definedName>
    <definedName name="MONTANTEA" localSheetId="41">#REF!</definedName>
    <definedName name="MONTANTEA" localSheetId="42">#REF!</definedName>
    <definedName name="MONTANTEA" localSheetId="43">#REF!</definedName>
    <definedName name="MONTANTEA" localSheetId="18">#REF!</definedName>
    <definedName name="MONTANTEA" localSheetId="12">#REF!</definedName>
    <definedName name="MONTANTEA" localSheetId="24">#REF!</definedName>
    <definedName name="MONTANTEA" localSheetId="30">#REF!</definedName>
    <definedName name="MONTANTEA" localSheetId="8">#REF!</definedName>
    <definedName name="MONTANTEA" localSheetId="14">#REF!</definedName>
    <definedName name="MONTANTEA" localSheetId="25">#REF!</definedName>
    <definedName name="MONTANTEA" localSheetId="19">#REF!</definedName>
    <definedName name="MONTANTEA" localSheetId="13">#REF!</definedName>
    <definedName name="MONTANTEA" localSheetId="3">#REF!</definedName>
    <definedName name="MONTANTEA" localSheetId="33">#REF!</definedName>
    <definedName name="MONTANTEA" localSheetId="20">#REF!</definedName>
    <definedName name="MONTANTEA" localSheetId="15">#REF!</definedName>
    <definedName name="MONTANTEA" localSheetId="21">#REF!</definedName>
    <definedName name="MONTANTEA" localSheetId="9">#REF!</definedName>
    <definedName name="MONTANTEA" localSheetId="34">#REF!</definedName>
    <definedName name="MONTANTEA" localSheetId="31">#REF!</definedName>
    <definedName name="MONTANTEA" localSheetId="5">#REF!</definedName>
    <definedName name="MONTANTEA" localSheetId="4">#REF!</definedName>
    <definedName name="MONTANTEA" localSheetId="17">#REF!</definedName>
    <definedName name="MONTANTEA" localSheetId="7">#REF!</definedName>
    <definedName name="MONTANTEA" localSheetId="6">#REF!</definedName>
    <definedName name="MONTANTEA" localSheetId="32">#REF!</definedName>
    <definedName name="MONTANTEA" localSheetId="2">#REF!</definedName>
    <definedName name="MONTANTEA" localSheetId="1">#REF!</definedName>
    <definedName name="MONTANTEA" localSheetId="0">#REF!</definedName>
    <definedName name="MONTANTEA" localSheetId="35">#REF!</definedName>
    <definedName name="MONTANTEA" localSheetId="26">#REF!</definedName>
    <definedName name="MONTANTEA" localSheetId="36">#REF!</definedName>
    <definedName name="MONTANTEA" localSheetId="37">#REF!</definedName>
    <definedName name="MONTANTEA" localSheetId="38">#REF!</definedName>
    <definedName name="MONTANTEA" localSheetId="39">#REF!</definedName>
    <definedName name="MONTANTEA" localSheetId="27">#REF!</definedName>
    <definedName name="MONTANTEA" localSheetId="10">#REF!</definedName>
    <definedName name="MONTANTEA" localSheetId="16">#REF!</definedName>
    <definedName name="MONTANTEA" localSheetId="28">#REF!</definedName>
    <definedName name="MONTANTEA" localSheetId="40">#REF!</definedName>
    <definedName name="MONTANTEA" localSheetId="22">#REF!</definedName>
    <definedName name="MONTANTEA" localSheetId="23">#REF!</definedName>
    <definedName name="MONTANTEA" localSheetId="11">#REF!</definedName>
    <definedName name="MONTANTEA" localSheetId="29">#REF!</definedName>
    <definedName name="MONTANTEA" localSheetId="44">#REF!</definedName>
    <definedName name="MONTANTEA">#REF!</definedName>
    <definedName name="MONTANTEA1" localSheetId="41">#REF!</definedName>
    <definedName name="MONTANTEA1" localSheetId="42">#REF!</definedName>
    <definedName name="MONTANTEA1" localSheetId="43">#REF!</definedName>
    <definedName name="MONTANTEA1" localSheetId="18">#REF!</definedName>
    <definedName name="MONTANTEA1" localSheetId="12">#REF!</definedName>
    <definedName name="MONTANTEA1" localSheetId="24">#REF!</definedName>
    <definedName name="MONTANTEA1" localSheetId="30">#REF!</definedName>
    <definedName name="MONTANTEA1" localSheetId="8">#REF!</definedName>
    <definedName name="MONTANTEA1" localSheetId="14">#REF!</definedName>
    <definedName name="MONTANTEA1" localSheetId="25">#REF!</definedName>
    <definedName name="MONTANTEA1" localSheetId="19">#REF!</definedName>
    <definedName name="MONTANTEA1" localSheetId="13">#REF!</definedName>
    <definedName name="MONTANTEA1" localSheetId="3">#REF!</definedName>
    <definedName name="MONTANTEA1" localSheetId="33">#REF!</definedName>
    <definedName name="MONTANTEA1" localSheetId="20">#REF!</definedName>
    <definedName name="MONTANTEA1" localSheetId="15">#REF!</definedName>
    <definedName name="MONTANTEA1" localSheetId="21">#REF!</definedName>
    <definedName name="MONTANTEA1" localSheetId="9">#REF!</definedName>
    <definedName name="MONTANTEA1" localSheetId="34">#REF!</definedName>
    <definedName name="MONTANTEA1" localSheetId="31">#REF!</definedName>
    <definedName name="MONTANTEA1" localSheetId="5">#REF!</definedName>
    <definedName name="MONTANTEA1" localSheetId="4">#REF!</definedName>
    <definedName name="MONTANTEA1" localSheetId="17">#REF!</definedName>
    <definedName name="MONTANTEA1" localSheetId="7">#REF!</definedName>
    <definedName name="MONTANTEA1" localSheetId="6">#REF!</definedName>
    <definedName name="MONTANTEA1" localSheetId="32">#REF!</definedName>
    <definedName name="MONTANTEA1" localSheetId="2">#REF!</definedName>
    <definedName name="MONTANTEA1" localSheetId="1">#REF!</definedName>
    <definedName name="MONTANTEA1" localSheetId="0">#REF!</definedName>
    <definedName name="MONTANTEA1" localSheetId="35">#REF!</definedName>
    <definedName name="MONTANTEA1" localSheetId="26">#REF!</definedName>
    <definedName name="MONTANTEA1" localSheetId="36">#REF!</definedName>
    <definedName name="MONTANTEA1" localSheetId="37">#REF!</definedName>
    <definedName name="MONTANTEA1" localSheetId="38">#REF!</definedName>
    <definedName name="MONTANTEA1" localSheetId="39">#REF!</definedName>
    <definedName name="MONTANTEA1" localSheetId="27">#REF!</definedName>
    <definedName name="MONTANTEA1" localSheetId="10">#REF!</definedName>
    <definedName name="MONTANTEA1" localSheetId="16">#REF!</definedName>
    <definedName name="MONTANTEA1" localSheetId="28">#REF!</definedName>
    <definedName name="MONTANTEA1" localSheetId="40">#REF!</definedName>
    <definedName name="MONTANTEA1" localSheetId="22">#REF!</definedName>
    <definedName name="MONTANTEA1" localSheetId="23">#REF!</definedName>
    <definedName name="MONTANTEA1" localSheetId="11">#REF!</definedName>
    <definedName name="MONTANTEA1" localSheetId="29">#REF!</definedName>
    <definedName name="MONTANTEA1" localSheetId="44">#REF!</definedName>
    <definedName name="MONTANTEA1">#REF!</definedName>
    <definedName name="MONTANTEA2" localSheetId="41">#REF!</definedName>
    <definedName name="MONTANTEA2" localSheetId="42">#REF!</definedName>
    <definedName name="MONTANTEA2" localSheetId="43">#REF!</definedName>
    <definedName name="MONTANTEA2" localSheetId="18">#REF!</definedName>
    <definedName name="MONTANTEA2" localSheetId="12">#REF!</definedName>
    <definedName name="MONTANTEA2" localSheetId="24">#REF!</definedName>
    <definedName name="MONTANTEA2" localSheetId="30">#REF!</definedName>
    <definedName name="MONTANTEA2" localSheetId="8">#REF!</definedName>
    <definedName name="MONTANTEA2" localSheetId="14">#REF!</definedName>
    <definedName name="MONTANTEA2" localSheetId="25">#REF!</definedName>
    <definedName name="MONTANTEA2" localSheetId="19">#REF!</definedName>
    <definedName name="MONTANTEA2" localSheetId="13">#REF!</definedName>
    <definedName name="MONTANTEA2" localSheetId="3">#REF!</definedName>
    <definedName name="MONTANTEA2" localSheetId="33">#REF!</definedName>
    <definedName name="MONTANTEA2" localSheetId="20">#REF!</definedName>
    <definedName name="MONTANTEA2" localSheetId="15">#REF!</definedName>
    <definedName name="MONTANTEA2" localSheetId="21">#REF!</definedName>
    <definedName name="MONTANTEA2" localSheetId="9">#REF!</definedName>
    <definedName name="MONTANTEA2" localSheetId="34">#REF!</definedName>
    <definedName name="MONTANTEA2" localSheetId="31">#REF!</definedName>
    <definedName name="MONTANTEA2" localSheetId="5">#REF!</definedName>
    <definedName name="MONTANTEA2" localSheetId="4">#REF!</definedName>
    <definedName name="MONTANTEA2" localSheetId="17">#REF!</definedName>
    <definedName name="MONTANTEA2" localSheetId="7">#REF!</definedName>
    <definedName name="MONTANTEA2" localSheetId="6">#REF!</definedName>
    <definedName name="MONTANTEA2" localSheetId="32">#REF!</definedName>
    <definedName name="MONTANTEA2" localSheetId="2">#REF!</definedName>
    <definedName name="MONTANTEA2" localSheetId="1">#REF!</definedName>
    <definedName name="MONTANTEA2" localSheetId="0">#REF!</definedName>
    <definedName name="MONTANTEA2" localSheetId="35">#REF!</definedName>
    <definedName name="MONTANTEA2" localSheetId="26">#REF!</definedName>
    <definedName name="MONTANTEA2" localSheetId="36">#REF!</definedName>
    <definedName name="MONTANTEA2" localSheetId="37">#REF!</definedName>
    <definedName name="MONTANTEA2" localSheetId="38">#REF!</definedName>
    <definedName name="MONTANTEA2" localSheetId="39">#REF!</definedName>
    <definedName name="MONTANTEA2" localSheetId="27">#REF!</definedName>
    <definedName name="MONTANTEA2" localSheetId="10">#REF!</definedName>
    <definedName name="MONTANTEA2" localSheetId="16">#REF!</definedName>
    <definedName name="MONTANTEA2" localSheetId="28">#REF!</definedName>
    <definedName name="MONTANTEA2" localSheetId="40">#REF!</definedName>
    <definedName name="MONTANTEA2" localSheetId="22">#REF!</definedName>
    <definedName name="MONTANTEA2" localSheetId="23">#REF!</definedName>
    <definedName name="MONTANTEA2" localSheetId="11">#REF!</definedName>
    <definedName name="MONTANTEA2" localSheetId="29">#REF!</definedName>
    <definedName name="MONTANTEA2" localSheetId="44">#REF!</definedName>
    <definedName name="MONTANTEA2">#REF!</definedName>
    <definedName name="MONTANTEB" localSheetId="41">#REF!</definedName>
    <definedName name="MONTANTEB" localSheetId="42">#REF!</definedName>
    <definedName name="MONTANTEB" localSheetId="43">#REF!</definedName>
    <definedName name="MONTANTEB" localSheetId="18">#REF!</definedName>
    <definedName name="MONTANTEB" localSheetId="12">#REF!</definedName>
    <definedName name="MONTANTEB" localSheetId="24">#REF!</definedName>
    <definedName name="MONTANTEB" localSheetId="30">#REF!</definedName>
    <definedName name="MONTANTEB" localSheetId="8">#REF!</definedName>
    <definedName name="MONTANTEB" localSheetId="14">#REF!</definedName>
    <definedName name="MONTANTEB" localSheetId="25">#REF!</definedName>
    <definedName name="MONTANTEB" localSheetId="19">#REF!</definedName>
    <definedName name="MONTANTEB" localSheetId="13">#REF!</definedName>
    <definedName name="MONTANTEB" localSheetId="3">#REF!</definedName>
    <definedName name="MONTANTEB" localSheetId="33">#REF!</definedName>
    <definedName name="MONTANTEB" localSheetId="20">#REF!</definedName>
    <definedName name="MONTANTEB" localSheetId="15">#REF!</definedName>
    <definedName name="MONTANTEB" localSheetId="21">#REF!</definedName>
    <definedName name="MONTANTEB" localSheetId="9">#REF!</definedName>
    <definedName name="MONTANTEB" localSheetId="34">#REF!</definedName>
    <definedName name="MONTANTEB" localSheetId="31">#REF!</definedName>
    <definedName name="MONTANTEB" localSheetId="5">#REF!</definedName>
    <definedName name="MONTANTEB" localSheetId="4">#REF!</definedName>
    <definedName name="MONTANTEB" localSheetId="17">#REF!</definedName>
    <definedName name="MONTANTEB" localSheetId="7">#REF!</definedName>
    <definedName name="MONTANTEB" localSheetId="6">#REF!</definedName>
    <definedName name="MONTANTEB" localSheetId="32">#REF!</definedName>
    <definedName name="MONTANTEB" localSheetId="2">#REF!</definedName>
    <definedName name="MONTANTEB" localSheetId="1">#REF!</definedName>
    <definedName name="MONTANTEB" localSheetId="0">#REF!</definedName>
    <definedName name="MONTANTEB" localSheetId="35">#REF!</definedName>
    <definedName name="MONTANTEB" localSheetId="26">#REF!</definedName>
    <definedName name="MONTANTEB" localSheetId="36">#REF!</definedName>
    <definedName name="MONTANTEB" localSheetId="37">#REF!</definedName>
    <definedName name="MONTANTEB" localSheetId="38">#REF!</definedName>
    <definedName name="MONTANTEB" localSheetId="39">#REF!</definedName>
    <definedName name="MONTANTEB" localSheetId="27">#REF!</definedName>
    <definedName name="MONTANTEB" localSheetId="10">#REF!</definedName>
    <definedName name="MONTANTEB" localSheetId="16">#REF!</definedName>
    <definedName name="MONTANTEB" localSheetId="28">#REF!</definedName>
    <definedName name="MONTANTEB" localSheetId="40">#REF!</definedName>
    <definedName name="MONTANTEB" localSheetId="22">#REF!</definedName>
    <definedName name="MONTANTEB" localSheetId="23">#REF!</definedName>
    <definedName name="MONTANTEB" localSheetId="11">#REF!</definedName>
    <definedName name="MONTANTEB" localSheetId="29">#REF!</definedName>
    <definedName name="MONTANTEB" localSheetId="44">#REF!</definedName>
    <definedName name="MONTANTEB">#REF!</definedName>
    <definedName name="MONTANTEB1" localSheetId="41">#REF!</definedName>
    <definedName name="MONTANTEB1" localSheetId="42">#REF!</definedName>
    <definedName name="MONTANTEB1" localSheetId="43">#REF!</definedName>
    <definedName name="MONTANTEB1" localSheetId="18">#REF!</definedName>
    <definedName name="MONTANTEB1" localSheetId="12">#REF!</definedName>
    <definedName name="MONTANTEB1" localSheetId="24">#REF!</definedName>
    <definedName name="MONTANTEB1" localSheetId="30">#REF!</definedName>
    <definedName name="MONTANTEB1" localSheetId="8">#REF!</definedName>
    <definedName name="MONTANTEB1" localSheetId="14">#REF!</definedName>
    <definedName name="MONTANTEB1" localSheetId="25">#REF!</definedName>
    <definedName name="MONTANTEB1" localSheetId="19">#REF!</definedName>
    <definedName name="MONTANTEB1" localSheetId="13">#REF!</definedName>
    <definedName name="MONTANTEB1" localSheetId="3">#REF!</definedName>
    <definedName name="MONTANTEB1" localSheetId="33">#REF!</definedName>
    <definedName name="MONTANTEB1" localSheetId="20">#REF!</definedName>
    <definedName name="MONTANTEB1" localSheetId="15">#REF!</definedName>
    <definedName name="MONTANTEB1" localSheetId="21">#REF!</definedName>
    <definedName name="MONTANTEB1" localSheetId="9">#REF!</definedName>
    <definedName name="MONTANTEB1" localSheetId="34">#REF!</definedName>
    <definedName name="MONTANTEB1" localSheetId="31">#REF!</definedName>
    <definedName name="MONTANTEB1" localSheetId="5">#REF!</definedName>
    <definedName name="MONTANTEB1" localSheetId="4">#REF!</definedName>
    <definedName name="MONTANTEB1" localSheetId="17">#REF!</definedName>
    <definedName name="MONTANTEB1" localSheetId="7">#REF!</definedName>
    <definedName name="MONTANTEB1" localSheetId="6">#REF!</definedName>
    <definedName name="MONTANTEB1" localSheetId="32">#REF!</definedName>
    <definedName name="MONTANTEB1" localSheetId="2">#REF!</definedName>
    <definedName name="MONTANTEB1" localSheetId="1">#REF!</definedName>
    <definedName name="MONTANTEB1" localSheetId="0">#REF!</definedName>
    <definedName name="MONTANTEB1" localSheetId="35">#REF!</definedName>
    <definedName name="MONTANTEB1" localSheetId="26">#REF!</definedName>
    <definedName name="MONTANTEB1" localSheetId="36">#REF!</definedName>
    <definedName name="MONTANTEB1" localSheetId="37">#REF!</definedName>
    <definedName name="MONTANTEB1" localSheetId="38">#REF!</definedName>
    <definedName name="MONTANTEB1" localSheetId="39">#REF!</definedName>
    <definedName name="MONTANTEB1" localSheetId="27">#REF!</definedName>
    <definedName name="MONTANTEB1" localSheetId="10">#REF!</definedName>
    <definedName name="MONTANTEB1" localSheetId="16">#REF!</definedName>
    <definedName name="MONTANTEB1" localSheetId="28">#REF!</definedName>
    <definedName name="MONTANTEB1" localSheetId="40">#REF!</definedName>
    <definedName name="MONTANTEB1" localSheetId="22">#REF!</definedName>
    <definedName name="MONTANTEB1" localSheetId="23">#REF!</definedName>
    <definedName name="MONTANTEB1" localSheetId="11">#REF!</definedName>
    <definedName name="MONTANTEB1" localSheetId="29">#REF!</definedName>
    <definedName name="MONTANTEB1" localSheetId="44">#REF!</definedName>
    <definedName name="MONTANTEB1">#REF!</definedName>
    <definedName name="MONTANTEB2" localSheetId="41">#REF!</definedName>
    <definedName name="MONTANTEB2" localSheetId="42">#REF!</definedName>
    <definedName name="MONTANTEB2" localSheetId="43">#REF!</definedName>
    <definedName name="MONTANTEB2" localSheetId="18">#REF!</definedName>
    <definedName name="MONTANTEB2" localSheetId="12">#REF!</definedName>
    <definedName name="MONTANTEB2" localSheetId="24">#REF!</definedName>
    <definedName name="MONTANTEB2" localSheetId="30">#REF!</definedName>
    <definedName name="MONTANTEB2" localSheetId="8">#REF!</definedName>
    <definedName name="MONTANTEB2" localSheetId="14">#REF!</definedName>
    <definedName name="MONTANTEB2" localSheetId="25">#REF!</definedName>
    <definedName name="MONTANTEB2" localSheetId="19">#REF!</definedName>
    <definedName name="MONTANTEB2" localSheetId="13">#REF!</definedName>
    <definedName name="MONTANTEB2" localSheetId="3">#REF!</definedName>
    <definedName name="MONTANTEB2" localSheetId="33">#REF!</definedName>
    <definedName name="MONTANTEB2" localSheetId="20">#REF!</definedName>
    <definedName name="MONTANTEB2" localSheetId="15">#REF!</definedName>
    <definedName name="MONTANTEB2" localSheetId="21">#REF!</definedName>
    <definedName name="MONTANTEB2" localSheetId="9">#REF!</definedName>
    <definedName name="MONTANTEB2" localSheetId="34">#REF!</definedName>
    <definedName name="MONTANTEB2" localSheetId="31">#REF!</definedName>
    <definedName name="MONTANTEB2" localSheetId="5">#REF!</definedName>
    <definedName name="MONTANTEB2" localSheetId="4">#REF!</definedName>
    <definedName name="MONTANTEB2" localSheetId="17">#REF!</definedName>
    <definedName name="MONTANTEB2" localSheetId="7">#REF!</definedName>
    <definedName name="MONTANTEB2" localSheetId="6">#REF!</definedName>
    <definedName name="MONTANTEB2" localSheetId="32">#REF!</definedName>
    <definedName name="MONTANTEB2" localSheetId="2">#REF!</definedName>
    <definedName name="MONTANTEB2" localSheetId="1">#REF!</definedName>
    <definedName name="MONTANTEB2" localSheetId="0">#REF!</definedName>
    <definedName name="MONTANTEB2" localSheetId="35">#REF!</definedName>
    <definedName name="MONTANTEB2" localSheetId="26">#REF!</definedName>
    <definedName name="MONTANTEB2" localSheetId="36">#REF!</definedName>
    <definedName name="MONTANTEB2" localSheetId="37">#REF!</definedName>
    <definedName name="MONTANTEB2" localSheetId="38">#REF!</definedName>
    <definedName name="MONTANTEB2" localSheetId="39">#REF!</definedName>
    <definedName name="MONTANTEB2" localSheetId="27">#REF!</definedName>
    <definedName name="MONTANTEB2" localSheetId="10">#REF!</definedName>
    <definedName name="MONTANTEB2" localSheetId="16">#REF!</definedName>
    <definedName name="MONTANTEB2" localSheetId="28">#REF!</definedName>
    <definedName name="MONTANTEB2" localSheetId="40">#REF!</definedName>
    <definedName name="MONTANTEB2" localSheetId="22">#REF!</definedName>
    <definedName name="MONTANTEB2" localSheetId="23">#REF!</definedName>
    <definedName name="MONTANTEB2" localSheetId="11">#REF!</definedName>
    <definedName name="MONTANTEB2" localSheetId="29">#REF!</definedName>
    <definedName name="MONTANTEB2" localSheetId="44">#REF!</definedName>
    <definedName name="MONTANTEB2">#REF!</definedName>
    <definedName name="MONTANTEC" localSheetId="41">#REF!</definedName>
    <definedName name="MONTANTEC" localSheetId="42">#REF!</definedName>
    <definedName name="MONTANTEC" localSheetId="43">#REF!</definedName>
    <definedName name="MONTANTEC" localSheetId="18">#REF!</definedName>
    <definedName name="MONTANTEC" localSheetId="12">#REF!</definedName>
    <definedName name="MONTANTEC" localSheetId="24">#REF!</definedName>
    <definedName name="MONTANTEC" localSheetId="30">#REF!</definedName>
    <definedName name="MONTANTEC" localSheetId="8">#REF!</definedName>
    <definedName name="MONTANTEC" localSheetId="14">#REF!</definedName>
    <definedName name="MONTANTEC" localSheetId="25">#REF!</definedName>
    <definedName name="MONTANTEC" localSheetId="19">#REF!</definedName>
    <definedName name="MONTANTEC" localSheetId="13">#REF!</definedName>
    <definedName name="MONTANTEC" localSheetId="3">#REF!</definedName>
    <definedName name="MONTANTEC" localSheetId="33">#REF!</definedName>
    <definedName name="MONTANTEC" localSheetId="20">#REF!</definedName>
    <definedName name="MONTANTEC" localSheetId="15">#REF!</definedName>
    <definedName name="MONTANTEC" localSheetId="21">#REF!</definedName>
    <definedName name="MONTANTEC" localSheetId="9">#REF!</definedName>
    <definedName name="MONTANTEC" localSheetId="34">#REF!</definedName>
    <definedName name="MONTANTEC" localSheetId="31">#REF!</definedName>
    <definedName name="MONTANTEC" localSheetId="5">#REF!</definedName>
    <definedName name="MONTANTEC" localSheetId="4">#REF!</definedName>
    <definedName name="MONTANTEC" localSheetId="17">#REF!</definedName>
    <definedName name="MONTANTEC" localSheetId="7">#REF!</definedName>
    <definedName name="MONTANTEC" localSheetId="6">#REF!</definedName>
    <definedName name="MONTANTEC" localSheetId="32">#REF!</definedName>
    <definedName name="MONTANTEC" localSheetId="2">#REF!</definedName>
    <definedName name="MONTANTEC" localSheetId="1">#REF!</definedName>
    <definedName name="MONTANTEC" localSheetId="0">#REF!</definedName>
    <definedName name="MONTANTEC" localSheetId="35">#REF!</definedName>
    <definedName name="MONTANTEC" localSheetId="26">#REF!</definedName>
    <definedName name="MONTANTEC" localSheetId="36">#REF!</definedName>
    <definedName name="MONTANTEC" localSheetId="37">#REF!</definedName>
    <definedName name="MONTANTEC" localSheetId="38">#REF!</definedName>
    <definedName name="MONTANTEC" localSheetId="39">#REF!</definedName>
    <definedName name="MONTANTEC" localSheetId="27">#REF!</definedName>
    <definedName name="MONTANTEC" localSheetId="10">#REF!</definedName>
    <definedName name="MONTANTEC" localSheetId="16">#REF!</definedName>
    <definedName name="MONTANTEC" localSheetId="28">#REF!</definedName>
    <definedName name="MONTANTEC" localSheetId="40">#REF!</definedName>
    <definedName name="MONTANTEC" localSheetId="22">#REF!</definedName>
    <definedName name="MONTANTEC" localSheetId="23">#REF!</definedName>
    <definedName name="MONTANTEC" localSheetId="11">#REF!</definedName>
    <definedName name="MONTANTEC" localSheetId="29">#REF!</definedName>
    <definedName name="MONTANTEC" localSheetId="44">#REF!</definedName>
    <definedName name="MONTANTEC">#REF!</definedName>
    <definedName name="MONTANTEC1" localSheetId="41">#REF!</definedName>
    <definedName name="MONTANTEC1" localSheetId="42">#REF!</definedName>
    <definedName name="MONTANTEC1" localSheetId="43">#REF!</definedName>
    <definedName name="MONTANTEC1" localSheetId="18">#REF!</definedName>
    <definedName name="MONTANTEC1" localSheetId="12">#REF!</definedName>
    <definedName name="MONTANTEC1" localSheetId="24">#REF!</definedName>
    <definedName name="MONTANTEC1" localSheetId="30">#REF!</definedName>
    <definedName name="MONTANTEC1" localSheetId="8">#REF!</definedName>
    <definedName name="MONTANTEC1" localSheetId="14">#REF!</definedName>
    <definedName name="MONTANTEC1" localSheetId="25">#REF!</definedName>
    <definedName name="MONTANTEC1" localSheetId="19">#REF!</definedName>
    <definedName name="MONTANTEC1" localSheetId="13">#REF!</definedName>
    <definedName name="MONTANTEC1" localSheetId="3">#REF!</definedName>
    <definedName name="MONTANTEC1" localSheetId="33">#REF!</definedName>
    <definedName name="MONTANTEC1" localSheetId="20">#REF!</definedName>
    <definedName name="MONTANTEC1" localSheetId="15">#REF!</definedName>
    <definedName name="MONTANTEC1" localSheetId="21">#REF!</definedName>
    <definedName name="MONTANTEC1" localSheetId="9">#REF!</definedName>
    <definedName name="MONTANTEC1" localSheetId="34">#REF!</definedName>
    <definedName name="MONTANTEC1" localSheetId="31">#REF!</definedName>
    <definedName name="MONTANTEC1" localSheetId="5">#REF!</definedName>
    <definedName name="MONTANTEC1" localSheetId="4">#REF!</definedName>
    <definedName name="MONTANTEC1" localSheetId="17">#REF!</definedName>
    <definedName name="MONTANTEC1" localSheetId="7">#REF!</definedName>
    <definedName name="MONTANTEC1" localSheetId="6">#REF!</definedName>
    <definedName name="MONTANTEC1" localSheetId="32">#REF!</definedName>
    <definedName name="MONTANTEC1" localSheetId="2">#REF!</definedName>
    <definedName name="MONTANTEC1" localSheetId="1">#REF!</definedName>
    <definedName name="MONTANTEC1" localSheetId="0">#REF!</definedName>
    <definedName name="MONTANTEC1" localSheetId="35">#REF!</definedName>
    <definedName name="MONTANTEC1" localSheetId="26">#REF!</definedName>
    <definedName name="MONTANTEC1" localSheetId="36">#REF!</definedName>
    <definedName name="MONTANTEC1" localSheetId="37">#REF!</definedName>
    <definedName name="MONTANTEC1" localSheetId="38">#REF!</definedName>
    <definedName name="MONTANTEC1" localSheetId="39">#REF!</definedName>
    <definedName name="MONTANTEC1" localSheetId="27">#REF!</definedName>
    <definedName name="MONTANTEC1" localSheetId="10">#REF!</definedName>
    <definedName name="MONTANTEC1" localSheetId="16">#REF!</definedName>
    <definedName name="MONTANTEC1" localSheetId="28">#REF!</definedName>
    <definedName name="MONTANTEC1" localSheetId="40">#REF!</definedName>
    <definedName name="MONTANTEC1" localSheetId="22">#REF!</definedName>
    <definedName name="MONTANTEC1" localSheetId="23">#REF!</definedName>
    <definedName name="MONTANTEC1" localSheetId="11">#REF!</definedName>
    <definedName name="MONTANTEC1" localSheetId="29">#REF!</definedName>
    <definedName name="MONTANTEC1" localSheetId="44">#REF!</definedName>
    <definedName name="MONTANTEC1">#REF!</definedName>
    <definedName name="MONTANTEC2" localSheetId="41">#REF!</definedName>
    <definedName name="MONTANTEC2" localSheetId="42">#REF!</definedName>
    <definedName name="MONTANTEC2" localSheetId="43">#REF!</definedName>
    <definedName name="MONTANTEC2" localSheetId="18">#REF!</definedName>
    <definedName name="MONTANTEC2" localSheetId="12">#REF!</definedName>
    <definedName name="MONTANTEC2" localSheetId="24">#REF!</definedName>
    <definedName name="MONTANTEC2" localSheetId="30">#REF!</definedName>
    <definedName name="MONTANTEC2" localSheetId="8">#REF!</definedName>
    <definedName name="MONTANTEC2" localSheetId="14">#REF!</definedName>
    <definedName name="MONTANTEC2" localSheetId="25">#REF!</definedName>
    <definedName name="MONTANTEC2" localSheetId="19">#REF!</definedName>
    <definedName name="MONTANTEC2" localSheetId="13">#REF!</definedName>
    <definedName name="MONTANTEC2" localSheetId="3">#REF!</definedName>
    <definedName name="MONTANTEC2" localSheetId="33">#REF!</definedName>
    <definedName name="MONTANTEC2" localSheetId="20">#REF!</definedName>
    <definedName name="MONTANTEC2" localSheetId="15">#REF!</definedName>
    <definedName name="MONTANTEC2" localSheetId="21">#REF!</definedName>
    <definedName name="MONTANTEC2" localSheetId="9">#REF!</definedName>
    <definedName name="MONTANTEC2" localSheetId="34">#REF!</definedName>
    <definedName name="MONTANTEC2" localSheetId="31">#REF!</definedName>
    <definedName name="MONTANTEC2" localSheetId="5">#REF!</definedName>
    <definedName name="MONTANTEC2" localSheetId="4">#REF!</definedName>
    <definedName name="MONTANTEC2" localSheetId="17">#REF!</definedName>
    <definedName name="MONTANTEC2" localSheetId="7">#REF!</definedName>
    <definedName name="MONTANTEC2" localSheetId="6">#REF!</definedName>
    <definedName name="MONTANTEC2" localSheetId="32">#REF!</definedName>
    <definedName name="MONTANTEC2" localSheetId="2">#REF!</definedName>
    <definedName name="MONTANTEC2" localSheetId="1">#REF!</definedName>
    <definedName name="MONTANTEC2" localSheetId="0">#REF!</definedName>
    <definedName name="MONTANTEC2" localSheetId="35">#REF!</definedName>
    <definedName name="MONTANTEC2" localSheetId="26">#REF!</definedName>
    <definedName name="MONTANTEC2" localSheetId="36">#REF!</definedName>
    <definedName name="MONTANTEC2" localSheetId="37">#REF!</definedName>
    <definedName name="MONTANTEC2" localSheetId="38">#REF!</definedName>
    <definedName name="MONTANTEC2" localSheetId="39">#REF!</definedName>
    <definedName name="MONTANTEC2" localSheetId="27">#REF!</definedName>
    <definedName name="MONTANTEC2" localSheetId="10">#REF!</definedName>
    <definedName name="MONTANTEC2" localSheetId="16">#REF!</definedName>
    <definedName name="MONTANTEC2" localSheetId="28">#REF!</definedName>
    <definedName name="MONTANTEC2" localSheetId="40">#REF!</definedName>
    <definedName name="MONTANTEC2" localSheetId="22">#REF!</definedName>
    <definedName name="MONTANTEC2" localSheetId="23">#REF!</definedName>
    <definedName name="MONTANTEC2" localSheetId="11">#REF!</definedName>
    <definedName name="MONTANTEC2" localSheetId="29">#REF!</definedName>
    <definedName name="MONTANTEC2" localSheetId="44">#REF!</definedName>
    <definedName name="MONTANTEC2">#REF!</definedName>
    <definedName name="ok" localSheetId="41">#REF!</definedName>
    <definedName name="ok" localSheetId="42">#REF!</definedName>
    <definedName name="ok" localSheetId="43">#REF!</definedName>
    <definedName name="ok" localSheetId="18">#REF!</definedName>
    <definedName name="ok" localSheetId="12">#REF!</definedName>
    <definedName name="ok" localSheetId="24">#REF!</definedName>
    <definedName name="ok" localSheetId="30">#REF!</definedName>
    <definedName name="ok" localSheetId="8">#REF!</definedName>
    <definedName name="ok" localSheetId="14">#REF!</definedName>
    <definedName name="ok" localSheetId="25">#REF!</definedName>
    <definedName name="ok" localSheetId="19">#REF!</definedName>
    <definedName name="ok" localSheetId="13">#REF!</definedName>
    <definedName name="ok" localSheetId="3">#REF!</definedName>
    <definedName name="ok" localSheetId="33">#REF!</definedName>
    <definedName name="ok" localSheetId="20">#REF!</definedName>
    <definedName name="ok" localSheetId="15">#REF!</definedName>
    <definedName name="ok" localSheetId="21">#REF!</definedName>
    <definedName name="ok" localSheetId="9">#REF!</definedName>
    <definedName name="ok" localSheetId="34">#REF!</definedName>
    <definedName name="ok" localSheetId="31">#REF!</definedName>
    <definedName name="ok" localSheetId="5">#REF!</definedName>
    <definedName name="ok" localSheetId="4">#REF!</definedName>
    <definedName name="ok" localSheetId="17">#REF!</definedName>
    <definedName name="ok" localSheetId="7">#REF!</definedName>
    <definedName name="ok" localSheetId="6">#REF!</definedName>
    <definedName name="ok" localSheetId="32">#REF!</definedName>
    <definedName name="ok" localSheetId="2">#REF!</definedName>
    <definedName name="ok" localSheetId="1">#REF!</definedName>
    <definedName name="ok" localSheetId="0">#REF!</definedName>
    <definedName name="ok" localSheetId="35">#REF!</definedName>
    <definedName name="ok" localSheetId="26">#REF!</definedName>
    <definedName name="ok" localSheetId="36">#REF!</definedName>
    <definedName name="ok" localSheetId="37">#REF!</definedName>
    <definedName name="ok" localSheetId="38">#REF!</definedName>
    <definedName name="ok" localSheetId="39">#REF!</definedName>
    <definedName name="ok" localSheetId="27">#REF!</definedName>
    <definedName name="ok" localSheetId="10">#REF!</definedName>
    <definedName name="ok" localSheetId="16">#REF!</definedName>
    <definedName name="ok" localSheetId="28">#REF!</definedName>
    <definedName name="ok" localSheetId="40">#REF!</definedName>
    <definedName name="ok" localSheetId="22">#REF!</definedName>
    <definedName name="ok" localSheetId="23">#REF!</definedName>
    <definedName name="ok" localSheetId="11">#REF!</definedName>
    <definedName name="ok" localSheetId="29">#REF!</definedName>
    <definedName name="ok" localSheetId="44">#REF!</definedName>
    <definedName name="ok">#REF!</definedName>
    <definedName name="REMUNERACAO1" localSheetId="41">#REF!</definedName>
    <definedName name="REMUNERACAO1" localSheetId="42">#REF!</definedName>
    <definedName name="REMUNERACAO1" localSheetId="43">#REF!</definedName>
    <definedName name="REMUNERACAO1" localSheetId="18">#REF!</definedName>
    <definedName name="REMUNERACAO1" localSheetId="12">#REF!</definedName>
    <definedName name="REMUNERACAO1" localSheetId="24">#REF!</definedName>
    <definedName name="REMUNERACAO1" localSheetId="30">#REF!</definedName>
    <definedName name="REMUNERACAO1" localSheetId="8">#REF!</definedName>
    <definedName name="REMUNERACAO1" localSheetId="14">#REF!</definedName>
    <definedName name="REMUNERACAO1" localSheetId="25">#REF!</definedName>
    <definedName name="REMUNERACAO1" localSheetId="19">#REF!</definedName>
    <definedName name="REMUNERACAO1" localSheetId="13">#REF!</definedName>
    <definedName name="REMUNERACAO1" localSheetId="3">#REF!</definedName>
    <definedName name="REMUNERACAO1" localSheetId="33">#REF!</definedName>
    <definedName name="REMUNERACAO1" localSheetId="20">#REF!</definedName>
    <definedName name="REMUNERACAO1" localSheetId="15">#REF!</definedName>
    <definedName name="REMUNERACAO1" localSheetId="21">#REF!</definedName>
    <definedName name="REMUNERACAO1" localSheetId="9">#REF!</definedName>
    <definedName name="REMUNERACAO1" localSheetId="34">#REF!</definedName>
    <definedName name="REMUNERACAO1" localSheetId="31">#REF!</definedName>
    <definedName name="REMUNERACAO1" localSheetId="5">#REF!</definedName>
    <definedName name="REMUNERACAO1" localSheetId="4">#REF!</definedName>
    <definedName name="REMUNERACAO1" localSheetId="17">#REF!</definedName>
    <definedName name="REMUNERACAO1" localSheetId="7">#REF!</definedName>
    <definedName name="REMUNERACAO1" localSheetId="6">#REF!</definedName>
    <definedName name="REMUNERACAO1" localSheetId="32">#REF!</definedName>
    <definedName name="REMUNERACAO1" localSheetId="2">#REF!</definedName>
    <definedName name="REMUNERACAO1" localSheetId="1">#REF!</definedName>
    <definedName name="REMUNERACAO1" localSheetId="0">#REF!</definedName>
    <definedName name="REMUNERACAO1" localSheetId="35">#REF!</definedName>
    <definedName name="REMUNERACAO1" localSheetId="26">#REF!</definedName>
    <definedName name="REMUNERACAO1" localSheetId="36">#REF!</definedName>
    <definedName name="REMUNERACAO1" localSheetId="37">#REF!</definedName>
    <definedName name="REMUNERACAO1" localSheetId="38">#REF!</definedName>
    <definedName name="REMUNERACAO1" localSheetId="39">#REF!</definedName>
    <definedName name="REMUNERACAO1" localSheetId="27">#REF!</definedName>
    <definedName name="REMUNERACAO1" localSheetId="10">#REF!</definedName>
    <definedName name="REMUNERACAO1" localSheetId="16">#REF!</definedName>
    <definedName name="REMUNERACAO1" localSheetId="28">#REF!</definedName>
    <definedName name="REMUNERACAO1" localSheetId="40">#REF!</definedName>
    <definedName name="REMUNERACAO1" localSheetId="22">#REF!</definedName>
    <definedName name="REMUNERACAO1" localSheetId="23">#REF!</definedName>
    <definedName name="REMUNERACAO1" localSheetId="11">#REF!</definedName>
    <definedName name="REMUNERACAO1" localSheetId="29">#REF!</definedName>
    <definedName name="REMUNERACAO1" localSheetId="44">#REF!</definedName>
    <definedName name="REMUNERACAO1">#REF!</definedName>
    <definedName name="REMUNERACAO2" localSheetId="41">#REF!</definedName>
    <definedName name="REMUNERACAO2" localSheetId="42">#REF!</definedName>
    <definedName name="REMUNERACAO2" localSheetId="43">#REF!</definedName>
    <definedName name="REMUNERACAO2" localSheetId="18">#REF!</definedName>
    <definedName name="REMUNERACAO2" localSheetId="12">#REF!</definedName>
    <definedName name="REMUNERACAO2" localSheetId="24">#REF!</definedName>
    <definedName name="REMUNERACAO2" localSheetId="30">#REF!</definedName>
    <definedName name="REMUNERACAO2" localSheetId="8">#REF!</definedName>
    <definedName name="REMUNERACAO2" localSheetId="14">#REF!</definedName>
    <definedName name="REMUNERACAO2" localSheetId="25">#REF!</definedName>
    <definedName name="REMUNERACAO2" localSheetId="19">#REF!</definedName>
    <definedName name="REMUNERACAO2" localSheetId="13">#REF!</definedName>
    <definedName name="REMUNERACAO2" localSheetId="3">#REF!</definedName>
    <definedName name="REMUNERACAO2" localSheetId="33">#REF!</definedName>
    <definedName name="REMUNERACAO2" localSheetId="20">#REF!</definedName>
    <definedName name="REMUNERACAO2" localSheetId="15">#REF!</definedName>
    <definedName name="REMUNERACAO2" localSheetId="21">#REF!</definedName>
    <definedName name="REMUNERACAO2" localSheetId="9">#REF!</definedName>
    <definedName name="REMUNERACAO2" localSheetId="34">#REF!</definedName>
    <definedName name="REMUNERACAO2" localSheetId="31">#REF!</definedName>
    <definedName name="REMUNERACAO2" localSheetId="5">#REF!</definedName>
    <definedName name="REMUNERACAO2" localSheetId="4">#REF!</definedName>
    <definedName name="REMUNERACAO2" localSheetId="17">#REF!</definedName>
    <definedName name="REMUNERACAO2" localSheetId="7">#REF!</definedName>
    <definedName name="REMUNERACAO2" localSheetId="6">#REF!</definedName>
    <definedName name="REMUNERACAO2" localSheetId="32">#REF!</definedName>
    <definedName name="REMUNERACAO2" localSheetId="2">#REF!</definedName>
    <definedName name="REMUNERACAO2" localSheetId="1">#REF!</definedName>
    <definedName name="REMUNERACAO2" localSheetId="0">#REF!</definedName>
    <definedName name="REMUNERACAO2" localSheetId="35">#REF!</definedName>
    <definedName name="REMUNERACAO2" localSheetId="26">#REF!</definedName>
    <definedName name="REMUNERACAO2" localSheetId="36">#REF!</definedName>
    <definedName name="REMUNERACAO2" localSheetId="37">#REF!</definedName>
    <definedName name="REMUNERACAO2" localSheetId="38">#REF!</definedName>
    <definedName name="REMUNERACAO2" localSheetId="39">#REF!</definedName>
    <definedName name="REMUNERACAO2" localSheetId="27">#REF!</definedName>
    <definedName name="REMUNERACAO2" localSheetId="10">#REF!</definedName>
    <definedName name="REMUNERACAO2" localSheetId="16">#REF!</definedName>
    <definedName name="REMUNERACAO2" localSheetId="28">#REF!</definedName>
    <definedName name="REMUNERACAO2" localSheetId="40">#REF!</definedName>
    <definedName name="REMUNERACAO2" localSheetId="22">#REF!</definedName>
    <definedName name="REMUNERACAO2" localSheetId="23">#REF!</definedName>
    <definedName name="REMUNERACAO2" localSheetId="11">#REF!</definedName>
    <definedName name="REMUNERACAO2" localSheetId="29">#REF!</definedName>
    <definedName name="REMUNERACAO2" localSheetId="44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1">#REF!</definedName>
    <definedName name="REMUNERACAO5" localSheetId="42">#REF!</definedName>
    <definedName name="REMUNERACAO5" localSheetId="43">#REF!</definedName>
    <definedName name="REMUNERACAO5" localSheetId="18">#REF!</definedName>
    <definedName name="REMUNERACAO5" localSheetId="12">#REF!</definedName>
    <definedName name="REMUNERACAO5" localSheetId="24">#REF!</definedName>
    <definedName name="REMUNERACAO5" localSheetId="30">#REF!</definedName>
    <definedName name="REMUNERACAO5" localSheetId="8">#REF!</definedName>
    <definedName name="REMUNERACAO5" localSheetId="14">#REF!</definedName>
    <definedName name="REMUNERACAO5" localSheetId="25">#REF!</definedName>
    <definedName name="REMUNERACAO5" localSheetId="19">#REF!</definedName>
    <definedName name="REMUNERACAO5" localSheetId="13">#REF!</definedName>
    <definedName name="REMUNERACAO5" localSheetId="3">#REF!</definedName>
    <definedName name="REMUNERACAO5" localSheetId="33">#REF!</definedName>
    <definedName name="REMUNERACAO5" localSheetId="20">#REF!</definedName>
    <definedName name="REMUNERACAO5" localSheetId="15">#REF!</definedName>
    <definedName name="REMUNERACAO5" localSheetId="21">#REF!</definedName>
    <definedName name="REMUNERACAO5" localSheetId="9">#REF!</definedName>
    <definedName name="REMUNERACAO5" localSheetId="34">#REF!</definedName>
    <definedName name="REMUNERACAO5" localSheetId="31">#REF!</definedName>
    <definedName name="REMUNERACAO5" localSheetId="5">#REF!</definedName>
    <definedName name="REMUNERACAO5" localSheetId="4">#REF!</definedName>
    <definedName name="REMUNERACAO5" localSheetId="17">#REF!</definedName>
    <definedName name="REMUNERACAO5" localSheetId="7">#REF!</definedName>
    <definedName name="REMUNERACAO5" localSheetId="6">#REF!</definedName>
    <definedName name="REMUNERACAO5" localSheetId="32">#REF!</definedName>
    <definedName name="REMUNERACAO5" localSheetId="2">#REF!</definedName>
    <definedName name="REMUNERACAO5" localSheetId="1">#REF!</definedName>
    <definedName name="REMUNERACAO5" localSheetId="0">#REF!</definedName>
    <definedName name="REMUNERACAO5" localSheetId="35">#REF!</definedName>
    <definedName name="REMUNERACAO5" localSheetId="26">#REF!</definedName>
    <definedName name="REMUNERACAO5" localSheetId="36">#REF!</definedName>
    <definedName name="REMUNERACAO5" localSheetId="37">#REF!</definedName>
    <definedName name="REMUNERACAO5" localSheetId="38">#REF!</definedName>
    <definedName name="REMUNERACAO5" localSheetId="39">#REF!</definedName>
    <definedName name="REMUNERACAO5" localSheetId="27">#REF!</definedName>
    <definedName name="REMUNERACAO5" localSheetId="10">#REF!</definedName>
    <definedName name="REMUNERACAO5" localSheetId="16">#REF!</definedName>
    <definedName name="REMUNERACAO5" localSheetId="28">#REF!</definedName>
    <definedName name="REMUNERACAO5" localSheetId="40">#REF!</definedName>
    <definedName name="REMUNERACAO5" localSheetId="22">#REF!</definedName>
    <definedName name="REMUNERACAO5" localSheetId="23">#REF!</definedName>
    <definedName name="REMUNERACAO5" localSheetId="11">#REF!</definedName>
    <definedName name="REMUNERACAO5" localSheetId="29">#REF!</definedName>
    <definedName name="REMUNERACAO5" localSheetId="44">#REF!</definedName>
    <definedName name="REMUNERACAO5">#REF!</definedName>
    <definedName name="REMUNERACAO6" localSheetId="41">#REF!</definedName>
    <definedName name="REMUNERACAO6" localSheetId="42">#REF!</definedName>
    <definedName name="REMUNERACAO6" localSheetId="43">#REF!</definedName>
    <definedName name="REMUNERACAO6" localSheetId="18">#REF!</definedName>
    <definedName name="REMUNERACAO6" localSheetId="12">#REF!</definedName>
    <definedName name="REMUNERACAO6" localSheetId="24">#REF!</definedName>
    <definedName name="REMUNERACAO6" localSheetId="30">#REF!</definedName>
    <definedName name="REMUNERACAO6" localSheetId="8">#REF!</definedName>
    <definedName name="REMUNERACAO6" localSheetId="14">#REF!</definedName>
    <definedName name="REMUNERACAO6" localSheetId="25">#REF!</definedName>
    <definedName name="REMUNERACAO6" localSheetId="19">#REF!</definedName>
    <definedName name="REMUNERACAO6" localSheetId="13">#REF!</definedName>
    <definedName name="REMUNERACAO6" localSheetId="3">#REF!</definedName>
    <definedName name="REMUNERACAO6" localSheetId="33">#REF!</definedName>
    <definedName name="REMUNERACAO6" localSheetId="20">#REF!</definedName>
    <definedName name="REMUNERACAO6" localSheetId="15">#REF!</definedName>
    <definedName name="REMUNERACAO6" localSheetId="21">#REF!</definedName>
    <definedName name="REMUNERACAO6" localSheetId="9">#REF!</definedName>
    <definedName name="REMUNERACAO6" localSheetId="34">#REF!</definedName>
    <definedName name="REMUNERACAO6" localSheetId="31">#REF!</definedName>
    <definedName name="REMUNERACAO6" localSheetId="5">#REF!</definedName>
    <definedName name="REMUNERACAO6" localSheetId="4">#REF!</definedName>
    <definedName name="REMUNERACAO6" localSheetId="17">#REF!</definedName>
    <definedName name="REMUNERACAO6" localSheetId="7">#REF!</definedName>
    <definedName name="REMUNERACAO6" localSheetId="6">#REF!</definedName>
    <definedName name="REMUNERACAO6" localSheetId="32">#REF!</definedName>
    <definedName name="REMUNERACAO6" localSheetId="2">#REF!</definedName>
    <definedName name="REMUNERACAO6" localSheetId="1">#REF!</definedName>
    <definedName name="REMUNERACAO6" localSheetId="0">#REF!</definedName>
    <definedName name="REMUNERACAO6" localSheetId="35">#REF!</definedName>
    <definedName name="REMUNERACAO6" localSheetId="26">#REF!</definedName>
    <definedName name="REMUNERACAO6" localSheetId="36">#REF!</definedName>
    <definedName name="REMUNERACAO6" localSheetId="37">#REF!</definedName>
    <definedName name="REMUNERACAO6" localSheetId="38">#REF!</definedName>
    <definedName name="REMUNERACAO6" localSheetId="39">#REF!</definedName>
    <definedName name="REMUNERACAO6" localSheetId="27">#REF!</definedName>
    <definedName name="REMUNERACAO6" localSheetId="10">#REF!</definedName>
    <definedName name="REMUNERACAO6" localSheetId="16">#REF!</definedName>
    <definedName name="REMUNERACAO6" localSheetId="28">#REF!</definedName>
    <definedName name="REMUNERACAO6" localSheetId="40">#REF!</definedName>
    <definedName name="REMUNERACAO6" localSheetId="22">#REF!</definedName>
    <definedName name="REMUNERACAO6" localSheetId="23">#REF!</definedName>
    <definedName name="REMUNERACAO6" localSheetId="11">#REF!</definedName>
    <definedName name="REMUNERACAO6" localSheetId="29">#REF!</definedName>
    <definedName name="REMUNERACAO6" localSheetId="44">#REF!</definedName>
    <definedName name="REMUNERACAO6">#REF!</definedName>
    <definedName name="REMUNERACAO7" localSheetId="41">#REF!</definedName>
    <definedName name="REMUNERACAO7" localSheetId="42">#REF!</definedName>
    <definedName name="REMUNERACAO7" localSheetId="43">#REF!</definedName>
    <definedName name="REMUNERACAO7" localSheetId="18">#REF!</definedName>
    <definedName name="REMUNERACAO7" localSheetId="12">#REF!</definedName>
    <definedName name="REMUNERACAO7" localSheetId="24">#REF!</definedName>
    <definedName name="REMUNERACAO7" localSheetId="30">#REF!</definedName>
    <definedName name="REMUNERACAO7" localSheetId="8">#REF!</definedName>
    <definedName name="REMUNERACAO7" localSheetId="14">#REF!</definedName>
    <definedName name="REMUNERACAO7" localSheetId="25">#REF!</definedName>
    <definedName name="REMUNERACAO7" localSheetId="19">#REF!</definedName>
    <definedName name="REMUNERACAO7" localSheetId="13">#REF!</definedName>
    <definedName name="REMUNERACAO7" localSheetId="3">#REF!</definedName>
    <definedName name="REMUNERACAO7" localSheetId="33">#REF!</definedName>
    <definedName name="REMUNERACAO7" localSheetId="20">#REF!</definedName>
    <definedName name="REMUNERACAO7" localSheetId="15">#REF!</definedName>
    <definedName name="REMUNERACAO7" localSheetId="21">#REF!</definedName>
    <definedName name="REMUNERACAO7" localSheetId="9">#REF!</definedName>
    <definedName name="REMUNERACAO7" localSheetId="34">#REF!</definedName>
    <definedName name="REMUNERACAO7" localSheetId="31">#REF!</definedName>
    <definedName name="REMUNERACAO7" localSheetId="5">#REF!</definedName>
    <definedName name="REMUNERACAO7" localSheetId="4">#REF!</definedName>
    <definedName name="REMUNERACAO7" localSheetId="17">#REF!</definedName>
    <definedName name="REMUNERACAO7" localSheetId="7">#REF!</definedName>
    <definedName name="REMUNERACAO7" localSheetId="6">#REF!</definedName>
    <definedName name="REMUNERACAO7" localSheetId="32">#REF!</definedName>
    <definedName name="REMUNERACAO7" localSheetId="2">#REF!</definedName>
    <definedName name="REMUNERACAO7" localSheetId="1">#REF!</definedName>
    <definedName name="REMUNERACAO7" localSheetId="0">#REF!</definedName>
    <definedName name="REMUNERACAO7" localSheetId="35">#REF!</definedName>
    <definedName name="REMUNERACAO7" localSheetId="26">#REF!</definedName>
    <definedName name="REMUNERACAO7" localSheetId="36">#REF!</definedName>
    <definedName name="REMUNERACAO7" localSheetId="37">#REF!</definedName>
    <definedName name="REMUNERACAO7" localSheetId="38">#REF!</definedName>
    <definedName name="REMUNERACAO7" localSheetId="39">#REF!</definedName>
    <definedName name="REMUNERACAO7" localSheetId="27">#REF!</definedName>
    <definedName name="REMUNERACAO7" localSheetId="10">#REF!</definedName>
    <definedName name="REMUNERACAO7" localSheetId="16">#REF!</definedName>
    <definedName name="REMUNERACAO7" localSheetId="28">#REF!</definedName>
    <definedName name="REMUNERACAO7" localSheetId="40">#REF!</definedName>
    <definedName name="REMUNERACAO7" localSheetId="22">#REF!</definedName>
    <definedName name="REMUNERACAO7" localSheetId="23">#REF!</definedName>
    <definedName name="REMUNERACAO7" localSheetId="11">#REF!</definedName>
    <definedName name="REMUNERACAO7" localSheetId="29">#REF!</definedName>
    <definedName name="REMUNERACAO7" localSheetId="44">#REF!</definedName>
    <definedName name="REMUNERACAO7">#REF!</definedName>
    <definedName name="REMUNERACAO8">[2]MECANICO_REFRIGERACAO!$I$30</definedName>
    <definedName name="TOTAL_MONT_A" localSheetId="41">#REF!</definedName>
    <definedName name="TOTAL_MONT_A" localSheetId="42">#REF!</definedName>
    <definedName name="TOTAL_MONT_A" localSheetId="43">#REF!</definedName>
    <definedName name="TOTAL_MONT_A" localSheetId="18">#REF!</definedName>
    <definedName name="TOTAL_MONT_A" localSheetId="12">#REF!</definedName>
    <definedName name="TOTAL_MONT_A" localSheetId="24">#REF!</definedName>
    <definedName name="TOTAL_MONT_A" localSheetId="30">#REF!</definedName>
    <definedName name="TOTAL_MONT_A" localSheetId="8">#REF!</definedName>
    <definedName name="TOTAL_MONT_A" localSheetId="14">#REF!</definedName>
    <definedName name="TOTAL_MONT_A" localSheetId="25">#REF!</definedName>
    <definedName name="TOTAL_MONT_A" localSheetId="19">#REF!</definedName>
    <definedName name="TOTAL_MONT_A" localSheetId="13">#REF!</definedName>
    <definedName name="TOTAL_MONT_A" localSheetId="3">#REF!</definedName>
    <definedName name="TOTAL_MONT_A" localSheetId="33">#REF!</definedName>
    <definedName name="TOTAL_MONT_A" localSheetId="20">#REF!</definedName>
    <definedName name="TOTAL_MONT_A" localSheetId="15">#REF!</definedName>
    <definedName name="TOTAL_MONT_A" localSheetId="21">#REF!</definedName>
    <definedName name="TOTAL_MONT_A" localSheetId="9">#REF!</definedName>
    <definedName name="TOTAL_MONT_A" localSheetId="34">#REF!</definedName>
    <definedName name="TOTAL_MONT_A" localSheetId="31">#REF!</definedName>
    <definedName name="TOTAL_MONT_A" localSheetId="5">#REF!</definedName>
    <definedName name="TOTAL_MONT_A" localSheetId="4">#REF!</definedName>
    <definedName name="TOTAL_MONT_A" localSheetId="17">#REF!</definedName>
    <definedName name="TOTAL_MONT_A" localSheetId="7">#REF!</definedName>
    <definedName name="TOTAL_MONT_A" localSheetId="6">#REF!</definedName>
    <definedName name="TOTAL_MONT_A" localSheetId="32">#REF!</definedName>
    <definedName name="TOTAL_MONT_A" localSheetId="2">#REF!</definedName>
    <definedName name="TOTAL_MONT_A" localSheetId="1">#REF!</definedName>
    <definedName name="TOTAL_MONT_A" localSheetId="0">#REF!</definedName>
    <definedName name="TOTAL_MONT_A" localSheetId="35">#REF!</definedName>
    <definedName name="TOTAL_MONT_A" localSheetId="26">#REF!</definedName>
    <definedName name="TOTAL_MONT_A" localSheetId="36">#REF!</definedName>
    <definedName name="TOTAL_MONT_A" localSheetId="37">#REF!</definedName>
    <definedName name="TOTAL_MONT_A" localSheetId="38">#REF!</definedName>
    <definedName name="TOTAL_MONT_A" localSheetId="39">#REF!</definedName>
    <definedName name="TOTAL_MONT_A" localSheetId="27">#REF!</definedName>
    <definedName name="TOTAL_MONT_A" localSheetId="10">#REF!</definedName>
    <definedName name="TOTAL_MONT_A" localSheetId="16">#REF!</definedName>
    <definedName name="TOTAL_MONT_A" localSheetId="28">#REF!</definedName>
    <definedName name="TOTAL_MONT_A" localSheetId="40">#REF!</definedName>
    <definedName name="TOTAL_MONT_A" localSheetId="22">#REF!</definedName>
    <definedName name="TOTAL_MONT_A" localSheetId="23">#REF!</definedName>
    <definedName name="TOTAL_MONT_A" localSheetId="11">#REF!</definedName>
    <definedName name="TOTAL_MONT_A" localSheetId="29">#REF!</definedName>
    <definedName name="TOTAL_MONT_A" localSheetId="44">#REF!</definedName>
    <definedName name="TOTAL_MONT_A">#REF!</definedName>
    <definedName name="TOTAL1" localSheetId="41">#REF!</definedName>
    <definedName name="TOTAL1" localSheetId="42">#REF!</definedName>
    <definedName name="TOTAL1" localSheetId="43">#REF!</definedName>
    <definedName name="TOTAL1" localSheetId="18">#REF!</definedName>
    <definedName name="TOTAL1" localSheetId="12">#REF!</definedName>
    <definedName name="TOTAL1" localSheetId="24">#REF!</definedName>
    <definedName name="TOTAL1" localSheetId="30">#REF!</definedName>
    <definedName name="TOTAL1" localSheetId="8">#REF!</definedName>
    <definedName name="TOTAL1" localSheetId="14">#REF!</definedName>
    <definedName name="TOTAL1" localSheetId="25">#REF!</definedName>
    <definedName name="TOTAL1" localSheetId="19">#REF!</definedName>
    <definedName name="TOTAL1" localSheetId="13">#REF!</definedName>
    <definedName name="TOTAL1" localSheetId="3">#REF!</definedName>
    <definedName name="TOTAL1" localSheetId="33">#REF!</definedName>
    <definedName name="TOTAL1" localSheetId="20">#REF!</definedName>
    <definedName name="TOTAL1" localSheetId="15">#REF!</definedName>
    <definedName name="TOTAL1" localSheetId="21">#REF!</definedName>
    <definedName name="TOTAL1" localSheetId="9">#REF!</definedName>
    <definedName name="TOTAL1" localSheetId="34">#REF!</definedName>
    <definedName name="TOTAL1" localSheetId="31">#REF!</definedName>
    <definedName name="TOTAL1" localSheetId="5">#REF!</definedName>
    <definedName name="TOTAL1" localSheetId="4">#REF!</definedName>
    <definedName name="TOTAL1" localSheetId="17">#REF!</definedName>
    <definedName name="TOTAL1" localSheetId="7">#REF!</definedName>
    <definedName name="TOTAL1" localSheetId="6">#REF!</definedName>
    <definedName name="TOTAL1" localSheetId="32">#REF!</definedName>
    <definedName name="TOTAL1" localSheetId="2">#REF!</definedName>
    <definedName name="TOTAL1" localSheetId="1">#REF!</definedName>
    <definedName name="TOTAL1" localSheetId="0">#REF!</definedName>
    <definedName name="TOTAL1" localSheetId="35">#REF!</definedName>
    <definedName name="TOTAL1" localSheetId="26">#REF!</definedName>
    <definedName name="TOTAL1" localSheetId="36">#REF!</definedName>
    <definedName name="TOTAL1" localSheetId="37">#REF!</definedName>
    <definedName name="TOTAL1" localSheetId="38">#REF!</definedName>
    <definedName name="TOTAL1" localSheetId="39">#REF!</definedName>
    <definedName name="TOTAL1" localSheetId="27">#REF!</definedName>
    <definedName name="TOTAL1" localSheetId="10">#REF!</definedName>
    <definedName name="TOTAL1" localSheetId="16">#REF!</definedName>
    <definedName name="TOTAL1" localSheetId="28">#REF!</definedName>
    <definedName name="TOTAL1" localSheetId="40">#REF!</definedName>
    <definedName name="TOTAL1" localSheetId="22">#REF!</definedName>
    <definedName name="TOTAL1" localSheetId="23">#REF!</definedName>
    <definedName name="TOTAL1" localSheetId="11">#REF!</definedName>
    <definedName name="TOTAL1" localSheetId="29">#REF!</definedName>
    <definedName name="TOTAL1" localSheetId="44">#REF!</definedName>
    <definedName name="TOTAL1">#REF!</definedName>
    <definedName name="TOTAL2" localSheetId="41">#REF!</definedName>
    <definedName name="TOTAL2" localSheetId="42">#REF!</definedName>
    <definedName name="TOTAL2" localSheetId="43">#REF!</definedName>
    <definedName name="TOTAL2" localSheetId="18">#REF!</definedName>
    <definedName name="TOTAL2" localSheetId="12">#REF!</definedName>
    <definedName name="TOTAL2" localSheetId="24">#REF!</definedName>
    <definedName name="TOTAL2" localSheetId="30">#REF!</definedName>
    <definedName name="TOTAL2" localSheetId="8">#REF!</definedName>
    <definedName name="TOTAL2" localSheetId="14">#REF!</definedName>
    <definedName name="TOTAL2" localSheetId="25">#REF!</definedName>
    <definedName name="TOTAL2" localSheetId="19">#REF!</definedName>
    <definedName name="TOTAL2" localSheetId="13">#REF!</definedName>
    <definedName name="TOTAL2" localSheetId="3">#REF!</definedName>
    <definedName name="TOTAL2" localSheetId="33">#REF!</definedName>
    <definedName name="TOTAL2" localSheetId="20">#REF!</definedName>
    <definedName name="TOTAL2" localSheetId="15">#REF!</definedName>
    <definedName name="TOTAL2" localSheetId="21">#REF!</definedName>
    <definedName name="TOTAL2" localSheetId="9">#REF!</definedName>
    <definedName name="TOTAL2" localSheetId="34">#REF!</definedName>
    <definedName name="TOTAL2" localSheetId="31">#REF!</definedName>
    <definedName name="TOTAL2" localSheetId="5">#REF!</definedName>
    <definedName name="TOTAL2" localSheetId="4">#REF!</definedName>
    <definedName name="TOTAL2" localSheetId="17">#REF!</definedName>
    <definedName name="TOTAL2" localSheetId="7">#REF!</definedName>
    <definedName name="TOTAL2" localSheetId="6">#REF!</definedName>
    <definedName name="TOTAL2" localSheetId="32">#REF!</definedName>
    <definedName name="TOTAL2" localSheetId="2">#REF!</definedName>
    <definedName name="TOTAL2" localSheetId="1">#REF!</definedName>
    <definedName name="TOTAL2" localSheetId="0">#REF!</definedName>
    <definedName name="TOTAL2" localSheetId="35">#REF!</definedName>
    <definedName name="TOTAL2" localSheetId="26">#REF!</definedName>
    <definedName name="TOTAL2" localSheetId="36">#REF!</definedName>
    <definedName name="TOTAL2" localSheetId="37">#REF!</definedName>
    <definedName name="TOTAL2" localSheetId="38">#REF!</definedName>
    <definedName name="TOTAL2" localSheetId="39">#REF!</definedName>
    <definedName name="TOTAL2" localSheetId="27">#REF!</definedName>
    <definedName name="TOTAL2" localSheetId="10">#REF!</definedName>
    <definedName name="TOTAL2" localSheetId="16">#REF!</definedName>
    <definedName name="TOTAL2" localSheetId="28">#REF!</definedName>
    <definedName name="TOTAL2" localSheetId="40">#REF!</definedName>
    <definedName name="TOTAL2" localSheetId="22">#REF!</definedName>
    <definedName name="TOTAL2" localSheetId="23">#REF!</definedName>
    <definedName name="TOTAL2" localSheetId="11">#REF!</definedName>
    <definedName name="TOTAL2" localSheetId="29">#REF!</definedName>
    <definedName name="TOTAL2" localSheetId="44">#REF!</definedName>
    <definedName name="TOTAL2">#REF!</definedName>
    <definedName name="VALE_TRANSPORTE" localSheetId="41">#REF!</definedName>
    <definedName name="VALE_TRANSPORTE" localSheetId="42">#REF!</definedName>
    <definedName name="VALE_TRANSPORTE" localSheetId="43">#REF!</definedName>
    <definedName name="VALE_TRANSPORTE" localSheetId="18">#REF!</definedName>
    <definedName name="VALE_TRANSPORTE" localSheetId="12">#REF!</definedName>
    <definedName name="VALE_TRANSPORTE" localSheetId="24">#REF!</definedName>
    <definedName name="VALE_TRANSPORTE" localSheetId="30">#REF!</definedName>
    <definedName name="VALE_TRANSPORTE" localSheetId="8">#REF!</definedName>
    <definedName name="VALE_TRANSPORTE" localSheetId="14">#REF!</definedName>
    <definedName name="VALE_TRANSPORTE" localSheetId="25">#REF!</definedName>
    <definedName name="VALE_TRANSPORTE" localSheetId="19">#REF!</definedName>
    <definedName name="VALE_TRANSPORTE" localSheetId="13">#REF!</definedName>
    <definedName name="VALE_TRANSPORTE" localSheetId="3">#REF!</definedName>
    <definedName name="VALE_TRANSPORTE" localSheetId="33">#REF!</definedName>
    <definedName name="VALE_TRANSPORTE" localSheetId="20">#REF!</definedName>
    <definedName name="VALE_TRANSPORTE" localSheetId="15">#REF!</definedName>
    <definedName name="VALE_TRANSPORTE" localSheetId="21">#REF!</definedName>
    <definedName name="VALE_TRANSPORTE" localSheetId="9">#REF!</definedName>
    <definedName name="VALE_TRANSPORTE" localSheetId="34">#REF!</definedName>
    <definedName name="VALE_TRANSPORTE" localSheetId="31">#REF!</definedName>
    <definedName name="VALE_TRANSPORTE" localSheetId="5">#REF!</definedName>
    <definedName name="VALE_TRANSPORTE" localSheetId="4">#REF!</definedName>
    <definedName name="VALE_TRANSPORTE" localSheetId="17">#REF!</definedName>
    <definedName name="VALE_TRANSPORTE" localSheetId="7">#REF!</definedName>
    <definedName name="VALE_TRANSPORTE" localSheetId="6">#REF!</definedName>
    <definedName name="VALE_TRANSPORTE" localSheetId="32">#REF!</definedName>
    <definedName name="VALE_TRANSPORTE" localSheetId="2">#REF!</definedName>
    <definedName name="VALE_TRANSPORTE" localSheetId="1">#REF!</definedName>
    <definedName name="VALE_TRANSPORTE" localSheetId="0">#REF!</definedName>
    <definedName name="VALE_TRANSPORTE" localSheetId="35">#REF!</definedName>
    <definedName name="VALE_TRANSPORTE" localSheetId="26">#REF!</definedName>
    <definedName name="VALE_TRANSPORTE" localSheetId="36">#REF!</definedName>
    <definedName name="VALE_TRANSPORTE" localSheetId="37">#REF!</definedName>
    <definedName name="VALE_TRANSPORTE" localSheetId="38">#REF!</definedName>
    <definedName name="VALE_TRANSPORTE" localSheetId="39">#REF!</definedName>
    <definedName name="VALE_TRANSPORTE" localSheetId="27">#REF!</definedName>
    <definedName name="VALE_TRANSPORTE" localSheetId="10">#REF!</definedName>
    <definedName name="VALE_TRANSPORTE" localSheetId="16">#REF!</definedName>
    <definedName name="VALE_TRANSPORTE" localSheetId="28">#REF!</definedName>
    <definedName name="VALE_TRANSPORTE" localSheetId="40">#REF!</definedName>
    <definedName name="VALE_TRANSPORTE" localSheetId="22">#REF!</definedName>
    <definedName name="VALE_TRANSPORTE" localSheetId="23">#REF!</definedName>
    <definedName name="VALE_TRANSPORTE" localSheetId="11">#REF!</definedName>
    <definedName name="VALE_TRANSPORTE" localSheetId="29">#REF!</definedName>
    <definedName name="VALE_TRANSPORTE" localSheetId="44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42" i="3" l="1"/>
  <c r="K42" i="3" s="1"/>
  <c r="H42" i="3"/>
  <c r="I42" i="3" s="1"/>
  <c r="F42" i="3"/>
  <c r="G42" i="3" s="1"/>
  <c r="J40" i="3"/>
  <c r="H40" i="3"/>
  <c r="F40" i="3"/>
  <c r="H196" i="55"/>
  <c r="E164" i="55"/>
  <c r="H163" i="55"/>
  <c r="H166" i="55" s="1"/>
  <c r="D163" i="55" s="1"/>
  <c r="E163" i="55" s="1"/>
  <c r="G163" i="55"/>
  <c r="G166" i="55" s="1"/>
  <c r="D162" i="55" s="1"/>
  <c r="E162" i="55" s="1"/>
  <c r="F163" i="55"/>
  <c r="F162" i="55"/>
  <c r="F161" i="55"/>
  <c r="I137" i="55"/>
  <c r="I180" i="55" s="1"/>
  <c r="F130" i="55"/>
  <c r="I121" i="55"/>
  <c r="G114" i="55"/>
  <c r="C114" i="55"/>
  <c r="A114" i="55"/>
  <c r="E114" i="55" s="1"/>
  <c r="H113" i="55"/>
  <c r="F112" i="55"/>
  <c r="G110" i="55"/>
  <c r="A110" i="55"/>
  <c r="G106" i="55"/>
  <c r="C106" i="55"/>
  <c r="E106" i="55" s="1"/>
  <c r="A106" i="55"/>
  <c r="I101" i="55"/>
  <c r="I100" i="55"/>
  <c r="I99" i="55"/>
  <c r="I98" i="55"/>
  <c r="A95" i="55"/>
  <c r="A96" i="55" s="1"/>
  <c r="A97" i="55" s="1"/>
  <c r="A98" i="55" s="1"/>
  <c r="H85" i="55"/>
  <c r="H78" i="55"/>
  <c r="H66" i="55"/>
  <c r="I45" i="55"/>
  <c r="I44" i="55"/>
  <c r="I43" i="55"/>
  <c r="I41" i="55"/>
  <c r="I40" i="55"/>
  <c r="I39" i="55"/>
  <c r="A39" i="55"/>
  <c r="A40" i="55" s="1"/>
  <c r="A41" i="55" s="1"/>
  <c r="A42" i="55" s="1"/>
  <c r="A43" i="55" s="1"/>
  <c r="A44" i="55" s="1"/>
  <c r="A45" i="55" s="1"/>
  <c r="I19" i="55"/>
  <c r="C110" i="55" s="1"/>
  <c r="G11" i="55"/>
  <c r="A6" i="55"/>
  <c r="I5" i="55"/>
  <c r="I38" i="55" s="1"/>
  <c r="G5" i="55"/>
  <c r="J39" i="3"/>
  <c r="H39" i="3"/>
  <c r="F39" i="3"/>
  <c r="H196" i="54"/>
  <c r="E164" i="54"/>
  <c r="H163" i="54"/>
  <c r="H166" i="54" s="1"/>
  <c r="D163" i="54" s="1"/>
  <c r="E163" i="54" s="1"/>
  <c r="G163" i="54"/>
  <c r="G166" i="54" s="1"/>
  <c r="D162" i="54" s="1"/>
  <c r="E162" i="54" s="1"/>
  <c r="F163" i="54"/>
  <c r="F162" i="54"/>
  <c r="F161" i="54"/>
  <c r="I137" i="54"/>
  <c r="I180" i="54" s="1"/>
  <c r="F130" i="54"/>
  <c r="I121" i="54"/>
  <c r="G114" i="54"/>
  <c r="C114" i="54"/>
  <c r="A114" i="54"/>
  <c r="E114" i="54" s="1"/>
  <c r="H113" i="54"/>
  <c r="F112" i="54"/>
  <c r="G110" i="54"/>
  <c r="A110" i="54"/>
  <c r="G106" i="54"/>
  <c r="C106" i="54"/>
  <c r="E106" i="54" s="1"/>
  <c r="A106" i="54"/>
  <c r="I101" i="54"/>
  <c r="I100" i="54"/>
  <c r="I99" i="54"/>
  <c r="I98" i="54"/>
  <c r="A95" i="54"/>
  <c r="A96" i="54" s="1"/>
  <c r="A97" i="54" s="1"/>
  <c r="A98" i="54" s="1"/>
  <c r="H85" i="54"/>
  <c r="H78" i="54"/>
  <c r="H66" i="54"/>
  <c r="I45" i="54"/>
  <c r="I44" i="54"/>
  <c r="I43" i="54"/>
  <c r="I41" i="54"/>
  <c r="I40" i="54"/>
  <c r="I39" i="54"/>
  <c r="A39" i="54"/>
  <c r="A40" i="54" s="1"/>
  <c r="A41" i="54" s="1"/>
  <c r="A42" i="54" s="1"/>
  <c r="A43" i="54" s="1"/>
  <c r="A44" i="54" s="1"/>
  <c r="A45" i="54" s="1"/>
  <c r="I19" i="54"/>
  <c r="C110" i="54" s="1"/>
  <c r="E110" i="54" s="1"/>
  <c r="G11" i="54"/>
  <c r="A6" i="54"/>
  <c r="I5" i="54"/>
  <c r="I38" i="54" s="1"/>
  <c r="G5" i="54"/>
  <c r="J38" i="3"/>
  <c r="H38" i="3"/>
  <c r="F38" i="3"/>
  <c r="H196" i="53"/>
  <c r="E164" i="53"/>
  <c r="H163" i="53"/>
  <c r="H166" i="53" s="1"/>
  <c r="D163" i="53" s="1"/>
  <c r="E163" i="53" s="1"/>
  <c r="G163" i="53"/>
  <c r="G166" i="53" s="1"/>
  <c r="D162" i="53" s="1"/>
  <c r="E162" i="53" s="1"/>
  <c r="F163" i="53"/>
  <c r="F162" i="53"/>
  <c r="F161" i="53"/>
  <c r="I137" i="53"/>
  <c r="I180" i="53" s="1"/>
  <c r="F130" i="53"/>
  <c r="I121" i="53"/>
  <c r="G114" i="53"/>
  <c r="C114" i="53"/>
  <c r="A114" i="53"/>
  <c r="E114" i="53" s="1"/>
  <c r="H113" i="53"/>
  <c r="F112" i="53"/>
  <c r="G110" i="53"/>
  <c r="A110" i="53"/>
  <c r="G106" i="53"/>
  <c r="C106" i="53"/>
  <c r="E106" i="53" s="1"/>
  <c r="A106" i="53"/>
  <c r="I101" i="53"/>
  <c r="I100" i="53"/>
  <c r="I99" i="53"/>
  <c r="I98" i="53"/>
  <c r="A95" i="53"/>
  <c r="A96" i="53" s="1"/>
  <c r="A97" i="53" s="1"/>
  <c r="A98" i="53" s="1"/>
  <c r="H85" i="53"/>
  <c r="H78" i="53"/>
  <c r="H66" i="53"/>
  <c r="I45" i="53"/>
  <c r="I44" i="53"/>
  <c r="I43" i="53"/>
  <c r="I41" i="53"/>
  <c r="I40" i="53"/>
  <c r="I39" i="53"/>
  <c r="A39" i="53"/>
  <c r="A40" i="53" s="1"/>
  <c r="A41" i="53" s="1"/>
  <c r="A42" i="53" s="1"/>
  <c r="A43" i="53" s="1"/>
  <c r="A44" i="53" s="1"/>
  <c r="A45" i="53" s="1"/>
  <c r="I19" i="53"/>
  <c r="C110" i="53" s="1"/>
  <c r="E110" i="53" s="1"/>
  <c r="G11" i="53"/>
  <c r="A6" i="53"/>
  <c r="I5" i="53"/>
  <c r="I38" i="53" s="1"/>
  <c r="G5" i="53"/>
  <c r="J37" i="3"/>
  <c r="H37" i="3"/>
  <c r="F37" i="3"/>
  <c r="H196" i="52"/>
  <c r="E164" i="52"/>
  <c r="H163" i="52"/>
  <c r="H166" i="52" s="1"/>
  <c r="D163" i="52" s="1"/>
  <c r="E163" i="52" s="1"/>
  <c r="G163" i="52"/>
  <c r="G166" i="52" s="1"/>
  <c r="D162" i="52" s="1"/>
  <c r="E162" i="52" s="1"/>
  <c r="F163" i="52"/>
  <c r="F162" i="52"/>
  <c r="F161" i="52"/>
  <c r="I137" i="52"/>
  <c r="I180" i="52" s="1"/>
  <c r="F130" i="52"/>
  <c r="I121" i="52"/>
  <c r="G114" i="52"/>
  <c r="C114" i="52"/>
  <c r="A114" i="52"/>
  <c r="E114" i="52" s="1"/>
  <c r="H113" i="52"/>
  <c r="F112" i="52"/>
  <c r="G110" i="52"/>
  <c r="A110" i="52"/>
  <c r="G106" i="52"/>
  <c r="C106" i="52"/>
  <c r="E106" i="52" s="1"/>
  <c r="A106" i="52"/>
  <c r="I101" i="52"/>
  <c r="I100" i="52"/>
  <c r="I99" i="52"/>
  <c r="I98" i="52"/>
  <c r="A95" i="52"/>
  <c r="A96" i="52" s="1"/>
  <c r="A97" i="52" s="1"/>
  <c r="A98" i="52" s="1"/>
  <c r="H85" i="52"/>
  <c r="H78" i="52"/>
  <c r="H66" i="52"/>
  <c r="H88" i="52" s="1"/>
  <c r="H89" i="52" s="1"/>
  <c r="H91" i="52" s="1"/>
  <c r="I45" i="52"/>
  <c r="I44" i="52"/>
  <c r="I43" i="52"/>
  <c r="I41" i="52"/>
  <c r="I40" i="52"/>
  <c r="I39" i="52"/>
  <c r="A39" i="52"/>
  <c r="A40" i="52" s="1"/>
  <c r="A41" i="52" s="1"/>
  <c r="A42" i="52" s="1"/>
  <c r="A43" i="52" s="1"/>
  <c r="A44" i="52" s="1"/>
  <c r="A45" i="52" s="1"/>
  <c r="I19" i="52"/>
  <c r="C110" i="52" s="1"/>
  <c r="G11" i="52"/>
  <c r="A6" i="52"/>
  <c r="I5" i="52"/>
  <c r="I38" i="52" s="1"/>
  <c r="G5" i="52"/>
  <c r="J36" i="3"/>
  <c r="H36" i="3"/>
  <c r="F36" i="3"/>
  <c r="H196" i="51"/>
  <c r="E164" i="51"/>
  <c r="H163" i="51"/>
  <c r="H166" i="51" s="1"/>
  <c r="D163" i="51" s="1"/>
  <c r="E163" i="51" s="1"/>
  <c r="G163" i="51"/>
  <c r="G166" i="51" s="1"/>
  <c r="D162" i="51" s="1"/>
  <c r="E162" i="51" s="1"/>
  <c r="F163" i="51"/>
  <c r="F162" i="51"/>
  <c r="F161" i="51"/>
  <c r="I137" i="51"/>
  <c r="I180" i="51" s="1"/>
  <c r="F130" i="51"/>
  <c r="I121" i="51"/>
  <c r="G114" i="51"/>
  <c r="C114" i="51"/>
  <c r="A114" i="51"/>
  <c r="E114" i="51" s="1"/>
  <c r="H113" i="51"/>
  <c r="F112" i="51"/>
  <c r="G110" i="51"/>
  <c r="A110" i="51"/>
  <c r="G106" i="51"/>
  <c r="C106" i="51"/>
  <c r="E106" i="51" s="1"/>
  <c r="A106" i="51"/>
  <c r="I101" i="51"/>
  <c r="I100" i="51"/>
  <c r="I99" i="51"/>
  <c r="I98" i="51"/>
  <c r="A95" i="51"/>
  <c r="A96" i="51" s="1"/>
  <c r="A97" i="51" s="1"/>
  <c r="A98" i="51" s="1"/>
  <c r="H85" i="51"/>
  <c r="H78" i="51"/>
  <c r="H66" i="51"/>
  <c r="I45" i="51"/>
  <c r="I44" i="51"/>
  <c r="I43" i="51"/>
  <c r="I41" i="51"/>
  <c r="I40" i="51"/>
  <c r="I39" i="51"/>
  <c r="A39" i="51"/>
  <c r="A40" i="51" s="1"/>
  <c r="A41" i="51" s="1"/>
  <c r="A42" i="51" s="1"/>
  <c r="A43" i="51" s="1"/>
  <c r="A44" i="51" s="1"/>
  <c r="A45" i="51" s="1"/>
  <c r="I19" i="51"/>
  <c r="C110" i="51" s="1"/>
  <c r="G11" i="51"/>
  <c r="A6" i="51"/>
  <c r="I5" i="51"/>
  <c r="I38" i="51" s="1"/>
  <c r="G5" i="51"/>
  <c r="J35" i="3"/>
  <c r="H35" i="3"/>
  <c r="F35" i="3"/>
  <c r="H196" i="50"/>
  <c r="I180" i="50"/>
  <c r="E164" i="50"/>
  <c r="H163" i="50"/>
  <c r="H166" i="50" s="1"/>
  <c r="D163" i="50" s="1"/>
  <c r="E163" i="50" s="1"/>
  <c r="G163" i="50"/>
  <c r="G166" i="50" s="1"/>
  <c r="D162" i="50" s="1"/>
  <c r="E162" i="50" s="1"/>
  <c r="F163" i="50"/>
  <c r="F162" i="50"/>
  <c r="F161" i="50"/>
  <c r="I137" i="50"/>
  <c r="F130" i="50"/>
  <c r="I121" i="50"/>
  <c r="G114" i="50"/>
  <c r="C114" i="50"/>
  <c r="A114" i="50"/>
  <c r="E114" i="50" s="1"/>
  <c r="H113" i="50"/>
  <c r="F112" i="50"/>
  <c r="G110" i="50"/>
  <c r="A110" i="50"/>
  <c r="G106" i="50"/>
  <c r="F106" i="50"/>
  <c r="H106" i="50" s="1"/>
  <c r="C106" i="50"/>
  <c r="A106" i="50"/>
  <c r="E106" i="50" s="1"/>
  <c r="I101" i="50"/>
  <c r="I100" i="50"/>
  <c r="I99" i="50"/>
  <c r="I98" i="50"/>
  <c r="A95" i="50"/>
  <c r="A96" i="50" s="1"/>
  <c r="A97" i="50" s="1"/>
  <c r="A98" i="50" s="1"/>
  <c r="H88" i="50"/>
  <c r="H89" i="50" s="1"/>
  <c r="H85" i="50"/>
  <c r="H78" i="50"/>
  <c r="H66" i="50"/>
  <c r="H91" i="50" s="1"/>
  <c r="I45" i="50"/>
  <c r="I44" i="50"/>
  <c r="I43" i="50"/>
  <c r="I41" i="50"/>
  <c r="I40" i="50"/>
  <c r="I39" i="50"/>
  <c r="I46" i="50" s="1"/>
  <c r="A39" i="50"/>
  <c r="A40" i="50" s="1"/>
  <c r="A41" i="50" s="1"/>
  <c r="A42" i="50" s="1"/>
  <c r="A43" i="50" s="1"/>
  <c r="A44" i="50" s="1"/>
  <c r="A45" i="50" s="1"/>
  <c r="I38" i="50"/>
  <c r="I25" i="50"/>
  <c r="I42" i="50" s="1"/>
  <c r="I19" i="50"/>
  <c r="C110" i="50" s="1"/>
  <c r="E110" i="50" s="1"/>
  <c r="G11" i="50"/>
  <c r="A6" i="50"/>
  <c r="I5" i="50"/>
  <c r="G5" i="50"/>
  <c r="J33" i="3"/>
  <c r="H33" i="3"/>
  <c r="F33" i="3"/>
  <c r="H196" i="49"/>
  <c r="E164" i="49"/>
  <c r="H163" i="49"/>
  <c r="H166" i="49" s="1"/>
  <c r="D163" i="49" s="1"/>
  <c r="E163" i="49" s="1"/>
  <c r="G163" i="49"/>
  <c r="G166" i="49" s="1"/>
  <c r="D162" i="49" s="1"/>
  <c r="E162" i="49" s="1"/>
  <c r="F163" i="49"/>
  <c r="F162" i="49"/>
  <c r="F161" i="49"/>
  <c r="I137" i="49"/>
  <c r="I180" i="49" s="1"/>
  <c r="F130" i="49"/>
  <c r="I121" i="49"/>
  <c r="G114" i="49"/>
  <c r="C114" i="49"/>
  <c r="A114" i="49"/>
  <c r="E114" i="49" s="1"/>
  <c r="H113" i="49"/>
  <c r="F112" i="49"/>
  <c r="G110" i="49"/>
  <c r="A110" i="49"/>
  <c r="G106" i="49"/>
  <c r="C106" i="49"/>
  <c r="A106" i="49"/>
  <c r="I101" i="49"/>
  <c r="I100" i="49"/>
  <c r="I99" i="49"/>
  <c r="I98" i="49"/>
  <c r="A95" i="49"/>
  <c r="A96" i="49" s="1"/>
  <c r="A97" i="49" s="1"/>
  <c r="A98" i="49" s="1"/>
  <c r="H85" i="49"/>
  <c r="H78" i="49"/>
  <c r="H66" i="49"/>
  <c r="I45" i="49"/>
  <c r="I44" i="49"/>
  <c r="I43" i="49"/>
  <c r="I41" i="49"/>
  <c r="I40" i="49"/>
  <c r="I39" i="49"/>
  <c r="A39" i="49"/>
  <c r="A40" i="49" s="1"/>
  <c r="A41" i="49" s="1"/>
  <c r="A42" i="49" s="1"/>
  <c r="A43" i="49" s="1"/>
  <c r="A44" i="49" s="1"/>
  <c r="A45" i="49" s="1"/>
  <c r="I19" i="49"/>
  <c r="C110" i="49" s="1"/>
  <c r="G11" i="49"/>
  <c r="A6" i="49"/>
  <c r="I5" i="49"/>
  <c r="I38" i="49" s="1"/>
  <c r="G5" i="49"/>
  <c r="J31" i="3"/>
  <c r="H31" i="3"/>
  <c r="F31" i="3"/>
  <c r="H196" i="48"/>
  <c r="I180" i="48"/>
  <c r="E164" i="48"/>
  <c r="H163" i="48"/>
  <c r="H166" i="48" s="1"/>
  <c r="D163" i="48" s="1"/>
  <c r="E163" i="48" s="1"/>
  <c r="G163" i="48"/>
  <c r="G166" i="48" s="1"/>
  <c r="D162" i="48" s="1"/>
  <c r="E162" i="48" s="1"/>
  <c r="F163" i="48"/>
  <c r="F162" i="48"/>
  <c r="F161" i="48"/>
  <c r="I137" i="48"/>
  <c r="F130" i="48"/>
  <c r="I121" i="48"/>
  <c r="G114" i="48"/>
  <c r="C114" i="48"/>
  <c r="A114" i="48"/>
  <c r="E114" i="48" s="1"/>
  <c r="H113" i="48"/>
  <c r="F112" i="48"/>
  <c r="G110" i="48"/>
  <c r="A110" i="48"/>
  <c r="G106" i="48"/>
  <c r="C106" i="48"/>
  <c r="A106" i="48"/>
  <c r="I101" i="48"/>
  <c r="I100" i="48"/>
  <c r="I99" i="48"/>
  <c r="I98" i="48"/>
  <c r="A95" i="48"/>
  <c r="A96" i="48" s="1"/>
  <c r="A97" i="48" s="1"/>
  <c r="A98" i="48" s="1"/>
  <c r="H85" i="48"/>
  <c r="H78" i="48"/>
  <c r="H66" i="48"/>
  <c r="I45" i="48"/>
  <c r="I44" i="48"/>
  <c r="I43" i="48"/>
  <c r="I41" i="48"/>
  <c r="I40" i="48"/>
  <c r="I39" i="48"/>
  <c r="A39" i="48"/>
  <c r="A40" i="48" s="1"/>
  <c r="A41" i="48" s="1"/>
  <c r="A42" i="48" s="1"/>
  <c r="A43" i="48" s="1"/>
  <c r="A44" i="48" s="1"/>
  <c r="A45" i="48" s="1"/>
  <c r="I19" i="48"/>
  <c r="C110" i="48" s="1"/>
  <c r="E110" i="48" s="1"/>
  <c r="G11" i="48"/>
  <c r="A6" i="48"/>
  <c r="I5" i="48"/>
  <c r="I38" i="48" s="1"/>
  <c r="G5" i="48"/>
  <c r="J21" i="3"/>
  <c r="H21" i="3"/>
  <c r="F21" i="3"/>
  <c r="H196" i="47"/>
  <c r="E164" i="47"/>
  <c r="H163" i="47"/>
  <c r="H166" i="47" s="1"/>
  <c r="D163" i="47" s="1"/>
  <c r="E163" i="47" s="1"/>
  <c r="G163" i="47"/>
  <c r="G166" i="47" s="1"/>
  <c r="D162" i="47" s="1"/>
  <c r="E162" i="47" s="1"/>
  <c r="F163" i="47"/>
  <c r="F162" i="47"/>
  <c r="F161" i="47"/>
  <c r="I137" i="47"/>
  <c r="I180" i="47" s="1"/>
  <c r="F130" i="47"/>
  <c r="I121" i="47"/>
  <c r="G114" i="47"/>
  <c r="C114" i="47"/>
  <c r="A114" i="47"/>
  <c r="E114" i="47" s="1"/>
  <c r="H113" i="47"/>
  <c r="F112" i="47"/>
  <c r="G110" i="47"/>
  <c r="A110" i="47"/>
  <c r="G106" i="47"/>
  <c r="C106" i="47"/>
  <c r="E106" i="47" s="1"/>
  <c r="A106" i="47"/>
  <c r="I101" i="47"/>
  <c r="I100" i="47"/>
  <c r="I99" i="47"/>
  <c r="I98" i="47"/>
  <c r="A95" i="47"/>
  <c r="A96" i="47" s="1"/>
  <c r="A97" i="47" s="1"/>
  <c r="A98" i="47" s="1"/>
  <c r="H85" i="47"/>
  <c r="H78" i="47"/>
  <c r="H66" i="47"/>
  <c r="I45" i="47"/>
  <c r="I44" i="47"/>
  <c r="I43" i="47"/>
  <c r="I41" i="47"/>
  <c r="I40" i="47"/>
  <c r="I39" i="47"/>
  <c r="A39" i="47"/>
  <c r="A40" i="47" s="1"/>
  <c r="A41" i="47" s="1"/>
  <c r="A42" i="47" s="1"/>
  <c r="A43" i="47" s="1"/>
  <c r="A44" i="47" s="1"/>
  <c r="A45" i="47" s="1"/>
  <c r="I19" i="47"/>
  <c r="C110" i="47" s="1"/>
  <c r="G11" i="47"/>
  <c r="A6" i="47"/>
  <c r="I5" i="47"/>
  <c r="I38" i="47" s="1"/>
  <c r="G5" i="47"/>
  <c r="J20" i="3"/>
  <c r="H20" i="3"/>
  <c r="F20" i="3"/>
  <c r="H196" i="46"/>
  <c r="E164" i="46"/>
  <c r="H163" i="46"/>
  <c r="H166" i="46" s="1"/>
  <c r="D163" i="46" s="1"/>
  <c r="E163" i="46" s="1"/>
  <c r="G163" i="46"/>
  <c r="G166" i="46" s="1"/>
  <c r="D162" i="46" s="1"/>
  <c r="E162" i="46" s="1"/>
  <c r="F163" i="46"/>
  <c r="F162" i="46"/>
  <c r="F161" i="46"/>
  <c r="I137" i="46"/>
  <c r="I180" i="46" s="1"/>
  <c r="F130" i="46"/>
  <c r="I121" i="46"/>
  <c r="G114" i="46"/>
  <c r="C114" i="46"/>
  <c r="A114" i="46"/>
  <c r="E114" i="46" s="1"/>
  <c r="H113" i="46"/>
  <c r="F112" i="46"/>
  <c r="G110" i="46"/>
  <c r="A110" i="46"/>
  <c r="G106" i="46"/>
  <c r="C106" i="46"/>
  <c r="E106" i="46" s="1"/>
  <c r="A106" i="46"/>
  <c r="I101" i="46"/>
  <c r="I100" i="46"/>
  <c r="I99" i="46"/>
  <c r="I98" i="46"/>
  <c r="A95" i="46"/>
  <c r="A96" i="46" s="1"/>
  <c r="A97" i="46" s="1"/>
  <c r="A98" i="46" s="1"/>
  <c r="H85" i="46"/>
  <c r="H78" i="46"/>
  <c r="H66" i="46"/>
  <c r="I45" i="46"/>
  <c r="I44" i="46"/>
  <c r="I43" i="46"/>
  <c r="I41" i="46"/>
  <c r="I40" i="46"/>
  <c r="I39" i="46"/>
  <c r="A39" i="46"/>
  <c r="A40" i="46" s="1"/>
  <c r="A41" i="46" s="1"/>
  <c r="A42" i="46" s="1"/>
  <c r="A43" i="46" s="1"/>
  <c r="A44" i="46" s="1"/>
  <c r="A45" i="46" s="1"/>
  <c r="I19" i="46"/>
  <c r="C110" i="46" s="1"/>
  <c r="G11" i="46"/>
  <c r="A6" i="46"/>
  <c r="I5" i="46"/>
  <c r="I38" i="46" s="1"/>
  <c r="G5" i="46"/>
  <c r="J17" i="3"/>
  <c r="H17" i="3"/>
  <c r="F17" i="3"/>
  <c r="H196" i="45"/>
  <c r="E164" i="45"/>
  <c r="H163" i="45"/>
  <c r="H166" i="45" s="1"/>
  <c r="D163" i="45" s="1"/>
  <c r="E163" i="45" s="1"/>
  <c r="G163" i="45"/>
  <c r="G166" i="45" s="1"/>
  <c r="D162" i="45" s="1"/>
  <c r="E162" i="45" s="1"/>
  <c r="F163" i="45"/>
  <c r="F162" i="45"/>
  <c r="F161" i="45"/>
  <c r="I137" i="45"/>
  <c r="I180" i="45" s="1"/>
  <c r="F130" i="45"/>
  <c r="I121" i="45"/>
  <c r="G114" i="45"/>
  <c r="C114" i="45"/>
  <c r="A114" i="45"/>
  <c r="E114" i="45" s="1"/>
  <c r="H113" i="45"/>
  <c r="F112" i="45"/>
  <c r="G110" i="45"/>
  <c r="A110" i="45"/>
  <c r="G106" i="45"/>
  <c r="C106" i="45"/>
  <c r="E106" i="45" s="1"/>
  <c r="A106" i="45"/>
  <c r="I101" i="45"/>
  <c r="I100" i="45"/>
  <c r="I99" i="45"/>
  <c r="I98" i="45"/>
  <c r="A95" i="45"/>
  <c r="A96" i="45" s="1"/>
  <c r="A97" i="45" s="1"/>
  <c r="A98" i="45" s="1"/>
  <c r="H85" i="45"/>
  <c r="H78" i="45"/>
  <c r="H66" i="45"/>
  <c r="I45" i="45"/>
  <c r="I44" i="45"/>
  <c r="I43" i="45"/>
  <c r="I41" i="45"/>
  <c r="I40" i="45"/>
  <c r="I39" i="45"/>
  <c r="A39" i="45"/>
  <c r="A40" i="45" s="1"/>
  <c r="A41" i="45" s="1"/>
  <c r="A42" i="45" s="1"/>
  <c r="A43" i="45" s="1"/>
  <c r="A44" i="45" s="1"/>
  <c r="A45" i="45" s="1"/>
  <c r="I19" i="45"/>
  <c r="C110" i="45" s="1"/>
  <c r="G11" i="45"/>
  <c r="A6" i="45"/>
  <c r="I5" i="45"/>
  <c r="I38" i="45" s="1"/>
  <c r="G5" i="45"/>
  <c r="J14" i="3"/>
  <c r="H14" i="3"/>
  <c r="F14" i="3"/>
  <c r="H196" i="44"/>
  <c r="E164" i="44"/>
  <c r="H163" i="44"/>
  <c r="H166" i="44" s="1"/>
  <c r="D163" i="44" s="1"/>
  <c r="E163" i="44" s="1"/>
  <c r="G163" i="44"/>
  <c r="G166" i="44" s="1"/>
  <c r="D162" i="44" s="1"/>
  <c r="E162" i="44" s="1"/>
  <c r="F163" i="44"/>
  <c r="F162" i="44"/>
  <c r="F161" i="44"/>
  <c r="I137" i="44"/>
  <c r="I180" i="44" s="1"/>
  <c r="F130" i="44"/>
  <c r="I121" i="44"/>
  <c r="G114" i="44"/>
  <c r="C114" i="44"/>
  <c r="A114" i="44"/>
  <c r="E114" i="44" s="1"/>
  <c r="H113" i="44"/>
  <c r="F112" i="44"/>
  <c r="G110" i="44"/>
  <c r="A110" i="44"/>
  <c r="G106" i="44"/>
  <c r="C106" i="44"/>
  <c r="E106" i="44" s="1"/>
  <c r="A106" i="44"/>
  <c r="I101" i="44"/>
  <c r="I100" i="44"/>
  <c r="I99" i="44"/>
  <c r="I98" i="44"/>
  <c r="A95" i="44"/>
  <c r="A96" i="44" s="1"/>
  <c r="A97" i="44" s="1"/>
  <c r="A98" i="44" s="1"/>
  <c r="H85" i="44"/>
  <c r="H78" i="44"/>
  <c r="H66" i="44"/>
  <c r="I45" i="44"/>
  <c r="I44" i="44"/>
  <c r="I43" i="44"/>
  <c r="I41" i="44"/>
  <c r="I40" i="44"/>
  <c r="I39" i="44"/>
  <c r="A39" i="44"/>
  <c r="A40" i="44" s="1"/>
  <c r="A41" i="44" s="1"/>
  <c r="A42" i="44" s="1"/>
  <c r="A43" i="44" s="1"/>
  <c r="A44" i="44" s="1"/>
  <c r="A45" i="44" s="1"/>
  <c r="I19" i="44"/>
  <c r="C110" i="44" s="1"/>
  <c r="G11" i="44"/>
  <c r="A6" i="44"/>
  <c r="I5" i="44"/>
  <c r="I38" i="44" s="1"/>
  <c r="G5" i="44"/>
  <c r="J11" i="3"/>
  <c r="H11" i="3"/>
  <c r="F11" i="3"/>
  <c r="H196" i="43"/>
  <c r="E164" i="43"/>
  <c r="H163" i="43"/>
  <c r="H166" i="43" s="1"/>
  <c r="D163" i="43" s="1"/>
  <c r="E163" i="43" s="1"/>
  <c r="G163" i="43"/>
  <c r="G166" i="43" s="1"/>
  <c r="D162" i="43" s="1"/>
  <c r="E162" i="43" s="1"/>
  <c r="F163" i="43"/>
  <c r="F162" i="43"/>
  <c r="F161" i="43"/>
  <c r="I137" i="43"/>
  <c r="I180" i="43" s="1"/>
  <c r="F130" i="43"/>
  <c r="I121" i="43"/>
  <c r="G114" i="43"/>
  <c r="C114" i="43"/>
  <c r="A114" i="43"/>
  <c r="E114" i="43" s="1"/>
  <c r="H113" i="43"/>
  <c r="F112" i="43"/>
  <c r="G110" i="43"/>
  <c r="A110" i="43"/>
  <c r="G106" i="43"/>
  <c r="C106" i="43"/>
  <c r="E106" i="43" s="1"/>
  <c r="A106" i="43"/>
  <c r="I101" i="43"/>
  <c r="I100" i="43"/>
  <c r="I99" i="43"/>
  <c r="I98" i="43"/>
  <c r="A95" i="43"/>
  <c r="A96" i="43" s="1"/>
  <c r="A97" i="43" s="1"/>
  <c r="A98" i="43" s="1"/>
  <c r="H85" i="43"/>
  <c r="H78" i="43"/>
  <c r="H66" i="43"/>
  <c r="I45" i="43"/>
  <c r="I44" i="43"/>
  <c r="I43" i="43"/>
  <c r="I41" i="43"/>
  <c r="I40" i="43"/>
  <c r="I39" i="43"/>
  <c r="A39" i="43"/>
  <c r="A40" i="43" s="1"/>
  <c r="A41" i="43" s="1"/>
  <c r="A42" i="43" s="1"/>
  <c r="A43" i="43" s="1"/>
  <c r="A44" i="43" s="1"/>
  <c r="A45" i="43" s="1"/>
  <c r="I19" i="43"/>
  <c r="C110" i="43" s="1"/>
  <c r="E110" i="43" s="1"/>
  <c r="G11" i="43"/>
  <c r="A6" i="43"/>
  <c r="I5" i="43"/>
  <c r="I38" i="43" s="1"/>
  <c r="G5" i="43"/>
  <c r="J10" i="3"/>
  <c r="H10" i="3"/>
  <c r="F10" i="3"/>
  <c r="H196" i="42"/>
  <c r="E164" i="42"/>
  <c r="H163" i="42"/>
  <c r="H166" i="42" s="1"/>
  <c r="D163" i="42" s="1"/>
  <c r="E163" i="42" s="1"/>
  <c r="G163" i="42"/>
  <c r="G166" i="42" s="1"/>
  <c r="D162" i="42" s="1"/>
  <c r="E162" i="42" s="1"/>
  <c r="F163" i="42"/>
  <c r="F162" i="42"/>
  <c r="F161" i="42"/>
  <c r="I137" i="42"/>
  <c r="I180" i="42" s="1"/>
  <c r="F130" i="42"/>
  <c r="I121" i="42"/>
  <c r="G114" i="42"/>
  <c r="C114" i="42"/>
  <c r="A114" i="42"/>
  <c r="E114" i="42" s="1"/>
  <c r="H113" i="42"/>
  <c r="F112" i="42"/>
  <c r="G110" i="42"/>
  <c r="A110" i="42"/>
  <c r="G106" i="42"/>
  <c r="C106" i="42"/>
  <c r="E106" i="42" s="1"/>
  <c r="A106" i="42"/>
  <c r="I101" i="42"/>
  <c r="I100" i="42"/>
  <c r="I99" i="42"/>
  <c r="I98" i="42"/>
  <c r="A95" i="42"/>
  <c r="A96" i="42" s="1"/>
  <c r="A97" i="42" s="1"/>
  <c r="A98" i="42" s="1"/>
  <c r="H85" i="42"/>
  <c r="H78" i="42"/>
  <c r="H66" i="42"/>
  <c r="I45" i="42"/>
  <c r="I44" i="42"/>
  <c r="I43" i="42"/>
  <c r="I41" i="42"/>
  <c r="I40" i="42"/>
  <c r="I39" i="42"/>
  <c r="A39" i="42"/>
  <c r="A40" i="42" s="1"/>
  <c r="A41" i="42" s="1"/>
  <c r="A42" i="42" s="1"/>
  <c r="A43" i="42" s="1"/>
  <c r="A44" i="42" s="1"/>
  <c r="A45" i="42" s="1"/>
  <c r="I19" i="42"/>
  <c r="C110" i="42" s="1"/>
  <c r="G11" i="42"/>
  <c r="A6" i="42"/>
  <c r="I5" i="42"/>
  <c r="I38" i="42" s="1"/>
  <c r="G5" i="42"/>
  <c r="J9" i="3"/>
  <c r="H9" i="3"/>
  <c r="F9" i="3"/>
  <c r="H196" i="41"/>
  <c r="E164" i="41"/>
  <c r="H163" i="41"/>
  <c r="H166" i="41" s="1"/>
  <c r="D163" i="41" s="1"/>
  <c r="E163" i="41" s="1"/>
  <c r="G163" i="41"/>
  <c r="G166" i="41" s="1"/>
  <c r="D162" i="41" s="1"/>
  <c r="E162" i="41" s="1"/>
  <c r="F163" i="41"/>
  <c r="F162" i="41"/>
  <c r="F161" i="41"/>
  <c r="I137" i="41"/>
  <c r="I180" i="41" s="1"/>
  <c r="F130" i="41"/>
  <c r="I121" i="41"/>
  <c r="G114" i="41"/>
  <c r="C114" i="41"/>
  <c r="A114" i="41"/>
  <c r="E114" i="41" s="1"/>
  <c r="H113" i="41"/>
  <c r="F112" i="41"/>
  <c r="G110" i="41"/>
  <c r="A110" i="41"/>
  <c r="G106" i="41"/>
  <c r="C106" i="41"/>
  <c r="E106" i="41" s="1"/>
  <c r="A106" i="41"/>
  <c r="I101" i="41"/>
  <c r="I100" i="41"/>
  <c r="I99" i="41"/>
  <c r="I98" i="41"/>
  <c r="A95" i="41"/>
  <c r="A96" i="41" s="1"/>
  <c r="A97" i="41" s="1"/>
  <c r="A98" i="41" s="1"/>
  <c r="H85" i="41"/>
  <c r="H78" i="41"/>
  <c r="H66" i="41"/>
  <c r="I45" i="41"/>
  <c r="I44" i="41"/>
  <c r="I43" i="41"/>
  <c r="I41" i="41"/>
  <c r="A41" i="41"/>
  <c r="A42" i="41" s="1"/>
  <c r="A43" i="41" s="1"/>
  <c r="A44" i="41" s="1"/>
  <c r="A45" i="41" s="1"/>
  <c r="I40" i="41"/>
  <c r="A40" i="41"/>
  <c r="I39" i="41"/>
  <c r="A39" i="41"/>
  <c r="I19" i="41"/>
  <c r="C110" i="41" s="1"/>
  <c r="G11" i="41"/>
  <c r="A6" i="41"/>
  <c r="I5" i="41"/>
  <c r="I38" i="41" s="1"/>
  <c r="G5" i="41"/>
  <c r="J7" i="3"/>
  <c r="H7" i="3"/>
  <c r="F7" i="3"/>
  <c r="H196" i="40"/>
  <c r="E164" i="40"/>
  <c r="H163" i="40"/>
  <c r="H166" i="40" s="1"/>
  <c r="D163" i="40" s="1"/>
  <c r="E163" i="40" s="1"/>
  <c r="G163" i="40"/>
  <c r="G166" i="40" s="1"/>
  <c r="D162" i="40" s="1"/>
  <c r="E162" i="40" s="1"/>
  <c r="F163" i="40"/>
  <c r="F162" i="40"/>
  <c r="F161" i="40"/>
  <c r="I137" i="40"/>
  <c r="I180" i="40" s="1"/>
  <c r="F130" i="40"/>
  <c r="I121" i="40"/>
  <c r="G114" i="40"/>
  <c r="C114" i="40"/>
  <c r="A114" i="40"/>
  <c r="E114" i="40" s="1"/>
  <c r="H113" i="40"/>
  <c r="F112" i="40"/>
  <c r="G110" i="40"/>
  <c r="A110" i="40"/>
  <c r="G106" i="40"/>
  <c r="C106" i="40"/>
  <c r="E106" i="40" s="1"/>
  <c r="A106" i="40"/>
  <c r="I101" i="40"/>
  <c r="I100" i="40"/>
  <c r="I99" i="40"/>
  <c r="I98" i="40"/>
  <c r="A95" i="40"/>
  <c r="A96" i="40" s="1"/>
  <c r="A97" i="40" s="1"/>
  <c r="A98" i="40" s="1"/>
  <c r="H85" i="40"/>
  <c r="H78" i="40"/>
  <c r="H66" i="40"/>
  <c r="I45" i="40"/>
  <c r="I44" i="40"/>
  <c r="I43" i="40"/>
  <c r="I41" i="40"/>
  <c r="I40" i="40"/>
  <c r="I39" i="40"/>
  <c r="A39" i="40"/>
  <c r="A40" i="40" s="1"/>
  <c r="A41" i="40" s="1"/>
  <c r="A42" i="40" s="1"/>
  <c r="A43" i="40" s="1"/>
  <c r="A44" i="40" s="1"/>
  <c r="A45" i="40" s="1"/>
  <c r="I19" i="40"/>
  <c r="C110" i="40" s="1"/>
  <c r="G11" i="40"/>
  <c r="A6" i="40"/>
  <c r="I5" i="40"/>
  <c r="I38" i="40" s="1"/>
  <c r="G5" i="40"/>
  <c r="J5" i="3"/>
  <c r="H5" i="3"/>
  <c r="F5" i="3"/>
  <c r="I19" i="39"/>
  <c r="H196" i="39"/>
  <c r="E164" i="39"/>
  <c r="H163" i="39"/>
  <c r="H166" i="39" s="1"/>
  <c r="D163" i="39" s="1"/>
  <c r="E163" i="39" s="1"/>
  <c r="G163" i="39"/>
  <c r="G166" i="39" s="1"/>
  <c r="D162" i="39" s="1"/>
  <c r="E162" i="39" s="1"/>
  <c r="F163" i="39"/>
  <c r="F162" i="39"/>
  <c r="F161" i="39"/>
  <c r="I137" i="39"/>
  <c r="I180" i="39" s="1"/>
  <c r="F130" i="39"/>
  <c r="I121" i="39"/>
  <c r="G114" i="39"/>
  <c r="C114" i="39"/>
  <c r="E114" i="39" s="1"/>
  <c r="A114" i="39"/>
  <c r="H113" i="39"/>
  <c r="F112" i="39"/>
  <c r="G110" i="39"/>
  <c r="C110" i="39"/>
  <c r="A110" i="39"/>
  <c r="E110" i="39" s="1"/>
  <c r="G106" i="39"/>
  <c r="C106" i="39"/>
  <c r="A106" i="39"/>
  <c r="I101" i="39"/>
  <c r="I100" i="39"/>
  <c r="I99" i="39"/>
  <c r="I98" i="39"/>
  <c r="A95" i="39"/>
  <c r="A96" i="39" s="1"/>
  <c r="A97" i="39" s="1"/>
  <c r="A98" i="39" s="1"/>
  <c r="H85" i="39"/>
  <c r="H78" i="39"/>
  <c r="H66" i="39"/>
  <c r="H88" i="39" s="1"/>
  <c r="H89" i="39" s="1"/>
  <c r="H91" i="39" s="1"/>
  <c r="I45" i="39"/>
  <c r="I44" i="39"/>
  <c r="I43" i="39"/>
  <c r="I41" i="39"/>
  <c r="A41" i="39"/>
  <c r="A42" i="39" s="1"/>
  <c r="A43" i="39" s="1"/>
  <c r="A44" i="39" s="1"/>
  <c r="A45" i="39" s="1"/>
  <c r="I40" i="39"/>
  <c r="A40" i="39"/>
  <c r="I39" i="39"/>
  <c r="A39" i="39"/>
  <c r="G11" i="39"/>
  <c r="A6" i="39"/>
  <c r="I5" i="39"/>
  <c r="I38" i="39" s="1"/>
  <c r="G5" i="39"/>
  <c r="E110" i="55" l="1"/>
  <c r="F106" i="55"/>
  <c r="H106" i="55" s="1"/>
  <c r="I25" i="55"/>
  <c r="I42" i="55" s="1"/>
  <c r="I46" i="55"/>
  <c r="I193" i="55" s="1"/>
  <c r="I106" i="55"/>
  <c r="I97" i="55" s="1"/>
  <c r="I114" i="55"/>
  <c r="I94" i="55" s="1"/>
  <c r="F114" i="55"/>
  <c r="H114" i="55" s="1"/>
  <c r="H88" i="55"/>
  <c r="H89" i="55" s="1"/>
  <c r="H91" i="55" s="1"/>
  <c r="I25" i="54"/>
  <c r="I42" i="54" s="1"/>
  <c r="F106" i="54"/>
  <c r="H106" i="54" s="1"/>
  <c r="I46" i="54"/>
  <c r="H38" i="54"/>
  <c r="H101" i="54"/>
  <c r="I106" i="54"/>
  <c r="I97" i="54" s="1"/>
  <c r="F110" i="54"/>
  <c r="H110" i="54" s="1"/>
  <c r="I110" i="54"/>
  <c r="I95" i="54" s="1"/>
  <c r="H95" i="54" s="1"/>
  <c r="F114" i="54"/>
  <c r="H114" i="54" s="1"/>
  <c r="I114" i="54" s="1"/>
  <c r="I94" i="54" s="1"/>
  <c r="H88" i="54"/>
  <c r="H89" i="54" s="1"/>
  <c r="H91" i="54" s="1"/>
  <c r="F110" i="53"/>
  <c r="H110" i="53" s="1"/>
  <c r="I110" i="53"/>
  <c r="I95" i="53" s="1"/>
  <c r="I193" i="53"/>
  <c r="I46" i="53"/>
  <c r="H39" i="53" s="1"/>
  <c r="H38" i="53"/>
  <c r="I25" i="53"/>
  <c r="I42" i="53" s="1"/>
  <c r="F106" i="53"/>
  <c r="H106" i="53" s="1"/>
  <c r="I106" i="53" s="1"/>
  <c r="I97" i="53" s="1"/>
  <c r="I114" i="53"/>
  <c r="I94" i="53" s="1"/>
  <c r="F114" i="53"/>
  <c r="H114" i="53" s="1"/>
  <c r="H88" i="53"/>
  <c r="H89" i="53" s="1"/>
  <c r="H91" i="53" s="1"/>
  <c r="E110" i="52"/>
  <c r="I25" i="52"/>
  <c r="I42" i="52" s="1"/>
  <c r="F106" i="52"/>
  <c r="H106" i="52" s="1"/>
  <c r="I106" i="52" s="1"/>
  <c r="I97" i="52" s="1"/>
  <c r="I46" i="52"/>
  <c r="H38" i="52"/>
  <c r="F114" i="52"/>
  <c r="H114" i="52" s="1"/>
  <c r="I114" i="52" s="1"/>
  <c r="I94" i="52" s="1"/>
  <c r="E110" i="51"/>
  <c r="I25" i="51"/>
  <c r="I42" i="51" s="1"/>
  <c r="F106" i="51"/>
  <c r="H106" i="51" s="1"/>
  <c r="I106" i="51" s="1"/>
  <c r="I97" i="51" s="1"/>
  <c r="I114" i="51"/>
  <c r="I94" i="51" s="1"/>
  <c r="F114" i="51"/>
  <c r="H114" i="51" s="1"/>
  <c r="H88" i="51"/>
  <c r="H89" i="51" s="1"/>
  <c r="H91" i="51" s="1"/>
  <c r="I76" i="50"/>
  <c r="I62" i="50"/>
  <c r="H43" i="50"/>
  <c r="I193" i="50"/>
  <c r="I72" i="50"/>
  <c r="I58" i="50"/>
  <c r="I71" i="50"/>
  <c r="H38" i="50"/>
  <c r="H100" i="50"/>
  <c r="I84" i="50"/>
  <c r="I70" i="50"/>
  <c r="I83" i="50"/>
  <c r="H99" i="50"/>
  <c r="I82" i="50"/>
  <c r="I85" i="50" s="1"/>
  <c r="H45" i="50"/>
  <c r="H41" i="50"/>
  <c r="A132" i="50"/>
  <c r="I65" i="50"/>
  <c r="I64" i="50"/>
  <c r="I173" i="50"/>
  <c r="I77" i="50"/>
  <c r="I63" i="50"/>
  <c r="H44" i="50"/>
  <c r="H40" i="50"/>
  <c r="I75" i="50"/>
  <c r="I61" i="50"/>
  <c r="I88" i="50"/>
  <c r="I89" i="50" s="1"/>
  <c r="I74" i="50"/>
  <c r="I60" i="50"/>
  <c r="H39" i="50"/>
  <c r="A145" i="50"/>
  <c r="H96" i="50"/>
  <c r="I73" i="50"/>
  <c r="I59" i="50"/>
  <c r="H101" i="50"/>
  <c r="I106" i="50"/>
  <c r="I97" i="50" s="1"/>
  <c r="F110" i="50"/>
  <c r="H110" i="50" s="1"/>
  <c r="I110" i="50"/>
  <c r="I95" i="50" s="1"/>
  <c r="H95" i="50" s="1"/>
  <c r="H42" i="50"/>
  <c r="H98" i="50"/>
  <c r="F114" i="50"/>
  <c r="H114" i="50" s="1"/>
  <c r="I114" i="50"/>
  <c r="I94" i="50" s="1"/>
  <c r="E106" i="49"/>
  <c r="E110" i="49"/>
  <c r="I25" i="49"/>
  <c r="I42" i="49" s="1"/>
  <c r="F106" i="49"/>
  <c r="H106" i="49" s="1"/>
  <c r="I114" i="49"/>
  <c r="I94" i="49" s="1"/>
  <c r="F114" i="49"/>
  <c r="H114" i="49" s="1"/>
  <c r="H88" i="49"/>
  <c r="H89" i="49" s="1"/>
  <c r="H91" i="49" s="1"/>
  <c r="E106" i="48"/>
  <c r="I25" i="48"/>
  <c r="I42" i="48" s="1"/>
  <c r="I46" i="48" s="1"/>
  <c r="F106" i="48"/>
  <c r="H106" i="48" s="1"/>
  <c r="I106" i="48" s="1"/>
  <c r="I97" i="48" s="1"/>
  <c r="F110" i="48"/>
  <c r="H110" i="48" s="1"/>
  <c r="I110" i="48" s="1"/>
  <c r="I95" i="48" s="1"/>
  <c r="H95" i="48" s="1"/>
  <c r="I114" i="48"/>
  <c r="I94" i="48" s="1"/>
  <c r="F114" i="48"/>
  <c r="H114" i="48" s="1"/>
  <c r="H88" i="48"/>
  <c r="H89" i="48" s="1"/>
  <c r="H91" i="48"/>
  <c r="F106" i="47"/>
  <c r="H106" i="47" s="1"/>
  <c r="I25" i="47"/>
  <c r="I42" i="47" s="1"/>
  <c r="I46" i="47" s="1"/>
  <c r="I106" i="47"/>
  <c r="I97" i="47" s="1"/>
  <c r="E110" i="47"/>
  <c r="F114" i="47"/>
  <c r="H114" i="47" s="1"/>
  <c r="I114" i="47" s="1"/>
  <c r="I94" i="47" s="1"/>
  <c r="H88" i="47"/>
  <c r="H89" i="47" s="1"/>
  <c r="H91" i="47" s="1"/>
  <c r="E110" i="46"/>
  <c r="F106" i="46"/>
  <c r="H106" i="46" s="1"/>
  <c r="I106" i="46" s="1"/>
  <c r="I97" i="46" s="1"/>
  <c r="I25" i="46"/>
  <c r="I42" i="46" s="1"/>
  <c r="I46" i="46" s="1"/>
  <c r="F114" i="46"/>
  <c r="H114" i="46" s="1"/>
  <c r="I114" i="46"/>
  <c r="I94" i="46" s="1"/>
  <c r="H88" i="46"/>
  <c r="H89" i="46" s="1"/>
  <c r="H91" i="46" s="1"/>
  <c r="E110" i="45"/>
  <c r="I25" i="45"/>
  <c r="I42" i="45" s="1"/>
  <c r="F106" i="45"/>
  <c r="H106" i="45" s="1"/>
  <c r="I106" i="45" s="1"/>
  <c r="I97" i="45" s="1"/>
  <c r="I46" i="45"/>
  <c r="H38" i="45"/>
  <c r="F114" i="45"/>
  <c r="H114" i="45" s="1"/>
  <c r="I114" i="45" s="1"/>
  <c r="I94" i="45" s="1"/>
  <c r="H88" i="45"/>
  <c r="H89" i="45" s="1"/>
  <c r="H91" i="45" s="1"/>
  <c r="E110" i="44"/>
  <c r="F106" i="44"/>
  <c r="H106" i="44" s="1"/>
  <c r="I106" i="44" s="1"/>
  <c r="I97" i="44" s="1"/>
  <c r="I25" i="44"/>
  <c r="I42" i="44" s="1"/>
  <c r="I114" i="44"/>
  <c r="I94" i="44" s="1"/>
  <c r="F114" i="44"/>
  <c r="H114" i="44" s="1"/>
  <c r="H88" i="44"/>
  <c r="H89" i="44" s="1"/>
  <c r="H91" i="44" s="1"/>
  <c r="F106" i="43"/>
  <c r="H106" i="43" s="1"/>
  <c r="I25" i="43"/>
  <c r="I42" i="43" s="1"/>
  <c r="I114" i="43"/>
  <c r="I94" i="43" s="1"/>
  <c r="F114" i="43"/>
  <c r="H114" i="43" s="1"/>
  <c r="I106" i="43"/>
  <c r="I97" i="43" s="1"/>
  <c r="F110" i="43"/>
  <c r="H110" i="43" s="1"/>
  <c r="I110" i="43" s="1"/>
  <c r="I95" i="43" s="1"/>
  <c r="H88" i="43"/>
  <c r="H89" i="43" s="1"/>
  <c r="H91" i="43" s="1"/>
  <c r="F114" i="42"/>
  <c r="H114" i="42" s="1"/>
  <c r="I114" i="42" s="1"/>
  <c r="I94" i="42" s="1"/>
  <c r="E110" i="42"/>
  <c r="I25" i="42"/>
  <c r="I42" i="42" s="1"/>
  <c r="F106" i="42"/>
  <c r="H106" i="42" s="1"/>
  <c r="I106" i="42" s="1"/>
  <c r="I97" i="42" s="1"/>
  <c r="H88" i="42"/>
  <c r="H89" i="42" s="1"/>
  <c r="H91" i="42" s="1"/>
  <c r="E110" i="41"/>
  <c r="F106" i="41"/>
  <c r="H106" i="41" s="1"/>
  <c r="I106" i="41" s="1"/>
  <c r="I97" i="41" s="1"/>
  <c r="I25" i="41"/>
  <c r="I42" i="41" s="1"/>
  <c r="I46" i="41" s="1"/>
  <c r="F114" i="41"/>
  <c r="H114" i="41" s="1"/>
  <c r="I114" i="41" s="1"/>
  <c r="I94" i="41" s="1"/>
  <c r="H88" i="41"/>
  <c r="H89" i="41" s="1"/>
  <c r="H91" i="41" s="1"/>
  <c r="E110" i="40"/>
  <c r="F106" i="40"/>
  <c r="H106" i="40" s="1"/>
  <c r="I106" i="40" s="1"/>
  <c r="I97" i="40" s="1"/>
  <c r="I25" i="40"/>
  <c r="I42" i="40" s="1"/>
  <c r="F114" i="40"/>
  <c r="H114" i="40" s="1"/>
  <c r="I114" i="40" s="1"/>
  <c r="I94" i="40" s="1"/>
  <c r="H88" i="40"/>
  <c r="H89" i="40" s="1"/>
  <c r="H91" i="40" s="1"/>
  <c r="E106" i="39"/>
  <c r="I25" i="39"/>
  <c r="I42" i="39" s="1"/>
  <c r="I46" i="39" s="1"/>
  <c r="F106" i="39"/>
  <c r="H106" i="39" s="1"/>
  <c r="F114" i="39"/>
  <c r="H114" i="39" s="1"/>
  <c r="I114" i="39" s="1"/>
  <c r="I94" i="39" s="1"/>
  <c r="I106" i="39"/>
  <c r="I97" i="39" s="1"/>
  <c r="F110" i="39"/>
  <c r="H110" i="39" s="1"/>
  <c r="I110" i="39" s="1"/>
  <c r="I95" i="39" s="1"/>
  <c r="I76" i="55" l="1"/>
  <c r="I62" i="55"/>
  <c r="H100" i="55"/>
  <c r="I84" i="55"/>
  <c r="I83" i="55"/>
  <c r="H45" i="55"/>
  <c r="A132" i="55"/>
  <c r="I77" i="55"/>
  <c r="H40" i="55"/>
  <c r="I75" i="55"/>
  <c r="I61" i="55"/>
  <c r="I71" i="55"/>
  <c r="I82" i="55"/>
  <c r="H41" i="55"/>
  <c r="H44" i="55"/>
  <c r="I88" i="55"/>
  <c r="I89" i="55" s="1"/>
  <c r="I74" i="55"/>
  <c r="I60" i="55"/>
  <c r="A145" i="55"/>
  <c r="H96" i="55"/>
  <c r="I73" i="55"/>
  <c r="I59" i="55"/>
  <c r="I70" i="55"/>
  <c r="I78" i="55" s="1"/>
  <c r="H99" i="55"/>
  <c r="I65" i="55"/>
  <c r="H98" i="55"/>
  <c r="I64" i="55"/>
  <c r="I63" i="55"/>
  <c r="H101" i="55"/>
  <c r="I72" i="55"/>
  <c r="I58" i="55"/>
  <c r="I173" i="55"/>
  <c r="H38" i="55"/>
  <c r="H46" i="55" s="1"/>
  <c r="H94" i="55"/>
  <c r="H102" i="55" s="1"/>
  <c r="I102" i="55"/>
  <c r="F110" i="55"/>
  <c r="H110" i="55" s="1"/>
  <c r="I110" i="55"/>
  <c r="I95" i="55" s="1"/>
  <c r="H95" i="55" s="1"/>
  <c r="H97" i="55"/>
  <c r="I143" i="55"/>
  <c r="I130" i="55"/>
  <c r="H43" i="55"/>
  <c r="H42" i="55"/>
  <c r="H39" i="55"/>
  <c r="I102" i="54"/>
  <c r="H94" i="54"/>
  <c r="H42" i="54"/>
  <c r="H97" i="54"/>
  <c r="I130" i="54"/>
  <c r="I143" i="54"/>
  <c r="I76" i="54"/>
  <c r="I62" i="54"/>
  <c r="I75" i="54"/>
  <c r="I61" i="54"/>
  <c r="I83" i="54"/>
  <c r="H44" i="54"/>
  <c r="I88" i="54"/>
  <c r="I89" i="54" s="1"/>
  <c r="I74" i="54"/>
  <c r="I60" i="54"/>
  <c r="H99" i="54"/>
  <c r="I82" i="54"/>
  <c r="I85" i="54" s="1"/>
  <c r="H41" i="54"/>
  <c r="I65" i="54"/>
  <c r="H98" i="54"/>
  <c r="I77" i="54"/>
  <c r="H40" i="54"/>
  <c r="A145" i="54"/>
  <c r="H96" i="54"/>
  <c r="I73" i="54"/>
  <c r="I59" i="54"/>
  <c r="I84" i="54"/>
  <c r="I173" i="54"/>
  <c r="I63" i="54"/>
  <c r="I72" i="54"/>
  <c r="I58" i="54"/>
  <c r="I70" i="54"/>
  <c r="H45" i="54"/>
  <c r="A132" i="54"/>
  <c r="I64" i="54"/>
  <c r="I71" i="54"/>
  <c r="H100" i="54"/>
  <c r="H43" i="54"/>
  <c r="I193" i="54"/>
  <c r="H39" i="54"/>
  <c r="H46" i="54" s="1"/>
  <c r="H97" i="53"/>
  <c r="I143" i="53"/>
  <c r="I130" i="53"/>
  <c r="H42" i="53"/>
  <c r="I102" i="53"/>
  <c r="H94" i="53"/>
  <c r="I76" i="53"/>
  <c r="I62" i="53"/>
  <c r="I72" i="53"/>
  <c r="I83" i="53"/>
  <c r="H98" i="53"/>
  <c r="I64" i="53"/>
  <c r="I77" i="53"/>
  <c r="H44" i="53"/>
  <c r="I75" i="53"/>
  <c r="I61" i="53"/>
  <c r="H101" i="53"/>
  <c r="I58" i="53"/>
  <c r="H99" i="53"/>
  <c r="I82" i="53"/>
  <c r="I85" i="53" s="1"/>
  <c r="H45" i="53"/>
  <c r="I63" i="53"/>
  <c r="I88" i="53"/>
  <c r="I89" i="53" s="1"/>
  <c r="I74" i="53"/>
  <c r="I60" i="53"/>
  <c r="A145" i="53"/>
  <c r="H96" i="53"/>
  <c r="I73" i="53"/>
  <c r="I59" i="53"/>
  <c r="I173" i="53"/>
  <c r="H40" i="53"/>
  <c r="H46" i="53" s="1"/>
  <c r="I71" i="53"/>
  <c r="H100" i="53"/>
  <c r="I84" i="53"/>
  <c r="I70" i="53"/>
  <c r="H41" i="53"/>
  <c r="A132" i="53"/>
  <c r="I65" i="53"/>
  <c r="H95" i="53"/>
  <c r="H43" i="53"/>
  <c r="H94" i="52"/>
  <c r="I130" i="52"/>
  <c r="H97" i="52"/>
  <c r="I143" i="52"/>
  <c r="H42" i="52"/>
  <c r="F110" i="52"/>
  <c r="H110" i="52" s="1"/>
  <c r="I110" i="52" s="1"/>
  <c r="I95" i="52" s="1"/>
  <c r="I76" i="52"/>
  <c r="I62" i="52"/>
  <c r="H96" i="52"/>
  <c r="I73" i="52"/>
  <c r="I59" i="52"/>
  <c r="I82" i="52"/>
  <c r="H45" i="52"/>
  <c r="H41" i="52"/>
  <c r="A132" i="52"/>
  <c r="I173" i="52"/>
  <c r="I63" i="52"/>
  <c r="H40" i="52"/>
  <c r="I75" i="52"/>
  <c r="I61" i="52"/>
  <c r="A145" i="52"/>
  <c r="H100" i="52"/>
  <c r="I84" i="52"/>
  <c r="H99" i="52"/>
  <c r="I65" i="52"/>
  <c r="I88" i="52"/>
  <c r="I89" i="52" s="1"/>
  <c r="I74" i="52"/>
  <c r="I60" i="52"/>
  <c r="H43" i="52"/>
  <c r="H39" i="52"/>
  <c r="H46" i="52" s="1"/>
  <c r="H98" i="52"/>
  <c r="I72" i="52"/>
  <c r="I58" i="52"/>
  <c r="I66" i="52" s="1"/>
  <c r="I71" i="52"/>
  <c r="I70" i="52"/>
  <c r="I83" i="52"/>
  <c r="I64" i="52"/>
  <c r="I77" i="52"/>
  <c r="H101" i="52"/>
  <c r="I193" i="52"/>
  <c r="H44" i="52"/>
  <c r="I130" i="51"/>
  <c r="I143" i="51"/>
  <c r="I46" i="51"/>
  <c r="F110" i="51"/>
  <c r="H110" i="51" s="1"/>
  <c r="I110" i="51"/>
  <c r="I95" i="51" s="1"/>
  <c r="H95" i="51" s="1"/>
  <c r="I102" i="51"/>
  <c r="H94" i="51"/>
  <c r="I143" i="50"/>
  <c r="I130" i="50"/>
  <c r="H97" i="50"/>
  <c r="F132" i="50"/>
  <c r="F145" i="50"/>
  <c r="E145" i="50"/>
  <c r="E132" i="50"/>
  <c r="I78" i="50"/>
  <c r="H46" i="50"/>
  <c r="H94" i="50"/>
  <c r="I102" i="50"/>
  <c r="I66" i="50"/>
  <c r="I106" i="49"/>
  <c r="I97" i="49" s="1"/>
  <c r="I46" i="49"/>
  <c r="H97" i="49"/>
  <c r="I143" i="49"/>
  <c r="I130" i="49"/>
  <c r="F110" i="49"/>
  <c r="H110" i="49" s="1"/>
  <c r="I110" i="49"/>
  <c r="I95" i="49" s="1"/>
  <c r="H95" i="49" s="1"/>
  <c r="H97" i="48"/>
  <c r="I143" i="48"/>
  <c r="I130" i="48"/>
  <c r="I76" i="48"/>
  <c r="I62" i="48"/>
  <c r="I75" i="48"/>
  <c r="I61" i="48"/>
  <c r="H41" i="48"/>
  <c r="I65" i="48"/>
  <c r="I72" i="48"/>
  <c r="I58" i="48"/>
  <c r="I71" i="48"/>
  <c r="H100" i="48"/>
  <c r="I84" i="48"/>
  <c r="I70" i="48"/>
  <c r="I83" i="48"/>
  <c r="H99" i="48"/>
  <c r="I82" i="48"/>
  <c r="H45" i="48"/>
  <c r="A132" i="48"/>
  <c r="I64" i="48"/>
  <c r="I173" i="48"/>
  <c r="I77" i="48"/>
  <c r="I63" i="48"/>
  <c r="H44" i="48"/>
  <c r="H40" i="48"/>
  <c r="I88" i="48"/>
  <c r="I89" i="48" s="1"/>
  <c r="I74" i="48"/>
  <c r="I60" i="48"/>
  <c r="H43" i="48"/>
  <c r="H39" i="48"/>
  <c r="A145" i="48"/>
  <c r="H96" i="48"/>
  <c r="I73" i="48"/>
  <c r="I59" i="48"/>
  <c r="H38" i="48"/>
  <c r="H101" i="48"/>
  <c r="H98" i="48"/>
  <c r="I193" i="48"/>
  <c r="I102" i="48"/>
  <c r="H94" i="48"/>
  <c r="H42" i="48"/>
  <c r="H94" i="47"/>
  <c r="I76" i="47"/>
  <c r="I62" i="47"/>
  <c r="H96" i="47"/>
  <c r="H99" i="47"/>
  <c r="I82" i="47"/>
  <c r="H45" i="47"/>
  <c r="H41" i="47"/>
  <c r="I65" i="47"/>
  <c r="I64" i="47"/>
  <c r="I173" i="47"/>
  <c r="I77" i="47"/>
  <c r="I63" i="47"/>
  <c r="H40" i="47"/>
  <c r="I75" i="47"/>
  <c r="I61" i="47"/>
  <c r="A145" i="47"/>
  <c r="I73" i="47"/>
  <c r="I59" i="47"/>
  <c r="I70" i="47"/>
  <c r="I78" i="47" s="1"/>
  <c r="A132" i="47"/>
  <c r="H98" i="47"/>
  <c r="H44" i="47"/>
  <c r="I88" i="47"/>
  <c r="I89" i="47" s="1"/>
  <c r="I74" i="47"/>
  <c r="I60" i="47"/>
  <c r="I72" i="47"/>
  <c r="I58" i="47"/>
  <c r="I71" i="47"/>
  <c r="H100" i="47"/>
  <c r="I84" i="47"/>
  <c r="I83" i="47"/>
  <c r="H101" i="47"/>
  <c r="I193" i="47"/>
  <c r="H39" i="47"/>
  <c r="H38" i="47"/>
  <c r="H43" i="47"/>
  <c r="F110" i="47"/>
  <c r="H110" i="47" s="1"/>
  <c r="I110" i="47" s="1"/>
  <c r="I95" i="47" s="1"/>
  <c r="I130" i="47"/>
  <c r="H97" i="47"/>
  <c r="I143" i="47"/>
  <c r="H42" i="47"/>
  <c r="H97" i="46"/>
  <c r="I143" i="46"/>
  <c r="I130" i="46"/>
  <c r="I76" i="46"/>
  <c r="I62" i="46"/>
  <c r="H45" i="46"/>
  <c r="I75" i="46"/>
  <c r="I61" i="46"/>
  <c r="I71" i="46"/>
  <c r="H100" i="46"/>
  <c r="I84" i="46"/>
  <c r="I83" i="46"/>
  <c r="I82" i="46"/>
  <c r="H41" i="46"/>
  <c r="A132" i="46"/>
  <c r="I88" i="46"/>
  <c r="I89" i="46" s="1"/>
  <c r="I74" i="46"/>
  <c r="I60" i="46"/>
  <c r="H99" i="46"/>
  <c r="I65" i="46"/>
  <c r="I173" i="46"/>
  <c r="I77" i="46"/>
  <c r="I63" i="46"/>
  <c r="A145" i="46"/>
  <c r="H96" i="46"/>
  <c r="I73" i="46"/>
  <c r="I59" i="46"/>
  <c r="H101" i="46"/>
  <c r="I72" i="46"/>
  <c r="I58" i="46"/>
  <c r="I70" i="46"/>
  <c r="H40" i="46"/>
  <c r="I64" i="46"/>
  <c r="H98" i="46"/>
  <c r="H39" i="46"/>
  <c r="H43" i="46"/>
  <c r="H44" i="46"/>
  <c r="I193" i="46"/>
  <c r="H38" i="46"/>
  <c r="H42" i="46"/>
  <c r="F110" i="46"/>
  <c r="H110" i="46" s="1"/>
  <c r="I110" i="46"/>
  <c r="I95" i="46" s="1"/>
  <c r="H95" i="46" s="1"/>
  <c r="H94" i="46"/>
  <c r="I102" i="46"/>
  <c r="H94" i="45"/>
  <c r="I130" i="45"/>
  <c r="H97" i="45"/>
  <c r="I143" i="45"/>
  <c r="I76" i="45"/>
  <c r="I62" i="45"/>
  <c r="I60" i="45"/>
  <c r="H39" i="45"/>
  <c r="H46" i="45" s="1"/>
  <c r="H98" i="45"/>
  <c r="I64" i="45"/>
  <c r="H40" i="45"/>
  <c r="I75" i="45"/>
  <c r="I61" i="45"/>
  <c r="I88" i="45"/>
  <c r="I89" i="45" s="1"/>
  <c r="I74" i="45"/>
  <c r="H43" i="45"/>
  <c r="H99" i="45"/>
  <c r="I63" i="45"/>
  <c r="A145" i="45"/>
  <c r="H96" i="45"/>
  <c r="I73" i="45"/>
  <c r="I59" i="45"/>
  <c r="H100" i="45"/>
  <c r="I84" i="45"/>
  <c r="I82" i="45"/>
  <c r="H41" i="45"/>
  <c r="I173" i="45"/>
  <c r="I72" i="45"/>
  <c r="I58" i="45"/>
  <c r="I70" i="45"/>
  <c r="I83" i="45"/>
  <c r="H45" i="45"/>
  <c r="A132" i="45"/>
  <c r="I65" i="45"/>
  <c r="I77" i="45"/>
  <c r="H44" i="45"/>
  <c r="I71" i="45"/>
  <c r="I193" i="45"/>
  <c r="H101" i="45"/>
  <c r="H42" i="45"/>
  <c r="F110" i="45"/>
  <c r="H110" i="45" s="1"/>
  <c r="I110" i="45"/>
  <c r="I95" i="45" s="1"/>
  <c r="H95" i="45" s="1"/>
  <c r="I130" i="44"/>
  <c r="I143" i="44"/>
  <c r="F110" i="44"/>
  <c r="H110" i="44" s="1"/>
  <c r="I110" i="44" s="1"/>
  <c r="I95" i="44" s="1"/>
  <c r="I46" i="44"/>
  <c r="I130" i="43"/>
  <c r="I143" i="43"/>
  <c r="I102" i="43"/>
  <c r="I46" i="43"/>
  <c r="I143" i="42"/>
  <c r="I130" i="42"/>
  <c r="F110" i="42"/>
  <c r="H110" i="42" s="1"/>
  <c r="I110" i="42"/>
  <c r="I95" i="42" s="1"/>
  <c r="I102" i="42" s="1"/>
  <c r="I46" i="42"/>
  <c r="I76" i="41"/>
  <c r="I62" i="41"/>
  <c r="I82" i="41"/>
  <c r="I75" i="41"/>
  <c r="I61" i="41"/>
  <c r="H101" i="41"/>
  <c r="I72" i="41"/>
  <c r="I58" i="41"/>
  <c r="A132" i="41"/>
  <c r="I64" i="41"/>
  <c r="I63" i="41"/>
  <c r="I88" i="41"/>
  <c r="I89" i="41" s="1"/>
  <c r="I74" i="41"/>
  <c r="I60" i="41"/>
  <c r="H43" i="41"/>
  <c r="H39" i="41"/>
  <c r="H41" i="41"/>
  <c r="H98" i="41"/>
  <c r="H44" i="41"/>
  <c r="A145" i="41"/>
  <c r="H96" i="41"/>
  <c r="I73" i="41"/>
  <c r="I59" i="41"/>
  <c r="I83" i="41"/>
  <c r="H45" i="41"/>
  <c r="I71" i="41"/>
  <c r="H100" i="41"/>
  <c r="I84" i="41"/>
  <c r="I70" i="41"/>
  <c r="H99" i="41"/>
  <c r="I65" i="41"/>
  <c r="I173" i="41"/>
  <c r="I77" i="41"/>
  <c r="H40" i="41"/>
  <c r="I193" i="41"/>
  <c r="H38" i="41"/>
  <c r="H94" i="41"/>
  <c r="H97" i="41"/>
  <c r="I130" i="41"/>
  <c r="I143" i="41"/>
  <c r="H42" i="41"/>
  <c r="F110" i="41"/>
  <c r="H110" i="41" s="1"/>
  <c r="I110" i="41" s="1"/>
  <c r="I95" i="41" s="1"/>
  <c r="I143" i="40"/>
  <c r="I130" i="40"/>
  <c r="F110" i="40"/>
  <c r="H110" i="40" s="1"/>
  <c r="I110" i="40"/>
  <c r="I95" i="40" s="1"/>
  <c r="I46" i="40"/>
  <c r="H94" i="40" s="1"/>
  <c r="H95" i="39"/>
  <c r="I102" i="39"/>
  <c r="H94" i="39"/>
  <c r="I76" i="39"/>
  <c r="I62" i="39"/>
  <c r="I75" i="39"/>
  <c r="I61" i="39"/>
  <c r="A132" i="39"/>
  <c r="I77" i="39"/>
  <c r="I88" i="39"/>
  <c r="I89" i="39" s="1"/>
  <c r="I74" i="39"/>
  <c r="I60" i="39"/>
  <c r="H96" i="39"/>
  <c r="I73" i="39"/>
  <c r="I59" i="39"/>
  <c r="I72" i="39"/>
  <c r="I58" i="39"/>
  <c r="I71" i="39"/>
  <c r="H100" i="39"/>
  <c r="I84" i="39"/>
  <c r="I70" i="39"/>
  <c r="A145" i="39"/>
  <c r="H98" i="39"/>
  <c r="I64" i="39"/>
  <c r="I65" i="39"/>
  <c r="I173" i="39"/>
  <c r="I63" i="39"/>
  <c r="H44" i="39"/>
  <c r="I83" i="39"/>
  <c r="I82" i="39"/>
  <c r="H45" i="39"/>
  <c r="H38" i="39"/>
  <c r="H41" i="39"/>
  <c r="H99" i="39"/>
  <c r="H43" i="39"/>
  <c r="H40" i="39"/>
  <c r="H39" i="39"/>
  <c r="I193" i="39"/>
  <c r="H101" i="39"/>
  <c r="H97" i="39"/>
  <c r="I143" i="39"/>
  <c r="I130" i="39"/>
  <c r="H42" i="39"/>
  <c r="F145" i="55" l="1"/>
  <c r="F132" i="55"/>
  <c r="G145" i="55"/>
  <c r="I175" i="55"/>
  <c r="G132" i="55"/>
  <c r="D145" i="55"/>
  <c r="D132" i="55"/>
  <c r="H116" i="55"/>
  <c r="I85" i="55"/>
  <c r="I66" i="55"/>
  <c r="I78" i="54"/>
  <c r="F132" i="54"/>
  <c r="F145" i="54"/>
  <c r="H102" i="54"/>
  <c r="H116" i="54" s="1"/>
  <c r="I66" i="54"/>
  <c r="E145" i="54"/>
  <c r="E132" i="54"/>
  <c r="I175" i="54"/>
  <c r="G132" i="54"/>
  <c r="G145" i="54"/>
  <c r="I66" i="53"/>
  <c r="H102" i="53"/>
  <c r="H116" i="53" s="1"/>
  <c r="I175" i="53"/>
  <c r="G132" i="53"/>
  <c r="G145" i="53"/>
  <c r="E145" i="53"/>
  <c r="E132" i="53"/>
  <c r="I78" i="53"/>
  <c r="F145" i="53"/>
  <c r="F132" i="53"/>
  <c r="H95" i="52"/>
  <c r="I102" i="52"/>
  <c r="I85" i="52"/>
  <c r="I78" i="52"/>
  <c r="H102" i="52"/>
  <c r="H116" i="52" s="1"/>
  <c r="I174" i="52"/>
  <c r="I91" i="52"/>
  <c r="I116" i="52" s="1"/>
  <c r="A161" i="52" s="1"/>
  <c r="C132" i="52"/>
  <c r="C145" i="52"/>
  <c r="F145" i="52"/>
  <c r="F132" i="52"/>
  <c r="I76" i="51"/>
  <c r="I62" i="51"/>
  <c r="A132" i="51"/>
  <c r="H98" i="51"/>
  <c r="I64" i="51"/>
  <c r="I75" i="51"/>
  <c r="I61" i="51"/>
  <c r="I58" i="51"/>
  <c r="I66" i="51" s="1"/>
  <c r="H100" i="51"/>
  <c r="I84" i="51"/>
  <c r="I83" i="51"/>
  <c r="I88" i="51"/>
  <c r="I89" i="51" s="1"/>
  <c r="I74" i="51"/>
  <c r="I60" i="51"/>
  <c r="I72" i="51"/>
  <c r="H99" i="51"/>
  <c r="I82" i="51"/>
  <c r="H45" i="51"/>
  <c r="H41" i="51"/>
  <c r="I77" i="51"/>
  <c r="H40" i="51"/>
  <c r="A145" i="51"/>
  <c r="H96" i="51"/>
  <c r="H102" i="51" s="1"/>
  <c r="I73" i="51"/>
  <c r="I59" i="51"/>
  <c r="H101" i="51"/>
  <c r="I71" i="51"/>
  <c r="I70" i="51"/>
  <c r="I65" i="51"/>
  <c r="I173" i="51"/>
  <c r="I63" i="51"/>
  <c r="H44" i="51"/>
  <c r="H39" i="51"/>
  <c r="H38" i="51"/>
  <c r="H43" i="51"/>
  <c r="I193" i="51"/>
  <c r="G145" i="51"/>
  <c r="I175" i="51"/>
  <c r="G132" i="51"/>
  <c r="H42" i="51"/>
  <c r="H97" i="51"/>
  <c r="C145" i="50"/>
  <c r="C132" i="50"/>
  <c r="I174" i="50"/>
  <c r="I91" i="50"/>
  <c r="I116" i="50" s="1"/>
  <c r="A161" i="50" s="1"/>
  <c r="G132" i="50"/>
  <c r="I175" i="50"/>
  <c r="G145" i="50"/>
  <c r="H102" i="50"/>
  <c r="H116" i="50"/>
  <c r="D132" i="50"/>
  <c r="D145" i="50"/>
  <c r="I76" i="49"/>
  <c r="I62" i="49"/>
  <c r="H96" i="49"/>
  <c r="I73" i="49"/>
  <c r="I75" i="49"/>
  <c r="I61" i="49"/>
  <c r="A145" i="49"/>
  <c r="I59" i="49"/>
  <c r="I65" i="49"/>
  <c r="I88" i="49"/>
  <c r="I89" i="49" s="1"/>
  <c r="I74" i="49"/>
  <c r="I60" i="49"/>
  <c r="H43" i="49"/>
  <c r="H39" i="49"/>
  <c r="H100" i="49"/>
  <c r="I72" i="49"/>
  <c r="I58" i="49"/>
  <c r="I71" i="49"/>
  <c r="I70" i="49"/>
  <c r="H99" i="49"/>
  <c r="H45" i="49"/>
  <c r="A132" i="49"/>
  <c r="I64" i="49"/>
  <c r="I173" i="49"/>
  <c r="I77" i="49"/>
  <c r="I63" i="49"/>
  <c r="H44" i="49"/>
  <c r="H40" i="49"/>
  <c r="I84" i="49"/>
  <c r="I83" i="49"/>
  <c r="I82" i="49"/>
  <c r="I85" i="49" s="1"/>
  <c r="H41" i="49"/>
  <c r="H98" i="49"/>
  <c r="H101" i="49"/>
  <c r="I193" i="49"/>
  <c r="H38" i="49"/>
  <c r="H94" i="49"/>
  <c r="I102" i="49"/>
  <c r="H42" i="49"/>
  <c r="I66" i="48"/>
  <c r="I85" i="48"/>
  <c r="G132" i="48"/>
  <c r="I175" i="48"/>
  <c r="G145" i="48"/>
  <c r="F132" i="48"/>
  <c r="F145" i="48"/>
  <c r="I78" i="48"/>
  <c r="C132" i="48"/>
  <c r="I174" i="48"/>
  <c r="I176" i="48" s="1"/>
  <c r="I91" i="48"/>
  <c r="I116" i="48" s="1"/>
  <c r="A161" i="48" s="1"/>
  <c r="C145" i="48"/>
  <c r="H102" i="48"/>
  <c r="H46" i="48"/>
  <c r="H95" i="47"/>
  <c r="I102" i="47"/>
  <c r="I66" i="47"/>
  <c r="D132" i="47"/>
  <c r="D145" i="47"/>
  <c r="I85" i="47"/>
  <c r="H46" i="47"/>
  <c r="H116" i="47" s="1"/>
  <c r="F145" i="47"/>
  <c r="F132" i="47"/>
  <c r="H102" i="47"/>
  <c r="H102" i="46"/>
  <c r="I66" i="46"/>
  <c r="I78" i="46"/>
  <c r="F145" i="46"/>
  <c r="F132" i="46"/>
  <c r="H46" i="46"/>
  <c r="H116" i="46" s="1"/>
  <c r="G132" i="46"/>
  <c r="I175" i="46"/>
  <c r="G145" i="46"/>
  <c r="I85" i="46"/>
  <c r="I78" i="45"/>
  <c r="I66" i="45"/>
  <c r="F132" i="45"/>
  <c r="F145" i="45"/>
  <c r="I85" i="45"/>
  <c r="H102" i="45"/>
  <c r="H116" i="45" s="1"/>
  <c r="I102" i="45"/>
  <c r="H95" i="44"/>
  <c r="I102" i="44"/>
  <c r="I76" i="44"/>
  <c r="I62" i="44"/>
  <c r="I84" i="44"/>
  <c r="H44" i="44"/>
  <c r="I75" i="44"/>
  <c r="I61" i="44"/>
  <c r="I72" i="44"/>
  <c r="I83" i="44"/>
  <c r="I88" i="44"/>
  <c r="I89" i="44" s="1"/>
  <c r="I74" i="44"/>
  <c r="I60" i="44"/>
  <c r="I58" i="44"/>
  <c r="H100" i="44"/>
  <c r="A145" i="44"/>
  <c r="H96" i="44"/>
  <c r="I73" i="44"/>
  <c r="I59" i="44"/>
  <c r="H101" i="44"/>
  <c r="I71" i="44"/>
  <c r="I70" i="44"/>
  <c r="I78" i="44" s="1"/>
  <c r="H99" i="44"/>
  <c r="I82" i="44"/>
  <c r="H45" i="44"/>
  <c r="H41" i="44"/>
  <c r="A132" i="44"/>
  <c r="I65" i="44"/>
  <c r="H98" i="44"/>
  <c r="I64" i="44"/>
  <c r="I173" i="44"/>
  <c r="I77" i="44"/>
  <c r="I63" i="44"/>
  <c r="H40" i="44"/>
  <c r="H43" i="44"/>
  <c r="I193" i="44"/>
  <c r="H38" i="44"/>
  <c r="H39" i="44"/>
  <c r="H94" i="44"/>
  <c r="H97" i="44"/>
  <c r="H42" i="44"/>
  <c r="I76" i="43"/>
  <c r="I62" i="43"/>
  <c r="H44" i="43"/>
  <c r="I75" i="43"/>
  <c r="I61" i="43"/>
  <c r="I65" i="43"/>
  <c r="I63" i="43"/>
  <c r="I88" i="43"/>
  <c r="I89" i="43" s="1"/>
  <c r="I74" i="43"/>
  <c r="I60" i="43"/>
  <c r="H99" i="43"/>
  <c r="H45" i="43"/>
  <c r="H98" i="43"/>
  <c r="A145" i="43"/>
  <c r="H96" i="43"/>
  <c r="I73" i="43"/>
  <c r="I59" i="43"/>
  <c r="I72" i="43"/>
  <c r="I58" i="43"/>
  <c r="I82" i="43"/>
  <c r="I85" i="43" s="1"/>
  <c r="H41" i="43"/>
  <c r="A132" i="43"/>
  <c r="I173" i="43"/>
  <c r="I77" i="43"/>
  <c r="H40" i="43"/>
  <c r="I71" i="43"/>
  <c r="I64" i="43"/>
  <c r="H100" i="43"/>
  <c r="I84" i="43"/>
  <c r="I70" i="43"/>
  <c r="I83" i="43"/>
  <c r="H39" i="43"/>
  <c r="H101" i="43"/>
  <c r="H43" i="43"/>
  <c r="H38" i="43"/>
  <c r="H46" i="43" s="1"/>
  <c r="I193" i="43"/>
  <c r="H94" i="43"/>
  <c r="G145" i="43"/>
  <c r="G132" i="43"/>
  <c r="I175" i="43"/>
  <c r="H42" i="43"/>
  <c r="H97" i="43"/>
  <c r="H95" i="43"/>
  <c r="I175" i="42"/>
  <c r="G145" i="42"/>
  <c r="G132" i="42"/>
  <c r="I76" i="42"/>
  <c r="I62" i="42"/>
  <c r="I88" i="42"/>
  <c r="I89" i="42" s="1"/>
  <c r="I74" i="42"/>
  <c r="H43" i="42"/>
  <c r="H39" i="42"/>
  <c r="H96" i="42"/>
  <c r="I73" i="42"/>
  <c r="H101" i="42"/>
  <c r="I58" i="42"/>
  <c r="I71" i="42"/>
  <c r="H100" i="42"/>
  <c r="I84" i="42"/>
  <c r="H99" i="42"/>
  <c r="I82" i="42"/>
  <c r="H45" i="42"/>
  <c r="I65" i="42"/>
  <c r="H98" i="42"/>
  <c r="I64" i="42"/>
  <c r="I75" i="42"/>
  <c r="I61" i="42"/>
  <c r="I60" i="42"/>
  <c r="A145" i="42"/>
  <c r="I59" i="42"/>
  <c r="I72" i="42"/>
  <c r="I70" i="42"/>
  <c r="I83" i="42"/>
  <c r="H41" i="42"/>
  <c r="A132" i="42"/>
  <c r="I173" i="42"/>
  <c r="I63" i="42"/>
  <c r="I77" i="42"/>
  <c r="H40" i="42"/>
  <c r="H44" i="42"/>
  <c r="I193" i="42"/>
  <c r="H38" i="42"/>
  <c r="H95" i="42"/>
  <c r="H42" i="42"/>
  <c r="H94" i="42"/>
  <c r="H97" i="42"/>
  <c r="H95" i="41"/>
  <c r="I102" i="41"/>
  <c r="I66" i="41"/>
  <c r="I78" i="41"/>
  <c r="I85" i="41"/>
  <c r="H102" i="41"/>
  <c r="H46" i="41"/>
  <c r="F145" i="41"/>
  <c r="F132" i="41"/>
  <c r="H95" i="40"/>
  <c r="H102" i="40" s="1"/>
  <c r="H42" i="40"/>
  <c r="H97" i="40"/>
  <c r="I76" i="40"/>
  <c r="I62" i="40"/>
  <c r="I75" i="40"/>
  <c r="I61" i="40"/>
  <c r="I83" i="40"/>
  <c r="H41" i="40"/>
  <c r="I88" i="40"/>
  <c r="I89" i="40" s="1"/>
  <c r="I74" i="40"/>
  <c r="I60" i="40"/>
  <c r="H45" i="40"/>
  <c r="I65" i="40"/>
  <c r="I63" i="40"/>
  <c r="A145" i="40"/>
  <c r="H96" i="40"/>
  <c r="I73" i="40"/>
  <c r="I59" i="40"/>
  <c r="I72" i="40"/>
  <c r="I58" i="40"/>
  <c r="H99" i="40"/>
  <c r="I82" i="40"/>
  <c r="H98" i="40"/>
  <c r="I64" i="40"/>
  <c r="I173" i="40"/>
  <c r="H40" i="40"/>
  <c r="I71" i="40"/>
  <c r="A132" i="40"/>
  <c r="I77" i="40"/>
  <c r="H44" i="40"/>
  <c r="I84" i="40"/>
  <c r="I70" i="40"/>
  <c r="H39" i="40"/>
  <c r="H100" i="40"/>
  <c r="H101" i="40"/>
  <c r="H43" i="40"/>
  <c r="H38" i="40"/>
  <c r="I193" i="40"/>
  <c r="I102" i="40"/>
  <c r="I78" i="39"/>
  <c r="H46" i="39"/>
  <c r="I85" i="39"/>
  <c r="H102" i="39"/>
  <c r="F145" i="39"/>
  <c r="F132" i="39"/>
  <c r="I66" i="39"/>
  <c r="G145" i="39"/>
  <c r="G132" i="39"/>
  <c r="I175" i="39"/>
  <c r="E145" i="55" l="1"/>
  <c r="E132" i="55"/>
  <c r="I174" i="55"/>
  <c r="I91" i="55"/>
  <c r="I116" i="55" s="1"/>
  <c r="A161" i="55" s="1"/>
  <c r="C132" i="55"/>
  <c r="H132" i="55" s="1"/>
  <c r="I132" i="55" s="1"/>
  <c r="C145" i="55"/>
  <c r="H145" i="55" s="1"/>
  <c r="I145" i="55" s="1"/>
  <c r="D145" i="54"/>
  <c r="D132" i="54"/>
  <c r="C145" i="54"/>
  <c r="H145" i="54" s="1"/>
  <c r="I145" i="54" s="1"/>
  <c r="C132" i="54"/>
  <c r="H132" i="54" s="1"/>
  <c r="I132" i="54" s="1"/>
  <c r="I174" i="54"/>
  <c r="I91" i="54"/>
  <c r="I116" i="54" s="1"/>
  <c r="A161" i="54" s="1"/>
  <c r="I174" i="53"/>
  <c r="I91" i="53"/>
  <c r="I116" i="53" s="1"/>
  <c r="A161" i="53" s="1"/>
  <c r="C145" i="53"/>
  <c r="C132" i="53"/>
  <c r="D145" i="53"/>
  <c r="D132" i="53"/>
  <c r="I175" i="52"/>
  <c r="G145" i="52"/>
  <c r="G132" i="52"/>
  <c r="E145" i="52"/>
  <c r="E132" i="52"/>
  <c r="D145" i="52"/>
  <c r="H145" i="52" s="1"/>
  <c r="I145" i="52" s="1"/>
  <c r="D132" i="52"/>
  <c r="H132" i="52" s="1"/>
  <c r="I132" i="52" s="1"/>
  <c r="I85" i="51"/>
  <c r="I174" i="51" s="1"/>
  <c r="I78" i="51"/>
  <c r="I91" i="51"/>
  <c r="I116" i="51" s="1"/>
  <c r="A161" i="51" s="1"/>
  <c r="C145" i="51"/>
  <c r="C132" i="51"/>
  <c r="H46" i="51"/>
  <c r="H116" i="51" s="1"/>
  <c r="F132" i="51"/>
  <c r="F145" i="51"/>
  <c r="I176" i="50"/>
  <c r="H132" i="50"/>
  <c r="I132" i="50" s="1"/>
  <c r="H145" i="50"/>
  <c r="I145" i="50" s="1"/>
  <c r="I78" i="49"/>
  <c r="I66" i="49"/>
  <c r="G132" i="49"/>
  <c r="G145" i="49"/>
  <c r="I175" i="49"/>
  <c r="F132" i="49"/>
  <c r="F145" i="49"/>
  <c r="E145" i="49"/>
  <c r="E132" i="49"/>
  <c r="H102" i="49"/>
  <c r="H46" i="49"/>
  <c r="H116" i="48"/>
  <c r="D145" i="48"/>
  <c r="D132" i="48"/>
  <c r="E145" i="48"/>
  <c r="E132" i="48"/>
  <c r="I174" i="47"/>
  <c r="C132" i="47"/>
  <c r="C145" i="47"/>
  <c r="I91" i="47"/>
  <c r="I116" i="47" s="1"/>
  <c r="A161" i="47" s="1"/>
  <c r="E145" i="47"/>
  <c r="E132" i="47"/>
  <c r="I175" i="47"/>
  <c r="G145" i="47"/>
  <c r="G132" i="47"/>
  <c r="D145" i="46"/>
  <c r="D132" i="46"/>
  <c r="C145" i="46"/>
  <c r="C132" i="46"/>
  <c r="I174" i="46"/>
  <c r="I91" i="46"/>
  <c r="I116" i="46" s="1"/>
  <c r="A161" i="46" s="1"/>
  <c r="E145" i="46"/>
  <c r="E132" i="46"/>
  <c r="E145" i="45"/>
  <c r="E132" i="45"/>
  <c r="I175" i="45"/>
  <c r="G132" i="45"/>
  <c r="G145" i="45"/>
  <c r="I91" i="45"/>
  <c r="I116" i="45" s="1"/>
  <c r="A161" i="45" s="1"/>
  <c r="C145" i="45"/>
  <c r="C132" i="45"/>
  <c r="I174" i="45"/>
  <c r="D132" i="45"/>
  <c r="D145" i="45"/>
  <c r="D145" i="44"/>
  <c r="D132" i="44"/>
  <c r="H102" i="44"/>
  <c r="I66" i="44"/>
  <c r="F132" i="44"/>
  <c r="F145" i="44"/>
  <c r="H46" i="44"/>
  <c r="H116" i="44" s="1"/>
  <c r="G132" i="44"/>
  <c r="G145" i="44"/>
  <c r="I175" i="44"/>
  <c r="I85" i="44"/>
  <c r="I66" i="43"/>
  <c r="H116" i="43"/>
  <c r="I78" i="43"/>
  <c r="F145" i="43"/>
  <c r="F132" i="43"/>
  <c r="E145" i="43"/>
  <c r="E132" i="43"/>
  <c r="H102" i="43"/>
  <c r="H102" i="42"/>
  <c r="F132" i="42"/>
  <c r="F145" i="42"/>
  <c r="H46" i="42"/>
  <c r="H116" i="42" s="1"/>
  <c r="I78" i="42"/>
  <c r="I66" i="42"/>
  <c r="I85" i="42"/>
  <c r="H116" i="41"/>
  <c r="D145" i="41"/>
  <c r="D132" i="41"/>
  <c r="C145" i="41"/>
  <c r="C132" i="41"/>
  <c r="I91" i="41"/>
  <c r="I116" i="41" s="1"/>
  <c r="A161" i="41" s="1"/>
  <c r="I174" i="41"/>
  <c r="E145" i="41"/>
  <c r="E132" i="41"/>
  <c r="G132" i="41"/>
  <c r="G145" i="41"/>
  <c r="I175" i="41"/>
  <c r="F145" i="40"/>
  <c r="F132" i="40"/>
  <c r="I78" i="40"/>
  <c r="I66" i="40"/>
  <c r="G145" i="40"/>
  <c r="I175" i="40"/>
  <c r="G132" i="40"/>
  <c r="H46" i="40"/>
  <c r="H116" i="40" s="1"/>
  <c r="I85" i="40"/>
  <c r="C145" i="39"/>
  <c r="I91" i="39"/>
  <c r="I116" i="39" s="1"/>
  <c r="A161" i="39" s="1"/>
  <c r="C132" i="39"/>
  <c r="I174" i="39"/>
  <c r="H116" i="39"/>
  <c r="E145" i="39"/>
  <c r="E132" i="39"/>
  <c r="D145" i="39"/>
  <c r="D132" i="39"/>
  <c r="H136" i="55" l="1"/>
  <c r="G143" i="55"/>
  <c r="I140" i="55" s="1"/>
  <c r="H135" i="55"/>
  <c r="H137" i="55" s="1"/>
  <c r="H124" i="55"/>
  <c r="G130" i="55"/>
  <c r="I123" i="55" s="1"/>
  <c r="H126" i="55"/>
  <c r="H122" i="55"/>
  <c r="H121" i="55"/>
  <c r="H120" i="55"/>
  <c r="H125" i="55"/>
  <c r="I176" i="55"/>
  <c r="I176" i="54"/>
  <c r="H122" i="54"/>
  <c r="G130" i="54"/>
  <c r="I123" i="54" s="1"/>
  <c r="H126" i="54"/>
  <c r="H120" i="54"/>
  <c r="H125" i="54"/>
  <c r="H121" i="54"/>
  <c r="H124" i="54"/>
  <c r="H136" i="54"/>
  <c r="H135" i="54"/>
  <c r="H137" i="54" s="1"/>
  <c r="G143" i="54"/>
  <c r="I140" i="54" s="1"/>
  <c r="H132" i="53"/>
  <c r="I132" i="53" s="1"/>
  <c r="H145" i="53"/>
  <c r="I145" i="53" s="1"/>
  <c r="I176" i="53"/>
  <c r="H136" i="52"/>
  <c r="H135" i="52"/>
  <c r="H137" i="52" s="1"/>
  <c r="G143" i="52"/>
  <c r="I140" i="52" s="1"/>
  <c r="H122" i="52"/>
  <c r="H121" i="52"/>
  <c r="H120" i="52"/>
  <c r="H126" i="52"/>
  <c r="H125" i="52"/>
  <c r="H124" i="52"/>
  <c r="G130" i="52"/>
  <c r="I123" i="52" s="1"/>
  <c r="I176" i="52"/>
  <c r="I176" i="51"/>
  <c r="D145" i="51"/>
  <c r="H145" i="51" s="1"/>
  <c r="I145" i="51" s="1"/>
  <c r="D132" i="51"/>
  <c r="H132" i="51" s="1"/>
  <c r="I132" i="51" s="1"/>
  <c r="E145" i="51"/>
  <c r="E132" i="51"/>
  <c r="H136" i="50"/>
  <c r="G143" i="50"/>
  <c r="I140" i="50" s="1"/>
  <c r="H135" i="50"/>
  <c r="H137" i="50" s="1"/>
  <c r="H125" i="50"/>
  <c r="H124" i="50"/>
  <c r="H122" i="50"/>
  <c r="G130" i="50"/>
  <c r="I123" i="50" s="1"/>
  <c r="H120" i="50"/>
  <c r="H126" i="50"/>
  <c r="H121" i="50"/>
  <c r="C145" i="49"/>
  <c r="I174" i="49"/>
  <c r="I91" i="49"/>
  <c r="I116" i="49" s="1"/>
  <c r="A161" i="49" s="1"/>
  <c r="C132" i="49"/>
  <c r="D145" i="49"/>
  <c r="D132" i="49"/>
  <c r="H116" i="49"/>
  <c r="H132" i="48"/>
  <c r="I132" i="48" s="1"/>
  <c r="H124" i="48" s="1"/>
  <c r="H145" i="48"/>
  <c r="I145" i="48" s="1"/>
  <c r="H125" i="48"/>
  <c r="H120" i="48"/>
  <c r="H126" i="48"/>
  <c r="H121" i="48"/>
  <c r="H136" i="48"/>
  <c r="H135" i="48"/>
  <c r="H137" i="48" s="1"/>
  <c r="G143" i="48"/>
  <c r="I140" i="48" s="1"/>
  <c r="H145" i="47"/>
  <c r="I145" i="47" s="1"/>
  <c r="H132" i="47"/>
  <c r="I132" i="47" s="1"/>
  <c r="I176" i="47"/>
  <c r="I176" i="46"/>
  <c r="H132" i="46"/>
  <c r="I132" i="46" s="1"/>
  <c r="H145" i="46"/>
  <c r="I145" i="46" s="1"/>
  <c r="I176" i="45"/>
  <c r="H132" i="45"/>
  <c r="I132" i="45" s="1"/>
  <c r="H145" i="45"/>
  <c r="I145" i="45" s="1"/>
  <c r="C132" i="44"/>
  <c r="I174" i="44"/>
  <c r="I91" i="44"/>
  <c r="I116" i="44" s="1"/>
  <c r="A161" i="44" s="1"/>
  <c r="C145" i="44"/>
  <c r="E145" i="44"/>
  <c r="E132" i="44"/>
  <c r="D145" i="43"/>
  <c r="D132" i="43"/>
  <c r="I174" i="43"/>
  <c r="I91" i="43"/>
  <c r="I116" i="43" s="1"/>
  <c r="A161" i="43" s="1"/>
  <c r="C145" i="43"/>
  <c r="H145" i="43" s="1"/>
  <c r="I145" i="43" s="1"/>
  <c r="C132" i="43"/>
  <c r="H132" i="43" s="1"/>
  <c r="I132" i="43" s="1"/>
  <c r="E145" i="42"/>
  <c r="E132" i="42"/>
  <c r="C145" i="42"/>
  <c r="I174" i="42"/>
  <c r="I91" i="42"/>
  <c r="I116" i="42" s="1"/>
  <c r="A161" i="42" s="1"/>
  <c r="C132" i="42"/>
  <c r="D145" i="42"/>
  <c r="D132" i="42"/>
  <c r="H132" i="41"/>
  <c r="I132" i="41" s="1"/>
  <c r="I176" i="41"/>
  <c r="H145" i="41"/>
  <c r="I145" i="41" s="1"/>
  <c r="I91" i="40"/>
  <c r="I116" i="40" s="1"/>
  <c r="A161" i="40" s="1"/>
  <c r="C132" i="40"/>
  <c r="I174" i="40"/>
  <c r="C145" i="40"/>
  <c r="D132" i="40"/>
  <c r="D145" i="40"/>
  <c r="E145" i="40"/>
  <c r="E132" i="40"/>
  <c r="I176" i="39"/>
  <c r="H132" i="39"/>
  <c r="I132" i="39" s="1"/>
  <c r="H145" i="39"/>
  <c r="I145" i="39" s="1"/>
  <c r="H123" i="55" l="1"/>
  <c r="I190" i="55"/>
  <c r="I127" i="55"/>
  <c r="H127" i="55"/>
  <c r="I141" i="55"/>
  <c r="I181" i="55" s="1"/>
  <c r="H140" i="55"/>
  <c r="H141" i="55" s="1"/>
  <c r="H123" i="54"/>
  <c r="I190" i="54"/>
  <c r="I127" i="54"/>
  <c r="H127" i="54"/>
  <c r="I141" i="54"/>
  <c r="I181" i="54" s="1"/>
  <c r="H140" i="54"/>
  <c r="H141" i="54" s="1"/>
  <c r="H136" i="53"/>
  <c r="H135" i="53"/>
  <c r="H137" i="53" s="1"/>
  <c r="G143" i="53"/>
  <c r="I140" i="53" s="1"/>
  <c r="H125" i="53"/>
  <c r="H121" i="53"/>
  <c r="H120" i="53"/>
  <c r="H122" i="53"/>
  <c r="H126" i="53"/>
  <c r="G130" i="53"/>
  <c r="I123" i="53" s="1"/>
  <c r="H124" i="53"/>
  <c r="I141" i="52"/>
  <c r="I181" i="52" s="1"/>
  <c r="H140" i="52"/>
  <c r="H141" i="52" s="1"/>
  <c r="H123" i="52"/>
  <c r="H127" i="52" s="1"/>
  <c r="H147" i="52" s="1"/>
  <c r="I190" i="52"/>
  <c r="I127" i="52"/>
  <c r="H136" i="51"/>
  <c r="H135" i="51"/>
  <c r="H137" i="51" s="1"/>
  <c r="G143" i="51"/>
  <c r="I140" i="51" s="1"/>
  <c r="H121" i="51"/>
  <c r="H125" i="51"/>
  <c r="H122" i="51"/>
  <c r="H126" i="51"/>
  <c r="H124" i="51"/>
  <c r="G130" i="51"/>
  <c r="I123" i="51" s="1"/>
  <c r="H120" i="51"/>
  <c r="I190" i="50"/>
  <c r="H123" i="50"/>
  <c r="I127" i="50"/>
  <c r="H127" i="50"/>
  <c r="I141" i="50"/>
  <c r="I181" i="50" s="1"/>
  <c r="H140" i="50"/>
  <c r="H141" i="50" s="1"/>
  <c r="H132" i="49"/>
  <c r="I132" i="49" s="1"/>
  <c r="I176" i="49"/>
  <c r="H145" i="49"/>
  <c r="I145" i="49" s="1"/>
  <c r="G130" i="48"/>
  <c r="I123" i="48" s="1"/>
  <c r="H122" i="48"/>
  <c r="I141" i="48"/>
  <c r="I181" i="48" s="1"/>
  <c r="H140" i="48"/>
  <c r="H141" i="48" s="1"/>
  <c r="I190" i="48"/>
  <c r="H123" i="48"/>
  <c r="H127" i="48" s="1"/>
  <c r="H147" i="48" s="1"/>
  <c r="I127" i="48"/>
  <c r="H120" i="47"/>
  <c r="H126" i="47"/>
  <c r="H122" i="47"/>
  <c r="H121" i="47"/>
  <c r="G130" i="47"/>
  <c r="I123" i="47" s="1"/>
  <c r="H125" i="47"/>
  <c r="H124" i="47"/>
  <c r="H136" i="47"/>
  <c r="H135" i="47"/>
  <c r="H137" i="47" s="1"/>
  <c r="G143" i="47"/>
  <c r="I140" i="47" s="1"/>
  <c r="H136" i="46"/>
  <c r="H135" i="46"/>
  <c r="H137" i="46" s="1"/>
  <c r="G143" i="46"/>
  <c r="I140" i="46" s="1"/>
  <c r="H122" i="46"/>
  <c r="H120" i="46"/>
  <c r="H126" i="46"/>
  <c r="H125" i="46"/>
  <c r="H124" i="46"/>
  <c r="G130" i="46"/>
  <c r="I123" i="46" s="1"/>
  <c r="H121" i="46"/>
  <c r="H136" i="45"/>
  <c r="H135" i="45"/>
  <c r="H137" i="45" s="1"/>
  <c r="G143" i="45"/>
  <c r="I140" i="45" s="1"/>
  <c r="H121" i="45"/>
  <c r="H122" i="45"/>
  <c r="H120" i="45"/>
  <c r="H126" i="45"/>
  <c r="H125" i="45"/>
  <c r="G130" i="45"/>
  <c r="I123" i="45" s="1"/>
  <c r="H124" i="45"/>
  <c r="H145" i="44"/>
  <c r="I145" i="44" s="1"/>
  <c r="I176" i="44"/>
  <c r="H132" i="44"/>
  <c r="I132" i="44" s="1"/>
  <c r="H121" i="43"/>
  <c r="G130" i="43"/>
  <c r="I123" i="43" s="1"/>
  <c r="H122" i="43"/>
  <c r="H126" i="43"/>
  <c r="H125" i="43"/>
  <c r="H120" i="43"/>
  <c r="H124" i="43"/>
  <c r="I176" i="43"/>
  <c r="H136" i="43"/>
  <c r="H135" i="43"/>
  <c r="H137" i="43" s="1"/>
  <c r="G143" i="43"/>
  <c r="I140" i="43" s="1"/>
  <c r="H132" i="42"/>
  <c r="I132" i="42" s="1"/>
  <c r="I176" i="42"/>
  <c r="H145" i="42"/>
  <c r="I145" i="42" s="1"/>
  <c r="H125" i="41"/>
  <c r="G130" i="41"/>
  <c r="I123" i="41" s="1"/>
  <c r="H121" i="41"/>
  <c r="H126" i="41"/>
  <c r="H124" i="41"/>
  <c r="H122" i="41"/>
  <c r="H120" i="41"/>
  <c r="H136" i="41"/>
  <c r="H135" i="41"/>
  <c r="H137" i="41" s="1"/>
  <c r="G143" i="41"/>
  <c r="I140" i="41" s="1"/>
  <c r="H132" i="40"/>
  <c r="I132" i="40" s="1"/>
  <c r="H145" i="40"/>
  <c r="I145" i="40" s="1"/>
  <c r="I176" i="40"/>
  <c r="H136" i="39"/>
  <c r="H135" i="39"/>
  <c r="G143" i="39"/>
  <c r="I140" i="39" s="1"/>
  <c r="H126" i="39"/>
  <c r="H125" i="39"/>
  <c r="G130" i="39"/>
  <c r="I123" i="39" s="1"/>
  <c r="H120" i="39"/>
  <c r="H124" i="39"/>
  <c r="H122" i="39"/>
  <c r="H121" i="39"/>
  <c r="H147" i="55" l="1"/>
  <c r="I147" i="55"/>
  <c r="C161" i="55" s="1"/>
  <c r="D161" i="55" s="1"/>
  <c r="I179" i="55"/>
  <c r="H147" i="54"/>
  <c r="I147" i="54"/>
  <c r="C161" i="54" s="1"/>
  <c r="D161" i="54" s="1"/>
  <c r="I179" i="54"/>
  <c r="I141" i="53"/>
  <c r="I181" i="53" s="1"/>
  <c r="H140" i="53"/>
  <c r="H141" i="53" s="1"/>
  <c r="H123" i="53"/>
  <c r="H127" i="53" s="1"/>
  <c r="H147" i="53" s="1"/>
  <c r="I190" i="53"/>
  <c r="I127" i="53"/>
  <c r="I147" i="52"/>
  <c r="C161" i="52" s="1"/>
  <c r="D161" i="52" s="1"/>
  <c r="I179" i="52"/>
  <c r="H140" i="51"/>
  <c r="H141" i="51" s="1"/>
  <c r="I141" i="51"/>
  <c r="I181" i="51" s="1"/>
  <c r="I190" i="51"/>
  <c r="H123" i="51"/>
  <c r="H127" i="51" s="1"/>
  <c r="H147" i="51" s="1"/>
  <c r="I127" i="51"/>
  <c r="I147" i="50"/>
  <c r="C161" i="50" s="1"/>
  <c r="D161" i="50" s="1"/>
  <c r="I179" i="50"/>
  <c r="H147" i="50"/>
  <c r="H136" i="49"/>
  <c r="H135" i="49"/>
  <c r="G143" i="49"/>
  <c r="I140" i="49" s="1"/>
  <c r="H126" i="49"/>
  <c r="H122" i="49"/>
  <c r="H125" i="49"/>
  <c r="H124" i="49"/>
  <c r="G130" i="49"/>
  <c r="I123" i="49" s="1"/>
  <c r="H120" i="49"/>
  <c r="H121" i="49"/>
  <c r="I147" i="48"/>
  <c r="C161" i="48" s="1"/>
  <c r="D161" i="48" s="1"/>
  <c r="I179" i="48"/>
  <c r="H123" i="47"/>
  <c r="I190" i="47"/>
  <c r="I127" i="47"/>
  <c r="H140" i="47"/>
  <c r="H141" i="47" s="1"/>
  <c r="I141" i="47"/>
  <c r="I181" i="47" s="1"/>
  <c r="H127" i="47"/>
  <c r="H147" i="47" s="1"/>
  <c r="I190" i="46"/>
  <c r="H123" i="46"/>
  <c r="I127" i="46"/>
  <c r="H127" i="46"/>
  <c r="H140" i="46"/>
  <c r="H141" i="46" s="1"/>
  <c r="I141" i="46"/>
  <c r="I181" i="46" s="1"/>
  <c r="H123" i="45"/>
  <c r="H127" i="45" s="1"/>
  <c r="H147" i="45" s="1"/>
  <c r="I190" i="45"/>
  <c r="I127" i="45"/>
  <c r="H140" i="45"/>
  <c r="H141" i="45" s="1"/>
  <c r="I141" i="45"/>
  <c r="I181" i="45" s="1"/>
  <c r="H124" i="44"/>
  <c r="G130" i="44"/>
  <c r="I123" i="44" s="1"/>
  <c r="H125" i="44"/>
  <c r="H126" i="44"/>
  <c r="H122" i="44"/>
  <c r="H121" i="44"/>
  <c r="H120" i="44"/>
  <c r="H136" i="44"/>
  <c r="H135" i="44"/>
  <c r="H137" i="44" s="1"/>
  <c r="G143" i="44"/>
  <c r="I140" i="44" s="1"/>
  <c r="H123" i="43"/>
  <c r="H127" i="43" s="1"/>
  <c r="H147" i="43" s="1"/>
  <c r="I190" i="43"/>
  <c r="I127" i="43"/>
  <c r="H140" i="43"/>
  <c r="H141" i="43" s="1"/>
  <c r="I141" i="43"/>
  <c r="I181" i="43" s="1"/>
  <c r="H136" i="42"/>
  <c r="H135" i="42"/>
  <c r="H137" i="42" s="1"/>
  <c r="G143" i="42"/>
  <c r="I140" i="42" s="1"/>
  <c r="H125" i="42"/>
  <c r="H122" i="42"/>
  <c r="H121" i="42"/>
  <c r="H126" i="42"/>
  <c r="H124" i="42"/>
  <c r="H120" i="42"/>
  <c r="G130" i="42"/>
  <c r="I123" i="42" s="1"/>
  <c r="I141" i="41"/>
  <c r="I181" i="41" s="1"/>
  <c r="H140" i="41"/>
  <c r="H141" i="41" s="1"/>
  <c r="H123" i="41"/>
  <c r="H127" i="41" s="1"/>
  <c r="H147" i="41" s="1"/>
  <c r="I190" i="41"/>
  <c r="I127" i="41"/>
  <c r="H136" i="40"/>
  <c r="H135" i="40"/>
  <c r="G143" i="40"/>
  <c r="I140" i="40" s="1"/>
  <c r="H121" i="40"/>
  <c r="G130" i="40"/>
  <c r="I123" i="40" s="1"/>
  <c r="H126" i="40"/>
  <c r="H125" i="40"/>
  <c r="H120" i="40"/>
  <c r="H124" i="40"/>
  <c r="H122" i="40"/>
  <c r="H137" i="39"/>
  <c r="H140" i="39"/>
  <c r="H141" i="39" s="1"/>
  <c r="I141" i="39"/>
  <c r="I181" i="39" s="1"/>
  <c r="I190" i="39"/>
  <c r="H123" i="39"/>
  <c r="H127" i="39" s="1"/>
  <c r="H147" i="39" s="1"/>
  <c r="I127" i="39"/>
  <c r="I182" i="55" l="1"/>
  <c r="I153" i="55"/>
  <c r="H153" i="55" s="1"/>
  <c r="I155" i="55"/>
  <c r="H155" i="55" s="1"/>
  <c r="I152" i="55"/>
  <c r="H152" i="55" s="1"/>
  <c r="I154" i="55"/>
  <c r="H154" i="55" s="1"/>
  <c r="I151" i="55"/>
  <c r="I153" i="54"/>
  <c r="H153" i="54" s="1"/>
  <c r="I155" i="54"/>
  <c r="H155" i="54" s="1"/>
  <c r="I152" i="54"/>
  <c r="H152" i="54" s="1"/>
  <c r="I151" i="54"/>
  <c r="I154" i="54"/>
  <c r="H154" i="54" s="1"/>
  <c r="I182" i="54"/>
  <c r="I179" i="53"/>
  <c r="I147" i="53"/>
  <c r="C161" i="53" s="1"/>
  <c r="D161" i="53" s="1"/>
  <c r="I182" i="52"/>
  <c r="I153" i="52"/>
  <c r="H153" i="52" s="1"/>
  <c r="I152" i="52"/>
  <c r="H152" i="52" s="1"/>
  <c r="I155" i="52"/>
  <c r="H155" i="52" s="1"/>
  <c r="I151" i="52"/>
  <c r="I154" i="52"/>
  <c r="H154" i="52" s="1"/>
  <c r="I179" i="51"/>
  <c r="I147" i="51"/>
  <c r="C161" i="51" s="1"/>
  <c r="D161" i="51" s="1"/>
  <c r="I182" i="50"/>
  <c r="I153" i="50"/>
  <c r="H153" i="50" s="1"/>
  <c r="I152" i="50"/>
  <c r="H152" i="50" s="1"/>
  <c r="I151" i="50"/>
  <c r="I155" i="50"/>
  <c r="H155" i="50" s="1"/>
  <c r="I154" i="50"/>
  <c r="H154" i="50" s="1"/>
  <c r="H137" i="49"/>
  <c r="I141" i="49"/>
  <c r="I181" i="49" s="1"/>
  <c r="H140" i="49"/>
  <c r="H141" i="49" s="1"/>
  <c r="I190" i="49"/>
  <c r="H123" i="49"/>
  <c r="H127" i="49" s="1"/>
  <c r="I127" i="49"/>
  <c r="I182" i="48"/>
  <c r="I153" i="48"/>
  <c r="H153" i="48" s="1"/>
  <c r="I155" i="48"/>
  <c r="H155" i="48" s="1"/>
  <c r="I151" i="48"/>
  <c r="I154" i="48"/>
  <c r="H154" i="48" s="1"/>
  <c r="I152" i="48"/>
  <c r="H152" i="48" s="1"/>
  <c r="I179" i="47"/>
  <c r="I147" i="47"/>
  <c r="C161" i="47" s="1"/>
  <c r="D161" i="47" s="1"/>
  <c r="I179" i="46"/>
  <c r="I147" i="46"/>
  <c r="C161" i="46" s="1"/>
  <c r="D161" i="46" s="1"/>
  <c r="H147" i="46"/>
  <c r="I179" i="45"/>
  <c r="I147" i="45"/>
  <c r="C161" i="45" s="1"/>
  <c r="D161" i="45" s="1"/>
  <c r="H123" i="44"/>
  <c r="I190" i="44"/>
  <c r="I127" i="44"/>
  <c r="I141" i="44"/>
  <c r="I181" i="44" s="1"/>
  <c r="H140" i="44"/>
  <c r="H141" i="44" s="1"/>
  <c r="H127" i="44"/>
  <c r="H147" i="44" s="1"/>
  <c r="I179" i="43"/>
  <c r="I147" i="43"/>
  <c r="C161" i="43" s="1"/>
  <c r="D161" i="43" s="1"/>
  <c r="I190" i="42"/>
  <c r="H123" i="42"/>
  <c r="H127" i="42" s="1"/>
  <c r="H147" i="42" s="1"/>
  <c r="I127" i="42"/>
  <c r="I141" i="42"/>
  <c r="I181" i="42" s="1"/>
  <c r="H140" i="42"/>
  <c r="H141" i="42" s="1"/>
  <c r="I179" i="41"/>
  <c r="I147" i="41"/>
  <c r="C161" i="41" s="1"/>
  <c r="D161" i="41" s="1"/>
  <c r="H140" i="40"/>
  <c r="H141" i="40" s="1"/>
  <c r="I141" i="40"/>
  <c r="I181" i="40" s="1"/>
  <c r="I190" i="40"/>
  <c r="H123" i="40"/>
  <c r="H127" i="40" s="1"/>
  <c r="H147" i="40" s="1"/>
  <c r="I127" i="40"/>
  <c r="H137" i="40"/>
  <c r="I147" i="39"/>
  <c r="C161" i="39" s="1"/>
  <c r="D161" i="39" s="1"/>
  <c r="I179" i="39"/>
  <c r="H151" i="55" l="1"/>
  <c r="H156" i="55" s="1"/>
  <c r="H169" i="55" s="1"/>
  <c r="I156" i="55"/>
  <c r="I156" i="54"/>
  <c r="H151" i="54"/>
  <c r="H156" i="54" s="1"/>
  <c r="H169" i="54" s="1"/>
  <c r="I153" i="53"/>
  <c r="H153" i="53" s="1"/>
  <c r="I151" i="53"/>
  <c r="I155" i="53"/>
  <c r="H155" i="53" s="1"/>
  <c r="I152" i="53"/>
  <c r="H152" i="53" s="1"/>
  <c r="I154" i="53"/>
  <c r="H154" i="53" s="1"/>
  <c r="I182" i="53"/>
  <c r="H151" i="52"/>
  <c r="H156" i="52" s="1"/>
  <c r="H169" i="52" s="1"/>
  <c r="I156" i="52"/>
  <c r="I153" i="51"/>
  <c r="H153" i="51" s="1"/>
  <c r="I154" i="51"/>
  <c r="H154" i="51" s="1"/>
  <c r="I152" i="51"/>
  <c r="H152" i="51" s="1"/>
  <c r="I155" i="51"/>
  <c r="H155" i="51" s="1"/>
  <c r="I151" i="51"/>
  <c r="I182" i="51"/>
  <c r="H151" i="50"/>
  <c r="H156" i="50" s="1"/>
  <c r="H169" i="50" s="1"/>
  <c r="I156" i="50"/>
  <c r="H147" i="49"/>
  <c r="I179" i="49"/>
  <c r="I147" i="49"/>
  <c r="C161" i="49" s="1"/>
  <c r="D161" i="49" s="1"/>
  <c r="H151" i="48"/>
  <c r="H156" i="48" s="1"/>
  <c r="H169" i="48" s="1"/>
  <c r="I156" i="48"/>
  <c r="I153" i="47"/>
  <c r="H153" i="47" s="1"/>
  <c r="I155" i="47"/>
  <c r="H155" i="47" s="1"/>
  <c r="I152" i="47"/>
  <c r="H152" i="47" s="1"/>
  <c r="I151" i="47"/>
  <c r="I154" i="47"/>
  <c r="H154" i="47" s="1"/>
  <c r="I182" i="47"/>
  <c r="I153" i="46"/>
  <c r="H153" i="46" s="1"/>
  <c r="I155" i="46"/>
  <c r="H155" i="46" s="1"/>
  <c r="I152" i="46"/>
  <c r="H152" i="46" s="1"/>
  <c r="I151" i="46"/>
  <c r="I154" i="46"/>
  <c r="H154" i="46" s="1"/>
  <c r="I182" i="46"/>
  <c r="I182" i="45"/>
  <c r="I153" i="45"/>
  <c r="H153" i="45" s="1"/>
  <c r="I152" i="45"/>
  <c r="H152" i="45" s="1"/>
  <c r="I155" i="45"/>
  <c r="H155" i="45" s="1"/>
  <c r="I151" i="45"/>
  <c r="I154" i="45"/>
  <c r="H154" i="45" s="1"/>
  <c r="I179" i="44"/>
  <c r="I147" i="44"/>
  <c r="C161" i="44" s="1"/>
  <c r="D161" i="44" s="1"/>
  <c r="I182" i="43"/>
  <c r="I153" i="43"/>
  <c r="H153" i="43" s="1"/>
  <c r="I152" i="43"/>
  <c r="H152" i="43" s="1"/>
  <c r="I151" i="43"/>
  <c r="I155" i="43"/>
  <c r="H155" i="43" s="1"/>
  <c r="I154" i="43"/>
  <c r="H154" i="43" s="1"/>
  <c r="I179" i="42"/>
  <c r="I147" i="42"/>
  <c r="C161" i="42" s="1"/>
  <c r="D161" i="42" s="1"/>
  <c r="I153" i="41"/>
  <c r="H153" i="41" s="1"/>
  <c r="I151" i="41"/>
  <c r="I152" i="41"/>
  <c r="H152" i="41" s="1"/>
  <c r="I155" i="41"/>
  <c r="H155" i="41" s="1"/>
  <c r="I154" i="41"/>
  <c r="H154" i="41" s="1"/>
  <c r="I182" i="41"/>
  <c r="I179" i="40"/>
  <c r="I147" i="40"/>
  <c r="C161" i="40" s="1"/>
  <c r="D161" i="40" s="1"/>
  <c r="I182" i="39"/>
  <c r="I153" i="39"/>
  <c r="H153" i="39" s="1"/>
  <c r="I154" i="39"/>
  <c r="H154" i="39" s="1"/>
  <c r="I152" i="39"/>
  <c r="H152" i="39" s="1"/>
  <c r="I151" i="39"/>
  <c r="I155" i="39"/>
  <c r="H155" i="39" s="1"/>
  <c r="I169" i="55" l="1"/>
  <c r="I185" i="55"/>
  <c r="I186" i="55"/>
  <c r="G196" i="55" s="1"/>
  <c r="I169" i="54"/>
  <c r="I185" i="54"/>
  <c r="I186" i="54"/>
  <c r="G196" i="54" s="1"/>
  <c r="H151" i="53"/>
  <c r="H156" i="53" s="1"/>
  <c r="H169" i="53" s="1"/>
  <c r="I156" i="53"/>
  <c r="I169" i="52"/>
  <c r="I185" i="52"/>
  <c r="I186" i="52"/>
  <c r="G196" i="52" s="1"/>
  <c r="I156" i="51"/>
  <c r="H151" i="51"/>
  <c r="H156" i="51" s="1"/>
  <c r="H169" i="51" s="1"/>
  <c r="I186" i="50"/>
  <c r="G196" i="50" s="1"/>
  <c r="I185" i="50"/>
  <c r="H185" i="50" s="1"/>
  <c r="H186" i="50" s="1"/>
  <c r="I169" i="50"/>
  <c r="I153" i="49"/>
  <c r="H153" i="49" s="1"/>
  <c r="I155" i="49"/>
  <c r="H155" i="49" s="1"/>
  <c r="I152" i="49"/>
  <c r="H152" i="49" s="1"/>
  <c r="I151" i="49"/>
  <c r="I154" i="49"/>
  <c r="H154" i="49" s="1"/>
  <c r="I182" i="49"/>
  <c r="I169" i="48"/>
  <c r="I186" i="48"/>
  <c r="G196" i="48" s="1"/>
  <c r="I185" i="48"/>
  <c r="H185" i="48" s="1"/>
  <c r="H186" i="48" s="1"/>
  <c r="I156" i="47"/>
  <c r="H151" i="47"/>
  <c r="H156" i="47" s="1"/>
  <c r="H169" i="47" s="1"/>
  <c r="H151" i="46"/>
  <c r="H156" i="46" s="1"/>
  <c r="H169" i="46" s="1"/>
  <c r="I156" i="46"/>
  <c r="I156" i="45"/>
  <c r="H151" i="45"/>
  <c r="H156" i="45" s="1"/>
  <c r="H169" i="45" s="1"/>
  <c r="I153" i="44"/>
  <c r="H153" i="44" s="1"/>
  <c r="I151" i="44"/>
  <c r="I152" i="44"/>
  <c r="H152" i="44" s="1"/>
  <c r="I155" i="44"/>
  <c r="H155" i="44" s="1"/>
  <c r="I154" i="44"/>
  <c r="H154" i="44" s="1"/>
  <c r="I182" i="44"/>
  <c r="H151" i="43"/>
  <c r="H156" i="43" s="1"/>
  <c r="H169" i="43" s="1"/>
  <c r="I156" i="43"/>
  <c r="I153" i="42"/>
  <c r="H153" i="42" s="1"/>
  <c r="I152" i="42"/>
  <c r="H152" i="42" s="1"/>
  <c r="I151" i="42"/>
  <c r="I155" i="42"/>
  <c r="H155" i="42" s="1"/>
  <c r="I154" i="42"/>
  <c r="H154" i="42" s="1"/>
  <c r="I182" i="42"/>
  <c r="H151" i="41"/>
  <c r="H156" i="41" s="1"/>
  <c r="H169" i="41" s="1"/>
  <c r="I156" i="41"/>
  <c r="I153" i="40"/>
  <c r="H153" i="40" s="1"/>
  <c r="I152" i="40"/>
  <c r="H152" i="40" s="1"/>
  <c r="I151" i="40"/>
  <c r="I154" i="40"/>
  <c r="H154" i="40" s="1"/>
  <c r="I155" i="40"/>
  <c r="H155" i="40" s="1"/>
  <c r="I182" i="40"/>
  <c r="I156" i="39"/>
  <c r="H151" i="39"/>
  <c r="H156" i="39" s="1"/>
  <c r="H169" i="39" s="1"/>
  <c r="H185" i="55" l="1"/>
  <c r="H186" i="55" s="1"/>
  <c r="I196" i="55"/>
  <c r="H180" i="55"/>
  <c r="H173" i="55"/>
  <c r="H175" i="55"/>
  <c r="H174" i="55"/>
  <c r="H181" i="55"/>
  <c r="H179" i="55"/>
  <c r="H182" i="55" s="1"/>
  <c r="I196" i="54"/>
  <c r="H180" i="54"/>
  <c r="H173" i="54"/>
  <c r="H175" i="54"/>
  <c r="H174" i="54"/>
  <c r="H181" i="54"/>
  <c r="H179" i="54"/>
  <c r="H182" i="54" s="1"/>
  <c r="H185" i="54"/>
  <c r="H186" i="54" s="1"/>
  <c r="I169" i="53"/>
  <c r="I185" i="53"/>
  <c r="I186" i="53"/>
  <c r="G196" i="53" s="1"/>
  <c r="I196" i="52"/>
  <c r="H180" i="52"/>
  <c r="H173" i="52"/>
  <c r="H174" i="52"/>
  <c r="H175" i="52"/>
  <c r="H181" i="52"/>
  <c r="H179" i="52"/>
  <c r="H182" i="52" s="1"/>
  <c r="H185" i="52"/>
  <c r="H186" i="52" s="1"/>
  <c r="I169" i="51"/>
  <c r="I186" i="51"/>
  <c r="G196" i="51" s="1"/>
  <c r="I185" i="51"/>
  <c r="H185" i="51" s="1"/>
  <c r="H186" i="51" s="1"/>
  <c r="I196" i="50"/>
  <c r="H180" i="50"/>
  <c r="H173" i="50"/>
  <c r="H175" i="50"/>
  <c r="H174" i="50"/>
  <c r="H181" i="50"/>
  <c r="H179" i="50"/>
  <c r="H182" i="50" s="1"/>
  <c r="H151" i="49"/>
  <c r="H156" i="49" s="1"/>
  <c r="H169" i="49" s="1"/>
  <c r="I156" i="49"/>
  <c r="I196" i="48"/>
  <c r="H180" i="48"/>
  <c r="H173" i="48"/>
  <c r="H175" i="48"/>
  <c r="H174" i="48"/>
  <c r="H181" i="48"/>
  <c r="H179" i="48"/>
  <c r="I169" i="47"/>
  <c r="I185" i="47"/>
  <c r="I186" i="47"/>
  <c r="G196" i="47" s="1"/>
  <c r="I169" i="46"/>
  <c r="I186" i="46"/>
  <c r="G196" i="46" s="1"/>
  <c r="I185" i="46"/>
  <c r="I169" i="45"/>
  <c r="I185" i="45"/>
  <c r="I186" i="45"/>
  <c r="G196" i="45" s="1"/>
  <c r="H151" i="44"/>
  <c r="H156" i="44" s="1"/>
  <c r="H169" i="44" s="1"/>
  <c r="I156" i="44"/>
  <c r="I169" i="43"/>
  <c r="I186" i="43"/>
  <c r="G196" i="43" s="1"/>
  <c r="I185" i="43"/>
  <c r="H185" i="43" s="1"/>
  <c r="H186" i="43" s="1"/>
  <c r="I156" i="42"/>
  <c r="H151" i="42"/>
  <c r="H156" i="42" s="1"/>
  <c r="H169" i="42" s="1"/>
  <c r="I169" i="41"/>
  <c r="I185" i="41"/>
  <c r="I186" i="41"/>
  <c r="G196" i="41" s="1"/>
  <c r="H151" i="40"/>
  <c r="H156" i="40" s="1"/>
  <c r="H169" i="40" s="1"/>
  <c r="I156" i="40"/>
  <c r="I169" i="39"/>
  <c r="I186" i="39"/>
  <c r="G196" i="39" s="1"/>
  <c r="I185" i="39"/>
  <c r="H176" i="55" l="1"/>
  <c r="H176" i="54"/>
  <c r="H185" i="53"/>
  <c r="H186" i="53" s="1"/>
  <c r="I196" i="53"/>
  <c r="H180" i="53"/>
  <c r="H173" i="53"/>
  <c r="H175" i="53"/>
  <c r="H174" i="53"/>
  <c r="H181" i="53"/>
  <c r="H179" i="53"/>
  <c r="H182" i="53" s="1"/>
  <c r="H176" i="52"/>
  <c r="I196" i="51"/>
  <c r="H180" i="51"/>
  <c r="H175" i="51"/>
  <c r="H173" i="51"/>
  <c r="H174" i="51"/>
  <c r="H181" i="51"/>
  <c r="H179" i="51"/>
  <c r="H182" i="51" s="1"/>
  <c r="H176" i="50"/>
  <c r="I185" i="49"/>
  <c r="I169" i="49"/>
  <c r="I186" i="49"/>
  <c r="G196" i="49" s="1"/>
  <c r="H182" i="48"/>
  <c r="H176" i="48"/>
  <c r="I196" i="47"/>
  <c r="H180" i="47"/>
  <c r="H173" i="47"/>
  <c r="H175" i="47"/>
  <c r="H174" i="47"/>
  <c r="H181" i="47"/>
  <c r="H179" i="47"/>
  <c r="H182" i="47" s="1"/>
  <c r="H185" i="47"/>
  <c r="H186" i="47" s="1"/>
  <c r="H185" i="46"/>
  <c r="H186" i="46" s="1"/>
  <c r="I196" i="46"/>
  <c r="H180" i="46"/>
  <c r="H173" i="46"/>
  <c r="H175" i="46"/>
  <c r="H174" i="46"/>
  <c r="H181" i="46"/>
  <c r="H179" i="46"/>
  <c r="H182" i="46" s="1"/>
  <c r="H185" i="45"/>
  <c r="H186" i="45" s="1"/>
  <c r="I196" i="45"/>
  <c r="H180" i="45"/>
  <c r="H173" i="45"/>
  <c r="H174" i="45"/>
  <c r="H175" i="45"/>
  <c r="H181" i="45"/>
  <c r="H179" i="45"/>
  <c r="H182" i="45" s="1"/>
  <c r="I185" i="44"/>
  <c r="I169" i="44"/>
  <c r="I186" i="44"/>
  <c r="G196" i="44" s="1"/>
  <c r="I196" i="43"/>
  <c r="H180" i="43"/>
  <c r="H173" i="43"/>
  <c r="H175" i="43"/>
  <c r="H174" i="43"/>
  <c r="H181" i="43"/>
  <c r="H179" i="43"/>
  <c r="I186" i="42"/>
  <c r="G196" i="42" s="1"/>
  <c r="I169" i="42"/>
  <c r="I185" i="42"/>
  <c r="H185" i="42" s="1"/>
  <c r="H186" i="42" s="1"/>
  <c r="I196" i="41"/>
  <c r="H180" i="41"/>
  <c r="H173" i="41"/>
  <c r="H175" i="41"/>
  <c r="H174" i="41"/>
  <c r="H181" i="41"/>
  <c r="H179" i="41"/>
  <c r="H182" i="41" s="1"/>
  <c r="H185" i="41"/>
  <c r="H186" i="41" s="1"/>
  <c r="I169" i="40"/>
  <c r="I186" i="40"/>
  <c r="G196" i="40" s="1"/>
  <c r="I185" i="40"/>
  <c r="H185" i="40" s="1"/>
  <c r="H186" i="40" s="1"/>
  <c r="H185" i="39"/>
  <c r="H186" i="39" s="1"/>
  <c r="I196" i="39"/>
  <c r="H180" i="39"/>
  <c r="H173" i="39"/>
  <c r="H175" i="39"/>
  <c r="H174" i="39"/>
  <c r="H181" i="39"/>
  <c r="H179" i="39"/>
  <c r="H182" i="39" s="1"/>
  <c r="H176" i="53" l="1"/>
  <c r="H176" i="51"/>
  <c r="I196" i="49"/>
  <c r="H180" i="49"/>
  <c r="H173" i="49"/>
  <c r="H175" i="49"/>
  <c r="H174" i="49"/>
  <c r="H181" i="49"/>
  <c r="H179" i="49"/>
  <c r="H185" i="49"/>
  <c r="H186" i="49" s="1"/>
  <c r="H176" i="47"/>
  <c r="H176" i="46"/>
  <c r="H176" i="45"/>
  <c r="I196" i="44"/>
  <c r="H180" i="44"/>
  <c r="H173" i="44"/>
  <c r="H175" i="44"/>
  <c r="H174" i="44"/>
  <c r="H181" i="44"/>
  <c r="H179" i="44"/>
  <c r="H182" i="44" s="1"/>
  <c r="H185" i="44"/>
  <c r="H186" i="44" s="1"/>
  <c r="H182" i="43"/>
  <c r="H176" i="43"/>
  <c r="I196" i="42"/>
  <c r="H180" i="42"/>
  <c r="H173" i="42"/>
  <c r="H175" i="42"/>
  <c r="H174" i="42"/>
  <c r="H181" i="42"/>
  <c r="H179" i="42"/>
  <c r="H182" i="42" s="1"/>
  <c r="H176" i="41"/>
  <c r="I196" i="40"/>
  <c r="H180" i="40"/>
  <c r="H173" i="40"/>
  <c r="H175" i="40"/>
  <c r="H174" i="40"/>
  <c r="H181" i="40"/>
  <c r="H179" i="40"/>
  <c r="H182" i="40" s="1"/>
  <c r="H176" i="39"/>
  <c r="H182" i="49" l="1"/>
  <c r="H176" i="49"/>
  <c r="H176" i="44"/>
  <c r="H176" i="42"/>
  <c r="H176" i="40"/>
  <c r="H196" i="38" l="1"/>
  <c r="E164" i="38"/>
  <c r="H163" i="38"/>
  <c r="H166" i="38" s="1"/>
  <c r="G163" i="38"/>
  <c r="G166" i="38" s="1"/>
  <c r="D162" i="38" s="1"/>
  <c r="E162" i="38" s="1"/>
  <c r="F163" i="38"/>
  <c r="D163" i="38"/>
  <c r="E163" i="38" s="1"/>
  <c r="F162" i="38"/>
  <c r="F161" i="38"/>
  <c r="I137" i="38"/>
  <c r="I180" i="38" s="1"/>
  <c r="F130" i="38"/>
  <c r="I121" i="38"/>
  <c r="G114" i="38"/>
  <c r="C114" i="38"/>
  <c r="A114" i="38"/>
  <c r="E114" i="38" s="1"/>
  <c r="H113" i="38"/>
  <c r="F112" i="38"/>
  <c r="I110" i="38"/>
  <c r="I95" i="38" s="1"/>
  <c r="G110" i="38"/>
  <c r="C110" i="38"/>
  <c r="A110" i="38"/>
  <c r="E110" i="38" s="1"/>
  <c r="F110" i="38" s="1"/>
  <c r="H110" i="38" s="1"/>
  <c r="G106" i="38"/>
  <c r="C106" i="38"/>
  <c r="A106" i="38"/>
  <c r="I101" i="38"/>
  <c r="I100" i="38"/>
  <c r="I99" i="38"/>
  <c r="I98" i="38"/>
  <c r="A95" i="38"/>
  <c r="A96" i="38" s="1"/>
  <c r="A97" i="38" s="1"/>
  <c r="A98" i="38" s="1"/>
  <c r="H85" i="38"/>
  <c r="H78" i="38"/>
  <c r="H66" i="38"/>
  <c r="I45" i="38"/>
  <c r="I44" i="38"/>
  <c r="I43" i="38"/>
  <c r="I41" i="38"/>
  <c r="A41" i="38"/>
  <c r="A42" i="38" s="1"/>
  <c r="A43" i="38" s="1"/>
  <c r="A44" i="38" s="1"/>
  <c r="A45" i="38" s="1"/>
  <c r="I40" i="38"/>
  <c r="I39" i="38"/>
  <c r="A39" i="38"/>
  <c r="A40" i="38" s="1"/>
  <c r="G11" i="38"/>
  <c r="A6" i="38"/>
  <c r="I5" i="38"/>
  <c r="I38" i="38" s="1"/>
  <c r="G5" i="38"/>
  <c r="J41" i="3"/>
  <c r="H41" i="3"/>
  <c r="F41" i="3"/>
  <c r="H196" i="37"/>
  <c r="E164" i="37"/>
  <c r="H163" i="37"/>
  <c r="H166" i="37" s="1"/>
  <c r="D163" i="37" s="1"/>
  <c r="E163" i="37" s="1"/>
  <c r="G163" i="37"/>
  <c r="G166" i="37" s="1"/>
  <c r="D162" i="37" s="1"/>
  <c r="E162" i="37" s="1"/>
  <c r="F163" i="37"/>
  <c r="F162" i="37"/>
  <c r="F161" i="37"/>
  <c r="I137" i="37"/>
  <c r="I180" i="37" s="1"/>
  <c r="F130" i="37"/>
  <c r="I121" i="37"/>
  <c r="G114" i="37"/>
  <c r="C114" i="37"/>
  <c r="A114" i="37"/>
  <c r="E114" i="37" s="1"/>
  <c r="H113" i="37"/>
  <c r="F112" i="37"/>
  <c r="G110" i="37"/>
  <c r="C110" i="37"/>
  <c r="A110" i="37"/>
  <c r="E110" i="37" s="1"/>
  <c r="G106" i="37"/>
  <c r="C106" i="37"/>
  <c r="A106" i="37"/>
  <c r="I101" i="37"/>
  <c r="I100" i="37"/>
  <c r="I99" i="37"/>
  <c r="I98" i="37"/>
  <c r="A95" i="37"/>
  <c r="A96" i="37" s="1"/>
  <c r="A97" i="37" s="1"/>
  <c r="A98" i="37" s="1"/>
  <c r="H85" i="37"/>
  <c r="H78" i="37"/>
  <c r="H66" i="37"/>
  <c r="H88" i="37" s="1"/>
  <c r="H89" i="37" s="1"/>
  <c r="H91" i="37" s="1"/>
  <c r="I45" i="37"/>
  <c r="I44" i="37"/>
  <c r="I43" i="37"/>
  <c r="I41" i="37"/>
  <c r="I40" i="37"/>
  <c r="I39" i="37"/>
  <c r="A39" i="37"/>
  <c r="A40" i="37" s="1"/>
  <c r="A41" i="37" s="1"/>
  <c r="A42" i="37" s="1"/>
  <c r="A43" i="37" s="1"/>
  <c r="A44" i="37" s="1"/>
  <c r="A45" i="37" s="1"/>
  <c r="G11" i="37"/>
  <c r="A6" i="37"/>
  <c r="I5" i="37"/>
  <c r="I38" i="37" s="1"/>
  <c r="G5" i="37"/>
  <c r="J34" i="3"/>
  <c r="H34" i="3"/>
  <c r="F34" i="3"/>
  <c r="H196" i="36"/>
  <c r="E164" i="36"/>
  <c r="H163" i="36"/>
  <c r="H166" i="36" s="1"/>
  <c r="D163" i="36" s="1"/>
  <c r="E163" i="36" s="1"/>
  <c r="G163" i="36"/>
  <c r="G166" i="36" s="1"/>
  <c r="D162" i="36" s="1"/>
  <c r="E162" i="36" s="1"/>
  <c r="F163" i="36"/>
  <c r="F162" i="36"/>
  <c r="F161" i="36"/>
  <c r="I137" i="36"/>
  <c r="I180" i="36" s="1"/>
  <c r="F130" i="36"/>
  <c r="I121" i="36"/>
  <c r="G114" i="36"/>
  <c r="C114" i="36"/>
  <c r="A114" i="36"/>
  <c r="E114" i="36" s="1"/>
  <c r="H113" i="36"/>
  <c r="F112" i="36"/>
  <c r="I110" i="36"/>
  <c r="I95" i="36" s="1"/>
  <c r="G110" i="36"/>
  <c r="C110" i="36"/>
  <c r="A110" i="36"/>
  <c r="E110" i="36" s="1"/>
  <c r="F110" i="36" s="1"/>
  <c r="H110" i="36" s="1"/>
  <c r="G106" i="36"/>
  <c r="C106" i="36"/>
  <c r="A106" i="36"/>
  <c r="I101" i="36"/>
  <c r="I100" i="36"/>
  <c r="I99" i="36"/>
  <c r="I98" i="36"/>
  <c r="A95" i="36"/>
  <c r="A96" i="36" s="1"/>
  <c r="A97" i="36" s="1"/>
  <c r="A98" i="36" s="1"/>
  <c r="H85" i="36"/>
  <c r="H78" i="36"/>
  <c r="H66" i="36"/>
  <c r="I45" i="36"/>
  <c r="I44" i="36"/>
  <c r="I43" i="36"/>
  <c r="I41" i="36"/>
  <c r="I40" i="36"/>
  <c r="I39" i="36"/>
  <c r="A39" i="36"/>
  <c r="A40" i="36" s="1"/>
  <c r="A41" i="36" s="1"/>
  <c r="A42" i="36" s="1"/>
  <c r="A43" i="36" s="1"/>
  <c r="A44" i="36" s="1"/>
  <c r="A45" i="36" s="1"/>
  <c r="G11" i="36"/>
  <c r="A6" i="36"/>
  <c r="I5" i="36"/>
  <c r="I38" i="36" s="1"/>
  <c r="F106" i="36" s="1"/>
  <c r="H106" i="36" s="1"/>
  <c r="G5" i="36"/>
  <c r="J32" i="3"/>
  <c r="H32" i="3"/>
  <c r="F32" i="3"/>
  <c r="H196" i="35"/>
  <c r="E164" i="35"/>
  <c r="H163" i="35"/>
  <c r="H166" i="35" s="1"/>
  <c r="D163" i="35" s="1"/>
  <c r="E163" i="35" s="1"/>
  <c r="G163" i="35"/>
  <c r="G166" i="35" s="1"/>
  <c r="D162" i="35" s="1"/>
  <c r="E162" i="35" s="1"/>
  <c r="F163" i="35"/>
  <c r="F162" i="35"/>
  <c r="F161" i="35"/>
  <c r="I137" i="35"/>
  <c r="I180" i="35" s="1"/>
  <c r="F130" i="35"/>
  <c r="I121" i="35"/>
  <c r="G114" i="35"/>
  <c r="C114" i="35"/>
  <c r="A114" i="35"/>
  <c r="E114" i="35" s="1"/>
  <c r="H113" i="35"/>
  <c r="F112" i="35"/>
  <c r="G110" i="35"/>
  <c r="C110" i="35"/>
  <c r="A110" i="35"/>
  <c r="E110" i="35" s="1"/>
  <c r="G106" i="35"/>
  <c r="C106" i="35"/>
  <c r="A106" i="35"/>
  <c r="I101" i="35"/>
  <c r="I100" i="35"/>
  <c r="I99" i="35"/>
  <c r="I98" i="35"/>
  <c r="A95" i="35"/>
  <c r="A96" i="35" s="1"/>
  <c r="A97" i="35" s="1"/>
  <c r="A98" i="35" s="1"/>
  <c r="H85" i="35"/>
  <c r="H78" i="35"/>
  <c r="H66" i="35"/>
  <c r="I45" i="35"/>
  <c r="I44" i="35"/>
  <c r="I43" i="35"/>
  <c r="I41" i="35"/>
  <c r="I40" i="35"/>
  <c r="I39" i="35"/>
  <c r="A39" i="35"/>
  <c r="A40" i="35" s="1"/>
  <c r="A41" i="35" s="1"/>
  <c r="A42" i="35" s="1"/>
  <c r="A43" i="35" s="1"/>
  <c r="A44" i="35" s="1"/>
  <c r="A45" i="35" s="1"/>
  <c r="G11" i="35"/>
  <c r="A6" i="35"/>
  <c r="I5" i="35"/>
  <c r="I38" i="35" s="1"/>
  <c r="G5" i="35"/>
  <c r="J30" i="3"/>
  <c r="H30" i="3"/>
  <c r="F30" i="3"/>
  <c r="H196" i="34"/>
  <c r="E164" i="34"/>
  <c r="H163" i="34"/>
  <c r="H166" i="34" s="1"/>
  <c r="D163" i="34" s="1"/>
  <c r="E163" i="34" s="1"/>
  <c r="G163" i="34"/>
  <c r="G166" i="34" s="1"/>
  <c r="D162" i="34" s="1"/>
  <c r="E162" i="34" s="1"/>
  <c r="F163" i="34"/>
  <c r="F162" i="34"/>
  <c r="F161" i="34"/>
  <c r="I137" i="34"/>
  <c r="I180" i="34" s="1"/>
  <c r="F130" i="34"/>
  <c r="I121" i="34"/>
  <c r="G114" i="34"/>
  <c r="C114" i="34"/>
  <c r="A114" i="34"/>
  <c r="E114" i="34" s="1"/>
  <c r="H113" i="34"/>
  <c r="F112" i="34"/>
  <c r="G110" i="34"/>
  <c r="C110" i="34"/>
  <c r="A110" i="34"/>
  <c r="E110" i="34" s="1"/>
  <c r="G106" i="34"/>
  <c r="C106" i="34"/>
  <c r="A106" i="34"/>
  <c r="I101" i="34"/>
  <c r="I100" i="34"/>
  <c r="I99" i="34"/>
  <c r="I98" i="34"/>
  <c r="A95" i="34"/>
  <c r="A96" i="34" s="1"/>
  <c r="A97" i="34" s="1"/>
  <c r="A98" i="34" s="1"/>
  <c r="H85" i="34"/>
  <c r="H78" i="34"/>
  <c r="H66" i="34"/>
  <c r="H88" i="34" s="1"/>
  <c r="H89" i="34" s="1"/>
  <c r="H91" i="34" s="1"/>
  <c r="I45" i="34"/>
  <c r="I44" i="34"/>
  <c r="I43" i="34"/>
  <c r="I41" i="34"/>
  <c r="I40" i="34"/>
  <c r="I39" i="34"/>
  <c r="A39" i="34"/>
  <c r="A40" i="34" s="1"/>
  <c r="A41" i="34" s="1"/>
  <c r="A42" i="34" s="1"/>
  <c r="A43" i="34" s="1"/>
  <c r="A44" i="34" s="1"/>
  <c r="A45" i="34" s="1"/>
  <c r="G11" i="34"/>
  <c r="A6" i="34"/>
  <c r="I5" i="34"/>
  <c r="I38" i="34" s="1"/>
  <c r="G5" i="34"/>
  <c r="J29" i="3"/>
  <c r="H29" i="3"/>
  <c r="F29" i="3"/>
  <c r="H196" i="33"/>
  <c r="E164" i="33"/>
  <c r="H163" i="33"/>
  <c r="H166" i="33" s="1"/>
  <c r="D163" i="33" s="1"/>
  <c r="E163" i="33" s="1"/>
  <c r="G163" i="33"/>
  <c r="G166" i="33" s="1"/>
  <c r="D162" i="33" s="1"/>
  <c r="E162" i="33" s="1"/>
  <c r="F163" i="33"/>
  <c r="F162" i="33"/>
  <c r="F161" i="33"/>
  <c r="I137" i="33"/>
  <c r="I180" i="33" s="1"/>
  <c r="F130" i="33"/>
  <c r="I121" i="33"/>
  <c r="G114" i="33"/>
  <c r="C114" i="33"/>
  <c r="A114" i="33"/>
  <c r="E114" i="33" s="1"/>
  <c r="H113" i="33"/>
  <c r="F112" i="33"/>
  <c r="G110" i="33"/>
  <c r="C110" i="33"/>
  <c r="A110" i="33"/>
  <c r="E110" i="33" s="1"/>
  <c r="G106" i="33"/>
  <c r="C106" i="33"/>
  <c r="A106" i="33"/>
  <c r="I101" i="33"/>
  <c r="I100" i="33"/>
  <c r="I99" i="33"/>
  <c r="I98" i="33"/>
  <c r="A95" i="33"/>
  <c r="A96" i="33" s="1"/>
  <c r="A97" i="33" s="1"/>
  <c r="A98" i="33" s="1"/>
  <c r="H85" i="33"/>
  <c r="H78" i="33"/>
  <c r="H66" i="33"/>
  <c r="H88" i="33" s="1"/>
  <c r="H89" i="33" s="1"/>
  <c r="H91" i="33" s="1"/>
  <c r="I45" i="33"/>
  <c r="I44" i="33"/>
  <c r="I43" i="33"/>
  <c r="I41" i="33"/>
  <c r="I40" i="33"/>
  <c r="I39" i="33"/>
  <c r="A39" i="33"/>
  <c r="A40" i="33" s="1"/>
  <c r="A41" i="33" s="1"/>
  <c r="A42" i="33" s="1"/>
  <c r="A43" i="33" s="1"/>
  <c r="A44" i="33" s="1"/>
  <c r="A45" i="33" s="1"/>
  <c r="G11" i="33"/>
  <c r="A6" i="33"/>
  <c r="I5" i="33"/>
  <c r="I38" i="33" s="1"/>
  <c r="G5" i="33"/>
  <c r="J26" i="3"/>
  <c r="H26" i="3"/>
  <c r="F26" i="3"/>
  <c r="H196" i="32"/>
  <c r="E164" i="32"/>
  <c r="H163" i="32"/>
  <c r="H166" i="32" s="1"/>
  <c r="D163" i="32" s="1"/>
  <c r="E163" i="32" s="1"/>
  <c r="G163" i="32"/>
  <c r="G166" i="32" s="1"/>
  <c r="D162" i="32" s="1"/>
  <c r="E162" i="32" s="1"/>
  <c r="F163" i="32"/>
  <c r="F162" i="32"/>
  <c r="F161" i="32"/>
  <c r="I137" i="32"/>
  <c r="I180" i="32" s="1"/>
  <c r="F130" i="32"/>
  <c r="I121" i="32"/>
  <c r="G114" i="32"/>
  <c r="C114" i="32"/>
  <c r="A114" i="32"/>
  <c r="E114" i="32" s="1"/>
  <c r="H113" i="32"/>
  <c r="F112" i="32"/>
  <c r="G110" i="32"/>
  <c r="C110" i="32"/>
  <c r="A110" i="32"/>
  <c r="E110" i="32" s="1"/>
  <c r="G106" i="32"/>
  <c r="C106" i="32"/>
  <c r="A106" i="32"/>
  <c r="I101" i="32"/>
  <c r="I100" i="32"/>
  <c r="I99" i="32"/>
  <c r="I98" i="32"/>
  <c r="A95" i="32"/>
  <c r="A96" i="32" s="1"/>
  <c r="A97" i="32" s="1"/>
  <c r="A98" i="32" s="1"/>
  <c r="H85" i="32"/>
  <c r="H78" i="32"/>
  <c r="H66" i="32"/>
  <c r="H88" i="32" s="1"/>
  <c r="H89" i="32" s="1"/>
  <c r="H91" i="32" s="1"/>
  <c r="I45" i="32"/>
  <c r="I44" i="32"/>
  <c r="I43" i="32"/>
  <c r="I41" i="32"/>
  <c r="I40" i="32"/>
  <c r="I39" i="32"/>
  <c r="A39" i="32"/>
  <c r="A40" i="32" s="1"/>
  <c r="A41" i="32" s="1"/>
  <c r="A42" i="32" s="1"/>
  <c r="A43" i="32" s="1"/>
  <c r="A44" i="32" s="1"/>
  <c r="A45" i="32" s="1"/>
  <c r="G11" i="32"/>
  <c r="A6" i="32"/>
  <c r="I5" i="32"/>
  <c r="I38" i="32" s="1"/>
  <c r="G5" i="32"/>
  <c r="J24" i="3"/>
  <c r="H24" i="3"/>
  <c r="F24" i="3"/>
  <c r="H196" i="31"/>
  <c r="E164" i="31"/>
  <c r="H163" i="31"/>
  <c r="H166" i="31" s="1"/>
  <c r="D163" i="31" s="1"/>
  <c r="E163" i="31" s="1"/>
  <c r="G163" i="31"/>
  <c r="G166" i="31" s="1"/>
  <c r="D162" i="31" s="1"/>
  <c r="E162" i="31" s="1"/>
  <c r="F163" i="31"/>
  <c r="F162" i="31"/>
  <c r="F161" i="31"/>
  <c r="I137" i="31"/>
  <c r="I180" i="31" s="1"/>
  <c r="F130" i="31"/>
  <c r="I121" i="31"/>
  <c r="G114" i="31"/>
  <c r="C114" i="31"/>
  <c r="A114" i="31"/>
  <c r="E114" i="31" s="1"/>
  <c r="H113" i="31"/>
  <c r="F112" i="31"/>
  <c r="G110" i="31"/>
  <c r="C110" i="31"/>
  <c r="A110" i="31"/>
  <c r="E110" i="31" s="1"/>
  <c r="G106" i="31"/>
  <c r="C106" i="31"/>
  <c r="A106" i="31"/>
  <c r="I101" i="31"/>
  <c r="I100" i="31"/>
  <c r="I99" i="31"/>
  <c r="I98" i="31"/>
  <c r="A95" i="31"/>
  <c r="A96" i="31" s="1"/>
  <c r="A97" i="31" s="1"/>
  <c r="A98" i="31" s="1"/>
  <c r="H85" i="31"/>
  <c r="H78" i="31"/>
  <c r="H66" i="31"/>
  <c r="I45" i="31"/>
  <c r="I44" i="31"/>
  <c r="I43" i="31"/>
  <c r="I41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J23" i="3"/>
  <c r="H23" i="3"/>
  <c r="F23" i="3"/>
  <c r="H196" i="30"/>
  <c r="H166" i="30"/>
  <c r="E164" i="30"/>
  <c r="H163" i="30"/>
  <c r="G163" i="30"/>
  <c r="G166" i="30" s="1"/>
  <c r="D162" i="30" s="1"/>
  <c r="E162" i="30" s="1"/>
  <c r="F163" i="30"/>
  <c r="D163" i="30"/>
  <c r="E163" i="30" s="1"/>
  <c r="F162" i="30"/>
  <c r="F161" i="30"/>
  <c r="I137" i="30"/>
  <c r="I180" i="30" s="1"/>
  <c r="F130" i="30"/>
  <c r="I121" i="30"/>
  <c r="G114" i="30"/>
  <c r="C114" i="30"/>
  <c r="A114" i="30"/>
  <c r="E114" i="30" s="1"/>
  <c r="H113" i="30"/>
  <c r="F112" i="30"/>
  <c r="G110" i="30"/>
  <c r="E110" i="30"/>
  <c r="F110" i="30" s="1"/>
  <c r="H110" i="30" s="1"/>
  <c r="I110" i="30" s="1"/>
  <c r="I95" i="30" s="1"/>
  <c r="C110" i="30"/>
  <c r="A110" i="30"/>
  <c r="G106" i="30"/>
  <c r="C106" i="30"/>
  <c r="E106" i="30" s="1"/>
  <c r="A106" i="30"/>
  <c r="I101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4" i="30"/>
  <c r="I43" i="30"/>
  <c r="I41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J22" i="3"/>
  <c r="H22" i="3"/>
  <c r="F22" i="3"/>
  <c r="H196" i="29"/>
  <c r="H166" i="29"/>
  <c r="D163" i="29" s="1"/>
  <c r="E163" i="29" s="1"/>
  <c r="E164" i="29"/>
  <c r="H163" i="29"/>
  <c r="G163" i="29"/>
  <c r="G166" i="29" s="1"/>
  <c r="D162" i="29" s="1"/>
  <c r="E162" i="29" s="1"/>
  <c r="F163" i="29"/>
  <c r="F162" i="29"/>
  <c r="F161" i="29"/>
  <c r="I137" i="29"/>
  <c r="I180" i="29" s="1"/>
  <c r="F130" i="29"/>
  <c r="I121" i="29"/>
  <c r="G114" i="29"/>
  <c r="C114" i="29"/>
  <c r="A114" i="29"/>
  <c r="E114" i="29" s="1"/>
  <c r="H113" i="29"/>
  <c r="F112" i="29"/>
  <c r="G110" i="29"/>
  <c r="E110" i="29"/>
  <c r="F110" i="29" s="1"/>
  <c r="H110" i="29" s="1"/>
  <c r="C110" i="29"/>
  <c r="A110" i="29"/>
  <c r="G106" i="29"/>
  <c r="C106" i="29"/>
  <c r="A106" i="29"/>
  <c r="I101" i="29"/>
  <c r="I100" i="29"/>
  <c r="I99" i="29"/>
  <c r="I98" i="29"/>
  <c r="A95" i="29"/>
  <c r="A96" i="29" s="1"/>
  <c r="A97" i="29" s="1"/>
  <c r="A98" i="29" s="1"/>
  <c r="H85" i="29"/>
  <c r="H78" i="29"/>
  <c r="H66" i="29"/>
  <c r="H88" i="29" s="1"/>
  <c r="H89" i="29" s="1"/>
  <c r="I45" i="29"/>
  <c r="I44" i="29"/>
  <c r="I43" i="29"/>
  <c r="I41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G5" i="29"/>
  <c r="J18" i="3"/>
  <c r="H18" i="3"/>
  <c r="F18" i="3"/>
  <c r="H196" i="28"/>
  <c r="E164" i="28"/>
  <c r="H163" i="28"/>
  <c r="H166" i="28" s="1"/>
  <c r="D163" i="28" s="1"/>
  <c r="E163" i="28" s="1"/>
  <c r="G163" i="28"/>
  <c r="G166" i="28" s="1"/>
  <c r="D162" i="28" s="1"/>
  <c r="E162" i="28" s="1"/>
  <c r="F163" i="28"/>
  <c r="F162" i="28"/>
  <c r="F161" i="28"/>
  <c r="I137" i="28"/>
  <c r="I180" i="28" s="1"/>
  <c r="F130" i="28"/>
  <c r="I121" i="28"/>
  <c r="G114" i="28"/>
  <c r="C114" i="28"/>
  <c r="A114" i="28"/>
  <c r="E114" i="28" s="1"/>
  <c r="H113" i="28"/>
  <c r="F112" i="28"/>
  <c r="G110" i="28"/>
  <c r="C110" i="28"/>
  <c r="A110" i="28"/>
  <c r="E110" i="28" s="1"/>
  <c r="G106" i="28"/>
  <c r="C106" i="28"/>
  <c r="A106" i="28"/>
  <c r="I101" i="28"/>
  <c r="I100" i="28"/>
  <c r="I99" i="28"/>
  <c r="I98" i="28"/>
  <c r="A95" i="28"/>
  <c r="A96" i="28" s="1"/>
  <c r="A97" i="28" s="1"/>
  <c r="A98" i="28" s="1"/>
  <c r="H85" i="28"/>
  <c r="H78" i="28"/>
  <c r="H66" i="28"/>
  <c r="I45" i="28"/>
  <c r="I44" i="28"/>
  <c r="I43" i="28"/>
  <c r="I41" i="28"/>
  <c r="I40" i="28"/>
  <c r="I39" i="28"/>
  <c r="A39" i="28"/>
  <c r="A40" i="28" s="1"/>
  <c r="A41" i="28" s="1"/>
  <c r="A42" i="28" s="1"/>
  <c r="A43" i="28" s="1"/>
  <c r="A44" i="28" s="1"/>
  <c r="A45" i="28" s="1"/>
  <c r="G11" i="28"/>
  <c r="A6" i="28"/>
  <c r="I5" i="28"/>
  <c r="I38" i="28" s="1"/>
  <c r="G5" i="28"/>
  <c r="J16" i="3"/>
  <c r="H16" i="3"/>
  <c r="F16" i="3"/>
  <c r="H196" i="27"/>
  <c r="E164" i="27"/>
  <c r="H163" i="27"/>
  <c r="H166" i="27" s="1"/>
  <c r="D163" i="27" s="1"/>
  <c r="E163" i="27" s="1"/>
  <c r="G163" i="27"/>
  <c r="G166" i="27" s="1"/>
  <c r="D162" i="27" s="1"/>
  <c r="E162" i="27" s="1"/>
  <c r="F163" i="27"/>
  <c r="F162" i="27"/>
  <c r="F161" i="27"/>
  <c r="I137" i="27"/>
  <c r="I180" i="27" s="1"/>
  <c r="F130" i="27"/>
  <c r="I121" i="27"/>
  <c r="G114" i="27"/>
  <c r="C114" i="27"/>
  <c r="A114" i="27"/>
  <c r="E114" i="27" s="1"/>
  <c r="H113" i="27"/>
  <c r="F112" i="27"/>
  <c r="G110" i="27"/>
  <c r="C110" i="27"/>
  <c r="A110" i="27"/>
  <c r="E110" i="27" s="1"/>
  <c r="G106" i="27"/>
  <c r="C106" i="27"/>
  <c r="E106" i="27" s="1"/>
  <c r="A106" i="27"/>
  <c r="I101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4" i="27"/>
  <c r="I43" i="27"/>
  <c r="I41" i="27"/>
  <c r="I40" i="27"/>
  <c r="I39" i="27"/>
  <c r="A39" i="27"/>
  <c r="A40" i="27" s="1"/>
  <c r="A41" i="27" s="1"/>
  <c r="A42" i="27" s="1"/>
  <c r="A43" i="27" s="1"/>
  <c r="A44" i="27" s="1"/>
  <c r="A45" i="27" s="1"/>
  <c r="G11" i="27"/>
  <c r="A6" i="27"/>
  <c r="I5" i="27"/>
  <c r="I38" i="27" s="1"/>
  <c r="G5" i="27"/>
  <c r="J13" i="3"/>
  <c r="H13" i="3"/>
  <c r="F13" i="3"/>
  <c r="H196" i="26"/>
  <c r="I180" i="26"/>
  <c r="E164" i="26"/>
  <c r="H163" i="26"/>
  <c r="H166" i="26" s="1"/>
  <c r="D163" i="26" s="1"/>
  <c r="E163" i="26" s="1"/>
  <c r="G163" i="26"/>
  <c r="G166" i="26" s="1"/>
  <c r="D162" i="26" s="1"/>
  <c r="E162" i="26" s="1"/>
  <c r="F163" i="26"/>
  <c r="F162" i="26"/>
  <c r="F161" i="26"/>
  <c r="I137" i="26"/>
  <c r="F130" i="26"/>
  <c r="I121" i="26"/>
  <c r="G114" i="26"/>
  <c r="E114" i="26"/>
  <c r="C114" i="26"/>
  <c r="A114" i="26"/>
  <c r="H113" i="26"/>
  <c r="F112" i="26"/>
  <c r="G110" i="26"/>
  <c r="C110" i="26"/>
  <c r="A110" i="26"/>
  <c r="E110" i="26" s="1"/>
  <c r="G106" i="26"/>
  <c r="C106" i="26"/>
  <c r="A106" i="26"/>
  <c r="E106" i="26" s="1"/>
  <c r="I101" i="26"/>
  <c r="I100" i="26"/>
  <c r="I99" i="26"/>
  <c r="I98" i="26"/>
  <c r="A95" i="26"/>
  <c r="A96" i="26" s="1"/>
  <c r="A97" i="26" s="1"/>
  <c r="A98" i="26" s="1"/>
  <c r="H85" i="26"/>
  <c r="H78" i="26"/>
  <c r="H66" i="26"/>
  <c r="H88" i="26" s="1"/>
  <c r="H89" i="26" s="1"/>
  <c r="H91" i="26" s="1"/>
  <c r="I45" i="26"/>
  <c r="I44" i="26"/>
  <c r="I43" i="26"/>
  <c r="I41" i="26"/>
  <c r="I40" i="26"/>
  <c r="A40" i="26"/>
  <c r="A41" i="26" s="1"/>
  <c r="A42" i="26" s="1"/>
  <c r="A43" i="26" s="1"/>
  <c r="A44" i="26" s="1"/>
  <c r="A45" i="26" s="1"/>
  <c r="I39" i="26"/>
  <c r="A39" i="26"/>
  <c r="G11" i="26"/>
  <c r="A6" i="26"/>
  <c r="I5" i="26"/>
  <c r="I38" i="26" s="1"/>
  <c r="G5" i="26"/>
  <c r="J12" i="3"/>
  <c r="H12" i="3"/>
  <c r="F12" i="3"/>
  <c r="H196" i="25"/>
  <c r="E164" i="25"/>
  <c r="H163" i="25"/>
  <c r="H166" i="25" s="1"/>
  <c r="D163" i="25" s="1"/>
  <c r="E163" i="25" s="1"/>
  <c r="G163" i="25"/>
  <c r="G166" i="25" s="1"/>
  <c r="D162" i="25" s="1"/>
  <c r="E162" i="25" s="1"/>
  <c r="F163" i="25"/>
  <c r="F162" i="25"/>
  <c r="F161" i="25"/>
  <c r="I137" i="25"/>
  <c r="I180" i="25" s="1"/>
  <c r="F130" i="25"/>
  <c r="I121" i="25"/>
  <c r="G114" i="25"/>
  <c r="C114" i="25"/>
  <c r="A114" i="25"/>
  <c r="E114" i="25" s="1"/>
  <c r="H113" i="25"/>
  <c r="F112" i="25"/>
  <c r="G110" i="25"/>
  <c r="C110" i="25"/>
  <c r="A110" i="25"/>
  <c r="E110" i="25" s="1"/>
  <c r="G106" i="25"/>
  <c r="C106" i="25"/>
  <c r="A106" i="25"/>
  <c r="I101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4" i="25"/>
  <c r="I43" i="25"/>
  <c r="I41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J8" i="3"/>
  <c r="H8" i="3"/>
  <c r="F8" i="3"/>
  <c r="H196" i="24"/>
  <c r="E164" i="24"/>
  <c r="H163" i="24"/>
  <c r="H166" i="24" s="1"/>
  <c r="D163" i="24" s="1"/>
  <c r="E163" i="24" s="1"/>
  <c r="G163" i="24"/>
  <c r="G166" i="24" s="1"/>
  <c r="D162" i="24" s="1"/>
  <c r="E162" i="24" s="1"/>
  <c r="F163" i="24"/>
  <c r="F162" i="24"/>
  <c r="F161" i="24"/>
  <c r="I137" i="24"/>
  <c r="I180" i="24" s="1"/>
  <c r="F130" i="24"/>
  <c r="I121" i="24"/>
  <c r="G114" i="24"/>
  <c r="C114" i="24"/>
  <c r="A114" i="24"/>
  <c r="E114" i="24" s="1"/>
  <c r="H113" i="24"/>
  <c r="F112" i="24"/>
  <c r="G110" i="24"/>
  <c r="C110" i="24"/>
  <c r="A110" i="24"/>
  <c r="E110" i="24" s="1"/>
  <c r="G106" i="24"/>
  <c r="C106" i="24"/>
  <c r="E106" i="24" s="1"/>
  <c r="A106" i="24"/>
  <c r="I101" i="24"/>
  <c r="I100" i="24"/>
  <c r="I99" i="24"/>
  <c r="I98" i="24"/>
  <c r="A95" i="24"/>
  <c r="A96" i="24" s="1"/>
  <c r="A97" i="24" s="1"/>
  <c r="A98" i="24" s="1"/>
  <c r="H85" i="24"/>
  <c r="H78" i="24"/>
  <c r="H66" i="24"/>
  <c r="H88" i="24" s="1"/>
  <c r="H89" i="24" s="1"/>
  <c r="H91" i="24" s="1"/>
  <c r="I45" i="24"/>
  <c r="I44" i="24"/>
  <c r="I43" i="24"/>
  <c r="I41" i="24"/>
  <c r="I40" i="24"/>
  <c r="I39" i="24"/>
  <c r="A39" i="24"/>
  <c r="A40" i="24" s="1"/>
  <c r="A41" i="24" s="1"/>
  <c r="A42" i="24" s="1"/>
  <c r="A43" i="24" s="1"/>
  <c r="A44" i="24" s="1"/>
  <c r="A45" i="24" s="1"/>
  <c r="G11" i="24"/>
  <c r="A6" i="24"/>
  <c r="I5" i="24"/>
  <c r="I38" i="24" s="1"/>
  <c r="G5" i="24"/>
  <c r="J6" i="3"/>
  <c r="H6" i="3"/>
  <c r="F6" i="3"/>
  <c r="G6" i="3" s="1"/>
  <c r="H196" i="23"/>
  <c r="E164" i="23"/>
  <c r="H163" i="23"/>
  <c r="H166" i="23" s="1"/>
  <c r="D163" i="23" s="1"/>
  <c r="E163" i="23" s="1"/>
  <c r="G163" i="23"/>
  <c r="G166" i="23" s="1"/>
  <c r="D162" i="23" s="1"/>
  <c r="E162" i="23" s="1"/>
  <c r="F163" i="23"/>
  <c r="F162" i="23"/>
  <c r="F161" i="23"/>
  <c r="I137" i="23"/>
  <c r="I180" i="23" s="1"/>
  <c r="F130" i="23"/>
  <c r="I121" i="23"/>
  <c r="G114" i="23"/>
  <c r="C114" i="23"/>
  <c r="A114" i="23"/>
  <c r="E114" i="23" s="1"/>
  <c r="H113" i="23"/>
  <c r="F112" i="23"/>
  <c r="G110" i="23"/>
  <c r="C110" i="23"/>
  <c r="A110" i="23"/>
  <c r="E110" i="23" s="1"/>
  <c r="G106" i="23"/>
  <c r="C106" i="23"/>
  <c r="A106" i="23"/>
  <c r="E106" i="23" s="1"/>
  <c r="I101" i="23"/>
  <c r="I100" i="23"/>
  <c r="I99" i="23"/>
  <c r="I98" i="23"/>
  <c r="A95" i="23"/>
  <c r="A96" i="23" s="1"/>
  <c r="A97" i="23" s="1"/>
  <c r="A98" i="23" s="1"/>
  <c r="H85" i="23"/>
  <c r="H78" i="23"/>
  <c r="H66" i="23"/>
  <c r="H88" i="23" s="1"/>
  <c r="H89" i="23" s="1"/>
  <c r="H91" i="23" s="1"/>
  <c r="I45" i="23"/>
  <c r="I44" i="23"/>
  <c r="I43" i="23"/>
  <c r="I41" i="23"/>
  <c r="A41" i="23"/>
  <c r="A42" i="23" s="1"/>
  <c r="A43" i="23" s="1"/>
  <c r="A44" i="23" s="1"/>
  <c r="A45" i="23" s="1"/>
  <c r="I40" i="23"/>
  <c r="A40" i="23"/>
  <c r="I39" i="23"/>
  <c r="A39" i="23"/>
  <c r="G11" i="23"/>
  <c r="A6" i="23"/>
  <c r="I5" i="23"/>
  <c r="I38" i="23" s="1"/>
  <c r="G5" i="23"/>
  <c r="J4" i="3"/>
  <c r="H4" i="3"/>
  <c r="F4" i="3"/>
  <c r="H196" i="22"/>
  <c r="E164" i="22"/>
  <c r="H163" i="22"/>
  <c r="H166" i="22" s="1"/>
  <c r="D163" i="22" s="1"/>
  <c r="E163" i="22" s="1"/>
  <c r="G163" i="22"/>
  <c r="G166" i="22" s="1"/>
  <c r="D162" i="22" s="1"/>
  <c r="E162" i="22" s="1"/>
  <c r="F163" i="22"/>
  <c r="F162" i="22"/>
  <c r="F161" i="22"/>
  <c r="I137" i="22"/>
  <c r="I180" i="22" s="1"/>
  <c r="F130" i="22"/>
  <c r="I121" i="22"/>
  <c r="G114" i="22"/>
  <c r="C114" i="22"/>
  <c r="A114" i="22"/>
  <c r="E114" i="22" s="1"/>
  <c r="H113" i="22"/>
  <c r="F112" i="22"/>
  <c r="G110" i="22"/>
  <c r="C110" i="22"/>
  <c r="A110" i="22"/>
  <c r="E110" i="22" s="1"/>
  <c r="G106" i="22"/>
  <c r="C106" i="22"/>
  <c r="E106" i="22" s="1"/>
  <c r="A106" i="22"/>
  <c r="I101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4" i="22"/>
  <c r="I43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27" i="3"/>
  <c r="H196" i="21"/>
  <c r="H166" i="21"/>
  <c r="G166" i="21"/>
  <c r="D162" i="21" s="1"/>
  <c r="E162" i="21" s="1"/>
  <c r="E164" i="21"/>
  <c r="H163" i="21"/>
  <c r="G163" i="21"/>
  <c r="F163" i="21"/>
  <c r="D163" i="21"/>
  <c r="E163" i="21" s="1"/>
  <c r="F162" i="21"/>
  <c r="F161" i="21"/>
  <c r="I137" i="21"/>
  <c r="I180" i="21" s="1"/>
  <c r="F130" i="21"/>
  <c r="I121" i="21"/>
  <c r="G114" i="21"/>
  <c r="C114" i="21"/>
  <c r="A114" i="21"/>
  <c r="E114" i="21" s="1"/>
  <c r="H113" i="21"/>
  <c r="F112" i="21"/>
  <c r="G110" i="21"/>
  <c r="C110" i="21"/>
  <c r="A110" i="21"/>
  <c r="E110" i="21" s="1"/>
  <c r="G106" i="21"/>
  <c r="C106" i="21"/>
  <c r="E106" i="21" s="1"/>
  <c r="A106" i="21"/>
  <c r="I101" i="21"/>
  <c r="I100" i="21"/>
  <c r="I99" i="21"/>
  <c r="I98" i="21"/>
  <c r="A96" i="21"/>
  <c r="A97" i="21" s="1"/>
  <c r="A98" i="21" s="1"/>
  <c r="A95" i="21"/>
  <c r="H85" i="21"/>
  <c r="H78" i="21"/>
  <c r="H66" i="21"/>
  <c r="H88" i="21" s="1"/>
  <c r="H89" i="21" s="1"/>
  <c r="H91" i="21" s="1"/>
  <c r="I45" i="21"/>
  <c r="I44" i="21"/>
  <c r="I43" i="21"/>
  <c r="I41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2" i="3"/>
  <c r="H196" i="20"/>
  <c r="E164" i="20"/>
  <c r="H163" i="20"/>
  <c r="H166" i="20" s="1"/>
  <c r="D163" i="20" s="1"/>
  <c r="E163" i="20" s="1"/>
  <c r="G163" i="20"/>
  <c r="G166" i="20" s="1"/>
  <c r="D162" i="20" s="1"/>
  <c r="E162" i="20" s="1"/>
  <c r="F163" i="20"/>
  <c r="F162" i="20"/>
  <c r="F161" i="20"/>
  <c r="I137" i="20"/>
  <c r="I180" i="20" s="1"/>
  <c r="F130" i="20"/>
  <c r="I121" i="20"/>
  <c r="G114" i="20"/>
  <c r="C114" i="20"/>
  <c r="A114" i="20"/>
  <c r="H113" i="20"/>
  <c r="F112" i="20"/>
  <c r="G110" i="20"/>
  <c r="C110" i="20"/>
  <c r="A110" i="20"/>
  <c r="E110" i="20" s="1"/>
  <c r="F110" i="20" s="1"/>
  <c r="H110" i="20" s="1"/>
  <c r="G106" i="20"/>
  <c r="C106" i="20"/>
  <c r="E106" i="20" s="1"/>
  <c r="A106" i="20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4" i="20"/>
  <c r="A44" i="20"/>
  <c r="A45" i="20" s="1"/>
  <c r="I43" i="20"/>
  <c r="I41" i="20"/>
  <c r="I40" i="20"/>
  <c r="A40" i="20"/>
  <c r="A41" i="20" s="1"/>
  <c r="A42" i="20" s="1"/>
  <c r="A43" i="20" s="1"/>
  <c r="I39" i="20"/>
  <c r="A39" i="20"/>
  <c r="G11" i="20"/>
  <c r="A6" i="20"/>
  <c r="I5" i="20"/>
  <c r="I38" i="20" s="1"/>
  <c r="G5" i="20"/>
  <c r="J15" i="3"/>
  <c r="H15" i="3"/>
  <c r="F15" i="3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21" i="19"/>
  <c r="G114" i="19"/>
  <c r="C114" i="19"/>
  <c r="A114" i="19"/>
  <c r="E114" i="19" s="1"/>
  <c r="H113" i="19"/>
  <c r="F112" i="19"/>
  <c r="G110" i="19"/>
  <c r="C110" i="19"/>
  <c r="A110" i="19"/>
  <c r="E110" i="19" s="1"/>
  <c r="G106" i="19"/>
  <c r="C106" i="19"/>
  <c r="E106" i="19" s="1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1" i="19"/>
  <c r="A41" i="19"/>
  <c r="A42" i="19" s="1"/>
  <c r="A43" i="19" s="1"/>
  <c r="A44" i="19" s="1"/>
  <c r="A45" i="19" s="1"/>
  <c r="I40" i="19"/>
  <c r="A40" i="19"/>
  <c r="I39" i="19"/>
  <c r="A39" i="19"/>
  <c r="G11" i="19"/>
  <c r="A6" i="19"/>
  <c r="I5" i="19"/>
  <c r="I38" i="19" s="1"/>
  <c r="G5" i="19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1" i="18"/>
  <c r="G114" i="18"/>
  <c r="C114" i="18"/>
  <c r="A114" i="18"/>
  <c r="E114" i="18" s="1"/>
  <c r="H113" i="18"/>
  <c r="F112" i="18"/>
  <c r="G110" i="18"/>
  <c r="C110" i="18"/>
  <c r="A110" i="18"/>
  <c r="E110" i="18" s="1"/>
  <c r="G106" i="18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3" i="18"/>
  <c r="I41" i="18"/>
  <c r="I40" i="18"/>
  <c r="I39" i="18"/>
  <c r="A39" i="18"/>
  <c r="A40" i="18" s="1"/>
  <c r="A41" i="18" s="1"/>
  <c r="A42" i="18" s="1"/>
  <c r="A43" i="18" s="1"/>
  <c r="A44" i="18" s="1"/>
  <c r="A45" i="18" s="1"/>
  <c r="G11" i="18"/>
  <c r="A6" i="18"/>
  <c r="I5" i="18"/>
  <c r="I38" i="18" s="1"/>
  <c r="G5" i="18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21" i="17"/>
  <c r="G114" i="17"/>
  <c r="C114" i="17"/>
  <c r="A114" i="17"/>
  <c r="E114" i="17" s="1"/>
  <c r="H113" i="17"/>
  <c r="F112" i="17"/>
  <c r="G110" i="17"/>
  <c r="C110" i="17"/>
  <c r="A110" i="17"/>
  <c r="E110" i="17" s="1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3" i="17"/>
  <c r="I41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1" i="16"/>
  <c r="G114" i="16"/>
  <c r="C114" i="16"/>
  <c r="A114" i="16"/>
  <c r="E114" i="16" s="1"/>
  <c r="H113" i="16"/>
  <c r="F112" i="16"/>
  <c r="G110" i="16"/>
  <c r="C110" i="16"/>
  <c r="A110" i="16"/>
  <c r="E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1" i="16"/>
  <c r="A41" i="16"/>
  <c r="A42" i="16" s="1"/>
  <c r="A43" i="16" s="1"/>
  <c r="A44" i="16" s="1"/>
  <c r="A45" i="16" s="1"/>
  <c r="I40" i="16"/>
  <c r="A40" i="16"/>
  <c r="I39" i="16"/>
  <c r="A39" i="16"/>
  <c r="G11" i="16"/>
  <c r="A6" i="16"/>
  <c r="I5" i="16"/>
  <c r="I38" i="16" s="1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1" i="15"/>
  <c r="G114" i="15"/>
  <c r="C114" i="15"/>
  <c r="A114" i="15"/>
  <c r="E114" i="15" s="1"/>
  <c r="H113" i="15"/>
  <c r="F112" i="15"/>
  <c r="G110" i="15"/>
  <c r="C110" i="15"/>
  <c r="A110" i="15"/>
  <c r="G106" i="15"/>
  <c r="C106" i="15"/>
  <c r="E106" i="15" s="1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J45" i="3"/>
  <c r="H45" i="3"/>
  <c r="F45" i="3"/>
  <c r="H196" i="14"/>
  <c r="H166" i="14"/>
  <c r="D163" i="14" s="1"/>
  <c r="E163" i="14" s="1"/>
  <c r="E164" i="14"/>
  <c r="H163" i="14"/>
  <c r="G163" i="14"/>
  <c r="G166" i="14" s="1"/>
  <c r="D162" i="14" s="1"/>
  <c r="E162" i="14" s="1"/>
  <c r="F163" i="14"/>
  <c r="F162" i="14"/>
  <c r="F161" i="14"/>
  <c r="I137" i="14"/>
  <c r="I180" i="14" s="1"/>
  <c r="F130" i="14"/>
  <c r="I121" i="14"/>
  <c r="G114" i="14"/>
  <c r="C114" i="14"/>
  <c r="A114" i="14"/>
  <c r="E114" i="14" s="1"/>
  <c r="H113" i="14"/>
  <c r="F112" i="14"/>
  <c r="G110" i="14"/>
  <c r="C110" i="14"/>
  <c r="A110" i="14"/>
  <c r="E110" i="14" s="1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J44" i="3"/>
  <c r="H44" i="3"/>
  <c r="F44" i="3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E114" i="13" s="1"/>
  <c r="H113" i="13"/>
  <c r="F112" i="13"/>
  <c r="G110" i="13"/>
  <c r="E110" i="13"/>
  <c r="F110" i="13" s="1"/>
  <c r="H110" i="13" s="1"/>
  <c r="I110" i="13" s="1"/>
  <c r="I95" i="13" s="1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91" i="13"/>
  <c r="H85" i="13"/>
  <c r="H78" i="13"/>
  <c r="H66" i="13"/>
  <c r="H88" i="13" s="1"/>
  <c r="H89" i="13" s="1"/>
  <c r="I45" i="13"/>
  <c r="I44" i="13"/>
  <c r="I43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J43" i="3"/>
  <c r="H43" i="3"/>
  <c r="F43" i="3"/>
  <c r="I25" i="11"/>
  <c r="E110" i="15" l="1"/>
  <c r="E106" i="38"/>
  <c r="F114" i="38"/>
  <c r="H114" i="38" s="1"/>
  <c r="I114" i="38" s="1"/>
  <c r="I94" i="38" s="1"/>
  <c r="H88" i="38"/>
  <c r="H89" i="38" s="1"/>
  <c r="H91" i="38" s="1"/>
  <c r="I25" i="38"/>
  <c r="I42" i="38" s="1"/>
  <c r="F106" i="38"/>
  <c r="H106" i="38" s="1"/>
  <c r="E106" i="37"/>
  <c r="I25" i="37"/>
  <c r="I42" i="37" s="1"/>
  <c r="F106" i="37"/>
  <c r="H106" i="37" s="1"/>
  <c r="I106" i="37" s="1"/>
  <c r="I97" i="37" s="1"/>
  <c r="I46" i="37"/>
  <c r="H43" i="37" s="1"/>
  <c r="H38" i="37"/>
  <c r="F110" i="37"/>
  <c r="H110" i="37" s="1"/>
  <c r="I110" i="37"/>
  <c r="I95" i="37" s="1"/>
  <c r="H95" i="37" s="1"/>
  <c r="I114" i="37"/>
  <c r="I94" i="37" s="1"/>
  <c r="F114" i="37"/>
  <c r="H114" i="37" s="1"/>
  <c r="E106" i="36"/>
  <c r="I106" i="36" s="1"/>
  <c r="I97" i="36" s="1"/>
  <c r="I143" i="36"/>
  <c r="I130" i="36"/>
  <c r="F114" i="36"/>
  <c r="H114" i="36" s="1"/>
  <c r="I114" i="36" s="1"/>
  <c r="I94" i="36" s="1"/>
  <c r="I25" i="36"/>
  <c r="I42" i="36" s="1"/>
  <c r="H88" i="36"/>
  <c r="H89" i="36" s="1"/>
  <c r="H91" i="36" s="1"/>
  <c r="E106" i="35"/>
  <c r="F110" i="35"/>
  <c r="H110" i="35" s="1"/>
  <c r="I110" i="35" s="1"/>
  <c r="I95" i="35" s="1"/>
  <c r="F106" i="35"/>
  <c r="H106" i="35" s="1"/>
  <c r="I25" i="35"/>
  <c r="I42" i="35" s="1"/>
  <c r="I46" i="35" s="1"/>
  <c r="I106" i="35"/>
  <c r="I97" i="35" s="1"/>
  <c r="F114" i="35"/>
  <c r="H114" i="35" s="1"/>
  <c r="I114" i="35" s="1"/>
  <c r="I94" i="35" s="1"/>
  <c r="H88" i="35"/>
  <c r="H89" i="35" s="1"/>
  <c r="H91" i="35" s="1"/>
  <c r="E106" i="34"/>
  <c r="I25" i="34"/>
  <c r="I42" i="34" s="1"/>
  <c r="I46" i="34"/>
  <c r="H38" i="34"/>
  <c r="F106" i="34"/>
  <c r="H106" i="34" s="1"/>
  <c r="H39" i="34"/>
  <c r="H43" i="34"/>
  <c r="I106" i="34"/>
  <c r="I97" i="34" s="1"/>
  <c r="F110" i="34"/>
  <c r="H110" i="34" s="1"/>
  <c r="I110" i="34"/>
  <c r="I95" i="34" s="1"/>
  <c r="H95" i="34" s="1"/>
  <c r="I114" i="34"/>
  <c r="I94" i="34" s="1"/>
  <c r="F114" i="34"/>
  <c r="H114" i="34" s="1"/>
  <c r="E106" i="33"/>
  <c r="I25" i="33"/>
  <c r="I42" i="33" s="1"/>
  <c r="F106" i="33"/>
  <c r="H106" i="33" s="1"/>
  <c r="I106" i="33"/>
  <c r="I97" i="33" s="1"/>
  <c r="F110" i="33"/>
  <c r="H110" i="33" s="1"/>
  <c r="I110" i="33" s="1"/>
  <c r="I95" i="33" s="1"/>
  <c r="F114" i="33"/>
  <c r="H114" i="33" s="1"/>
  <c r="I114" i="33"/>
  <c r="I94" i="33" s="1"/>
  <c r="E106" i="32"/>
  <c r="I110" i="32"/>
  <c r="I95" i="32" s="1"/>
  <c r="F110" i="32"/>
  <c r="H110" i="32" s="1"/>
  <c r="I25" i="32"/>
  <c r="I42" i="32" s="1"/>
  <c r="F106" i="32"/>
  <c r="H106" i="32" s="1"/>
  <c r="I106" i="32" s="1"/>
  <c r="I97" i="32" s="1"/>
  <c r="I46" i="32"/>
  <c r="I193" i="32" s="1"/>
  <c r="H38" i="32"/>
  <c r="H39" i="32"/>
  <c r="H101" i="32"/>
  <c r="H43" i="32"/>
  <c r="F114" i="32"/>
  <c r="H114" i="32" s="1"/>
  <c r="I114" i="32" s="1"/>
  <c r="I94" i="32" s="1"/>
  <c r="E106" i="31"/>
  <c r="F110" i="31"/>
  <c r="H110" i="31" s="1"/>
  <c r="I110" i="31"/>
  <c r="I95" i="31" s="1"/>
  <c r="F106" i="31"/>
  <c r="H106" i="31" s="1"/>
  <c r="I106" i="31" s="1"/>
  <c r="I97" i="31" s="1"/>
  <c r="I25" i="31"/>
  <c r="I42" i="31" s="1"/>
  <c r="F114" i="31"/>
  <c r="H114" i="31" s="1"/>
  <c r="I114" i="31" s="1"/>
  <c r="I94" i="31" s="1"/>
  <c r="H88" i="31"/>
  <c r="H89" i="31" s="1"/>
  <c r="H91" i="31" s="1"/>
  <c r="F106" i="30"/>
  <c r="H106" i="30" s="1"/>
  <c r="I106" i="30" s="1"/>
  <c r="I97" i="30" s="1"/>
  <c r="I25" i="30"/>
  <c r="I42" i="30" s="1"/>
  <c r="F114" i="30"/>
  <c r="H114" i="30" s="1"/>
  <c r="I114" i="30" s="1"/>
  <c r="I94" i="30" s="1"/>
  <c r="H88" i="30"/>
  <c r="H89" i="30" s="1"/>
  <c r="H91" i="30" s="1"/>
  <c r="E106" i="29"/>
  <c r="F106" i="29"/>
  <c r="H106" i="29" s="1"/>
  <c r="I25" i="29"/>
  <c r="I42" i="29" s="1"/>
  <c r="F114" i="29"/>
  <c r="H114" i="29" s="1"/>
  <c r="I114" i="29" s="1"/>
  <c r="I94" i="29" s="1"/>
  <c r="H91" i="29"/>
  <c r="I110" i="29"/>
  <c r="I95" i="29" s="1"/>
  <c r="E106" i="28"/>
  <c r="F106" i="28"/>
  <c r="H106" i="28" s="1"/>
  <c r="I25" i="28"/>
  <c r="I42" i="28" s="1"/>
  <c r="I46" i="28" s="1"/>
  <c r="I106" i="28"/>
  <c r="I97" i="28" s="1"/>
  <c r="I110" i="28"/>
  <c r="I95" i="28" s="1"/>
  <c r="F110" i="28"/>
  <c r="H110" i="28" s="1"/>
  <c r="F114" i="28"/>
  <c r="H114" i="28" s="1"/>
  <c r="I114" i="28"/>
  <c r="I94" i="28" s="1"/>
  <c r="H88" i="28"/>
  <c r="H89" i="28" s="1"/>
  <c r="H91" i="28" s="1"/>
  <c r="F110" i="27"/>
  <c r="H110" i="27" s="1"/>
  <c r="I110" i="27"/>
  <c r="I95" i="27" s="1"/>
  <c r="F106" i="27"/>
  <c r="H106" i="27" s="1"/>
  <c r="I25" i="27"/>
  <c r="I42" i="27" s="1"/>
  <c r="I106" i="27"/>
  <c r="I97" i="27" s="1"/>
  <c r="F114" i="27"/>
  <c r="H114" i="27" s="1"/>
  <c r="I114" i="27" s="1"/>
  <c r="I94" i="27" s="1"/>
  <c r="H88" i="27"/>
  <c r="H89" i="27" s="1"/>
  <c r="H91" i="27" s="1"/>
  <c r="I106" i="26"/>
  <c r="I97" i="26" s="1"/>
  <c r="F106" i="26"/>
  <c r="H106" i="26" s="1"/>
  <c r="I25" i="26"/>
  <c r="I42" i="26" s="1"/>
  <c r="F110" i="26"/>
  <c r="H110" i="26" s="1"/>
  <c r="I110" i="26"/>
  <c r="I95" i="26" s="1"/>
  <c r="F114" i="26"/>
  <c r="H114" i="26" s="1"/>
  <c r="I114" i="26" s="1"/>
  <c r="I94" i="26" s="1"/>
  <c r="E106" i="25"/>
  <c r="F110" i="25"/>
  <c r="H110" i="25" s="1"/>
  <c r="I110" i="25"/>
  <c r="I95" i="25" s="1"/>
  <c r="F106" i="25"/>
  <c r="H106" i="25" s="1"/>
  <c r="I25" i="25"/>
  <c r="I42" i="25" s="1"/>
  <c r="I106" i="25"/>
  <c r="I97" i="25" s="1"/>
  <c r="F114" i="25"/>
  <c r="H114" i="25" s="1"/>
  <c r="I114" i="25"/>
  <c r="I94" i="25" s="1"/>
  <c r="H88" i="25"/>
  <c r="H89" i="25" s="1"/>
  <c r="H91" i="25" s="1"/>
  <c r="F106" i="24"/>
  <c r="H106" i="24" s="1"/>
  <c r="I25" i="24"/>
  <c r="I42" i="24" s="1"/>
  <c r="I106" i="24"/>
  <c r="I97" i="24" s="1"/>
  <c r="F110" i="24"/>
  <c r="H110" i="24" s="1"/>
  <c r="I110" i="24"/>
  <c r="I95" i="24" s="1"/>
  <c r="F114" i="24"/>
  <c r="H114" i="24" s="1"/>
  <c r="I114" i="24" s="1"/>
  <c r="I94" i="24" s="1"/>
  <c r="F110" i="23"/>
  <c r="H110" i="23" s="1"/>
  <c r="I110" i="23"/>
  <c r="I95" i="23" s="1"/>
  <c r="I25" i="23"/>
  <c r="I42" i="23" s="1"/>
  <c r="I46" i="23" s="1"/>
  <c r="F106" i="23"/>
  <c r="H106" i="23" s="1"/>
  <c r="I106" i="23"/>
  <c r="I97" i="23" s="1"/>
  <c r="F114" i="23"/>
  <c r="H114" i="23" s="1"/>
  <c r="I114" i="23" s="1"/>
  <c r="I94" i="23" s="1"/>
  <c r="I25" i="22"/>
  <c r="I42" i="22" s="1"/>
  <c r="I46" i="22" s="1"/>
  <c r="F106" i="22"/>
  <c r="H106" i="22" s="1"/>
  <c r="I106" i="22" s="1"/>
  <c r="I97" i="22" s="1"/>
  <c r="F110" i="22"/>
  <c r="H110" i="22" s="1"/>
  <c r="I110" i="22"/>
  <c r="I95" i="22" s="1"/>
  <c r="I114" i="22"/>
  <c r="I94" i="22" s="1"/>
  <c r="F114" i="22"/>
  <c r="H114" i="22" s="1"/>
  <c r="H88" i="22"/>
  <c r="H89" i="22" s="1"/>
  <c r="H91" i="22" s="1"/>
  <c r="E114" i="20"/>
  <c r="F114" i="20" s="1"/>
  <c r="H114" i="20" s="1"/>
  <c r="I114" i="20" s="1"/>
  <c r="I94" i="20" s="1"/>
  <c r="F110" i="21"/>
  <c r="H110" i="21" s="1"/>
  <c r="I110" i="21" s="1"/>
  <c r="I95" i="21" s="1"/>
  <c r="F114" i="21"/>
  <c r="H114" i="21" s="1"/>
  <c r="I114" i="21" s="1"/>
  <c r="I94" i="21" s="1"/>
  <c r="F106" i="21"/>
  <c r="H106" i="21" s="1"/>
  <c r="I106" i="21" s="1"/>
  <c r="I97" i="21" s="1"/>
  <c r="I25" i="21"/>
  <c r="I42" i="21" s="1"/>
  <c r="H88" i="20"/>
  <c r="H89" i="20" s="1"/>
  <c r="H91" i="20" s="1"/>
  <c r="I110" i="20"/>
  <c r="I95" i="20" s="1"/>
  <c r="I25" i="20"/>
  <c r="I42" i="20" s="1"/>
  <c r="F106" i="20"/>
  <c r="H106" i="20" s="1"/>
  <c r="I106" i="20" s="1"/>
  <c r="I97" i="20" s="1"/>
  <c r="F106" i="19"/>
  <c r="H106" i="19" s="1"/>
  <c r="I106" i="19" s="1"/>
  <c r="I97" i="19" s="1"/>
  <c r="I25" i="19"/>
  <c r="I42" i="19" s="1"/>
  <c r="I46" i="19" s="1"/>
  <c r="F110" i="19"/>
  <c r="H110" i="19" s="1"/>
  <c r="I110" i="19" s="1"/>
  <c r="I95" i="19" s="1"/>
  <c r="H95" i="19" s="1"/>
  <c r="F114" i="19"/>
  <c r="H114" i="19" s="1"/>
  <c r="I114" i="19"/>
  <c r="I94" i="19" s="1"/>
  <c r="H88" i="19"/>
  <c r="H89" i="19" s="1"/>
  <c r="H91" i="19" s="1"/>
  <c r="E106" i="18"/>
  <c r="I106" i="18" s="1"/>
  <c r="I97" i="18" s="1"/>
  <c r="F110" i="18"/>
  <c r="H110" i="18" s="1"/>
  <c r="I110" i="18" s="1"/>
  <c r="I95" i="18" s="1"/>
  <c r="I25" i="18"/>
  <c r="I42" i="18" s="1"/>
  <c r="F106" i="18"/>
  <c r="H106" i="18" s="1"/>
  <c r="F114" i="18"/>
  <c r="H114" i="18" s="1"/>
  <c r="I114" i="18" s="1"/>
  <c r="I94" i="18" s="1"/>
  <c r="H88" i="18"/>
  <c r="H89" i="18" s="1"/>
  <c r="H91" i="18" s="1"/>
  <c r="E106" i="17"/>
  <c r="F110" i="17"/>
  <c r="H110" i="17" s="1"/>
  <c r="I110" i="17" s="1"/>
  <c r="I95" i="17" s="1"/>
  <c r="I25" i="17"/>
  <c r="I42" i="17" s="1"/>
  <c r="I46" i="17" s="1"/>
  <c r="F106" i="17"/>
  <c r="H106" i="17" s="1"/>
  <c r="I114" i="17"/>
  <c r="I94" i="17" s="1"/>
  <c r="F114" i="17"/>
  <c r="H114" i="17" s="1"/>
  <c r="H88" i="17"/>
  <c r="H89" i="17" s="1"/>
  <c r="H91" i="17" s="1"/>
  <c r="E106" i="16"/>
  <c r="I106" i="16" s="1"/>
  <c r="I97" i="16" s="1"/>
  <c r="I25" i="16"/>
  <c r="I42" i="16" s="1"/>
  <c r="I46" i="16" s="1"/>
  <c r="F106" i="16"/>
  <c r="H106" i="16" s="1"/>
  <c r="F110" i="16"/>
  <c r="H110" i="16" s="1"/>
  <c r="I110" i="16" s="1"/>
  <c r="I95" i="16" s="1"/>
  <c r="F114" i="16"/>
  <c r="H114" i="16" s="1"/>
  <c r="I114" i="16" s="1"/>
  <c r="I94" i="16" s="1"/>
  <c r="H88" i="16"/>
  <c r="H89" i="16" s="1"/>
  <c r="H91" i="16" s="1"/>
  <c r="I25" i="15"/>
  <c r="I42" i="15" s="1"/>
  <c r="F106" i="15"/>
  <c r="H106" i="15" s="1"/>
  <c r="I106" i="15" s="1"/>
  <c r="I97" i="15" s="1"/>
  <c r="F110" i="15"/>
  <c r="H110" i="15" s="1"/>
  <c r="I110" i="15" s="1"/>
  <c r="I95" i="15" s="1"/>
  <c r="F114" i="15"/>
  <c r="H114" i="15" s="1"/>
  <c r="I114" i="15" s="1"/>
  <c r="I94" i="15" s="1"/>
  <c r="H88" i="15"/>
  <c r="H89" i="15" s="1"/>
  <c r="H91" i="15" s="1"/>
  <c r="E106" i="14"/>
  <c r="F110" i="14"/>
  <c r="H110" i="14" s="1"/>
  <c r="I110" i="14" s="1"/>
  <c r="I95" i="14" s="1"/>
  <c r="H95" i="14" s="1"/>
  <c r="H98" i="14"/>
  <c r="F114" i="14"/>
  <c r="H114" i="14" s="1"/>
  <c r="I114" i="14" s="1"/>
  <c r="I94" i="14" s="1"/>
  <c r="H39" i="14"/>
  <c r="H43" i="14"/>
  <c r="F106" i="14"/>
  <c r="H106" i="14" s="1"/>
  <c r="I25" i="14"/>
  <c r="I42" i="14" s="1"/>
  <c r="I46" i="14"/>
  <c r="H38" i="14"/>
  <c r="I193" i="14"/>
  <c r="E106" i="13"/>
  <c r="I106" i="13" s="1"/>
  <c r="I97" i="13" s="1"/>
  <c r="I25" i="13"/>
  <c r="I42" i="13" s="1"/>
  <c r="F106" i="13"/>
  <c r="H106" i="13" s="1"/>
  <c r="I46" i="13"/>
  <c r="H38" i="13"/>
  <c r="F114" i="13"/>
  <c r="H114" i="13" s="1"/>
  <c r="I114" i="13" s="1"/>
  <c r="I94" i="13" s="1"/>
  <c r="I193" i="13"/>
  <c r="I106" i="38" l="1"/>
  <c r="I97" i="38" s="1"/>
  <c r="I130" i="38" s="1"/>
  <c r="I143" i="38"/>
  <c r="I46" i="38"/>
  <c r="H97" i="37"/>
  <c r="I143" i="37"/>
  <c r="I130" i="37"/>
  <c r="I193" i="37"/>
  <c r="H39" i="37"/>
  <c r="H42" i="37"/>
  <c r="H101" i="37"/>
  <c r="I76" i="37"/>
  <c r="I62" i="37"/>
  <c r="A145" i="37"/>
  <c r="I59" i="37"/>
  <c r="I83" i="37"/>
  <c r="A132" i="37"/>
  <c r="I65" i="37"/>
  <c r="I77" i="37"/>
  <c r="H40" i="37"/>
  <c r="I75" i="37"/>
  <c r="I61" i="37"/>
  <c r="I88" i="37"/>
  <c r="I89" i="37" s="1"/>
  <c r="I74" i="37"/>
  <c r="I60" i="37"/>
  <c r="H96" i="37"/>
  <c r="I73" i="37"/>
  <c r="I84" i="37"/>
  <c r="H98" i="37"/>
  <c r="I63" i="37"/>
  <c r="H44" i="37"/>
  <c r="I173" i="37"/>
  <c r="I72" i="37"/>
  <c r="I58" i="37"/>
  <c r="I71" i="37"/>
  <c r="H100" i="37"/>
  <c r="I70" i="37"/>
  <c r="H99" i="37"/>
  <c r="I82" i="37"/>
  <c r="H45" i="37"/>
  <c r="H41" i="37"/>
  <c r="I64" i="37"/>
  <c r="I102" i="37"/>
  <c r="H94" i="37"/>
  <c r="I102" i="36"/>
  <c r="I46" i="36"/>
  <c r="I76" i="35"/>
  <c r="I62" i="35"/>
  <c r="H101" i="35"/>
  <c r="H99" i="35"/>
  <c r="I75" i="35"/>
  <c r="I61" i="35"/>
  <c r="I72" i="35"/>
  <c r="I70" i="35"/>
  <c r="I78" i="35" s="1"/>
  <c r="A132" i="35"/>
  <c r="I65" i="35"/>
  <c r="I88" i="35"/>
  <c r="I89" i="35" s="1"/>
  <c r="I74" i="35"/>
  <c r="I60" i="35"/>
  <c r="H41" i="35"/>
  <c r="A145" i="35"/>
  <c r="H96" i="35"/>
  <c r="I73" i="35"/>
  <c r="I59" i="35"/>
  <c r="I58" i="35"/>
  <c r="H100" i="35"/>
  <c r="I84" i="35"/>
  <c r="I83" i="35"/>
  <c r="I82" i="35"/>
  <c r="I85" i="35" s="1"/>
  <c r="H45" i="35"/>
  <c r="I64" i="35"/>
  <c r="I173" i="35"/>
  <c r="I77" i="35"/>
  <c r="I63" i="35"/>
  <c r="H44" i="35"/>
  <c r="H40" i="35"/>
  <c r="I71" i="35"/>
  <c r="H43" i="35"/>
  <c r="H98" i="35"/>
  <c r="H38" i="35"/>
  <c r="H46" i="35" s="1"/>
  <c r="I193" i="35"/>
  <c r="H39" i="35"/>
  <c r="I102" i="35"/>
  <c r="H94" i="35"/>
  <c r="H95" i="35"/>
  <c r="H97" i="35"/>
  <c r="I143" i="35"/>
  <c r="I130" i="35"/>
  <c r="H42" i="35"/>
  <c r="I76" i="34"/>
  <c r="I62" i="34"/>
  <c r="A145" i="34"/>
  <c r="H96" i="34"/>
  <c r="I73" i="34"/>
  <c r="I59" i="34"/>
  <c r="H99" i="34"/>
  <c r="I82" i="34"/>
  <c r="I85" i="34" s="1"/>
  <c r="H45" i="34"/>
  <c r="H41" i="34"/>
  <c r="H46" i="34" s="1"/>
  <c r="I63" i="34"/>
  <c r="H40" i="34"/>
  <c r="I75" i="34"/>
  <c r="I61" i="34"/>
  <c r="I72" i="34"/>
  <c r="I83" i="34"/>
  <c r="H98" i="34"/>
  <c r="I64" i="34"/>
  <c r="H44" i="34"/>
  <c r="I88" i="34"/>
  <c r="I89" i="34" s="1"/>
  <c r="I74" i="34"/>
  <c r="I60" i="34"/>
  <c r="H101" i="34"/>
  <c r="I58" i="34"/>
  <c r="I71" i="34"/>
  <c r="H100" i="34"/>
  <c r="I84" i="34"/>
  <c r="I70" i="34"/>
  <c r="A132" i="34"/>
  <c r="I65" i="34"/>
  <c r="I173" i="34"/>
  <c r="I77" i="34"/>
  <c r="I143" i="34"/>
  <c r="I130" i="34"/>
  <c r="H97" i="34"/>
  <c r="H42" i="34"/>
  <c r="I102" i="34"/>
  <c r="H94" i="34"/>
  <c r="I193" i="34"/>
  <c r="I102" i="33"/>
  <c r="I143" i="33"/>
  <c r="I130" i="33"/>
  <c r="I46" i="33"/>
  <c r="H94" i="33" s="1"/>
  <c r="I102" i="32"/>
  <c r="H94" i="32"/>
  <c r="H97" i="32"/>
  <c r="I130" i="32"/>
  <c r="I143" i="32"/>
  <c r="H42" i="32"/>
  <c r="H46" i="32" s="1"/>
  <c r="I76" i="32"/>
  <c r="I62" i="32"/>
  <c r="I59" i="32"/>
  <c r="H100" i="32"/>
  <c r="I84" i="32"/>
  <c r="H45" i="32"/>
  <c r="H41" i="32"/>
  <c r="I173" i="32"/>
  <c r="I63" i="32"/>
  <c r="H40" i="32"/>
  <c r="I75" i="32"/>
  <c r="I61" i="32"/>
  <c r="H96" i="32"/>
  <c r="I73" i="32"/>
  <c r="I70" i="32"/>
  <c r="I83" i="32"/>
  <c r="H99" i="32"/>
  <c r="A132" i="32"/>
  <c r="H98" i="32"/>
  <c r="I64" i="32"/>
  <c r="I77" i="32"/>
  <c r="H44" i="32"/>
  <c r="I88" i="32"/>
  <c r="I89" i="32" s="1"/>
  <c r="I74" i="32"/>
  <c r="I60" i="32"/>
  <c r="A145" i="32"/>
  <c r="I72" i="32"/>
  <c r="I58" i="32"/>
  <c r="I66" i="32" s="1"/>
  <c r="I71" i="32"/>
  <c r="I82" i="32"/>
  <c r="I65" i="32"/>
  <c r="H95" i="32"/>
  <c r="I102" i="31"/>
  <c r="I143" i="31"/>
  <c r="I130" i="31"/>
  <c r="I46" i="31"/>
  <c r="H97" i="31" s="1"/>
  <c r="H95" i="31"/>
  <c r="I102" i="30"/>
  <c r="I130" i="30"/>
  <c r="I143" i="30"/>
  <c r="I46" i="30"/>
  <c r="H42" i="30" s="1"/>
  <c r="I106" i="29"/>
  <c r="I97" i="29" s="1"/>
  <c r="I102" i="29"/>
  <c r="I143" i="29"/>
  <c r="I130" i="29"/>
  <c r="I46" i="29"/>
  <c r="H94" i="29" s="1"/>
  <c r="H95" i="29"/>
  <c r="I76" i="28"/>
  <c r="I62" i="28"/>
  <c r="I65" i="28"/>
  <c r="I64" i="28"/>
  <c r="H40" i="28"/>
  <c r="I75" i="28"/>
  <c r="I61" i="28"/>
  <c r="I72" i="28"/>
  <c r="H99" i="28"/>
  <c r="I82" i="28"/>
  <c r="H41" i="28"/>
  <c r="A132" i="28"/>
  <c r="H98" i="28"/>
  <c r="I77" i="28"/>
  <c r="I63" i="28"/>
  <c r="H44" i="28"/>
  <c r="I88" i="28"/>
  <c r="I89" i="28" s="1"/>
  <c r="I74" i="28"/>
  <c r="I60" i="28"/>
  <c r="H101" i="28"/>
  <c r="I58" i="28"/>
  <c r="I66" i="28" s="1"/>
  <c r="I84" i="28"/>
  <c r="I83" i="28"/>
  <c r="A145" i="28"/>
  <c r="H96" i="28"/>
  <c r="I73" i="28"/>
  <c r="I59" i="28"/>
  <c r="I71" i="28"/>
  <c r="H100" i="28"/>
  <c r="I70" i="28"/>
  <c r="I173" i="28"/>
  <c r="H39" i="28"/>
  <c r="H43" i="28"/>
  <c r="H45" i="28"/>
  <c r="H38" i="28"/>
  <c r="H46" i="28" s="1"/>
  <c r="I193" i="28"/>
  <c r="H95" i="28"/>
  <c r="H97" i="28"/>
  <c r="I143" i="28"/>
  <c r="I130" i="28"/>
  <c r="H42" i="28"/>
  <c r="I102" i="28"/>
  <c r="H94" i="28"/>
  <c r="I102" i="27"/>
  <c r="I143" i="27"/>
  <c r="I130" i="27"/>
  <c r="I46" i="27"/>
  <c r="H95" i="27"/>
  <c r="H94" i="26"/>
  <c r="I102" i="26"/>
  <c r="I46" i="26"/>
  <c r="H95" i="26"/>
  <c r="I143" i="26"/>
  <c r="H97" i="26"/>
  <c r="I130" i="26"/>
  <c r="I102" i="25"/>
  <c r="I143" i="25"/>
  <c r="I130" i="25"/>
  <c r="I46" i="25"/>
  <c r="H42" i="25" s="1"/>
  <c r="I102" i="24"/>
  <c r="I130" i="24"/>
  <c r="I143" i="24"/>
  <c r="I46" i="24"/>
  <c r="H94" i="24" s="1"/>
  <c r="I102" i="23"/>
  <c r="H94" i="23"/>
  <c r="I76" i="23"/>
  <c r="I62" i="23"/>
  <c r="I75" i="23"/>
  <c r="I61" i="23"/>
  <c r="I88" i="23"/>
  <c r="I89" i="23" s="1"/>
  <c r="I74" i="23"/>
  <c r="I60" i="23"/>
  <c r="H96" i="23"/>
  <c r="I73" i="23"/>
  <c r="I59" i="23"/>
  <c r="I72" i="23"/>
  <c r="I58" i="23"/>
  <c r="I71" i="23"/>
  <c r="H99" i="23"/>
  <c r="H41" i="23"/>
  <c r="I65" i="23"/>
  <c r="A145" i="23"/>
  <c r="I77" i="23"/>
  <c r="I82" i="23"/>
  <c r="I63" i="23"/>
  <c r="H40" i="23"/>
  <c r="I84" i="23"/>
  <c r="I70" i="23"/>
  <c r="I83" i="23"/>
  <c r="A132" i="23"/>
  <c r="I64" i="23"/>
  <c r="I173" i="23"/>
  <c r="H98" i="23"/>
  <c r="H100" i="23"/>
  <c r="H44" i="23"/>
  <c r="H39" i="23"/>
  <c r="H45" i="23"/>
  <c r="H38" i="23"/>
  <c r="H43" i="23"/>
  <c r="I193" i="23"/>
  <c r="H101" i="23"/>
  <c r="H95" i="23"/>
  <c r="H97" i="23"/>
  <c r="I143" i="23"/>
  <c r="I130" i="23"/>
  <c r="H42" i="23"/>
  <c r="H39" i="22"/>
  <c r="I193" i="22"/>
  <c r="H95" i="22"/>
  <c r="H97" i="22"/>
  <c r="I143" i="22"/>
  <c r="I130" i="22"/>
  <c r="I102" i="22"/>
  <c r="H94" i="22"/>
  <c r="I76" i="22"/>
  <c r="I62" i="22"/>
  <c r="I58" i="22"/>
  <c r="I71" i="22"/>
  <c r="I84" i="22"/>
  <c r="I83" i="22"/>
  <c r="I82" i="22"/>
  <c r="H45" i="22"/>
  <c r="A132" i="22"/>
  <c r="I65" i="22"/>
  <c r="H44" i="22"/>
  <c r="I75" i="22"/>
  <c r="I61" i="22"/>
  <c r="I88" i="22"/>
  <c r="I89" i="22" s="1"/>
  <c r="I74" i="22"/>
  <c r="I60" i="22"/>
  <c r="H43" i="22"/>
  <c r="H101" i="22"/>
  <c r="I72" i="22"/>
  <c r="H100" i="22"/>
  <c r="I70" i="22"/>
  <c r="H99" i="22"/>
  <c r="H41" i="22"/>
  <c r="H98" i="22"/>
  <c r="I64" i="22"/>
  <c r="I173" i="22"/>
  <c r="I77" i="22"/>
  <c r="I63" i="22"/>
  <c r="H40" i="22"/>
  <c r="A145" i="22"/>
  <c r="H96" i="22"/>
  <c r="I73" i="22"/>
  <c r="I59" i="22"/>
  <c r="H38" i="22"/>
  <c r="H42" i="22"/>
  <c r="I130" i="21"/>
  <c r="I143" i="21"/>
  <c r="I46" i="21"/>
  <c r="I102" i="21"/>
  <c r="H94" i="21"/>
  <c r="I143" i="20"/>
  <c r="I130" i="20"/>
  <c r="I102" i="20"/>
  <c r="I46" i="20"/>
  <c r="H95" i="20"/>
  <c r="I76" i="19"/>
  <c r="I62" i="19"/>
  <c r="I71" i="19"/>
  <c r="H99" i="19"/>
  <c r="I82" i="19"/>
  <c r="H45" i="19"/>
  <c r="A132" i="19"/>
  <c r="I173" i="19"/>
  <c r="H44" i="19"/>
  <c r="I75" i="19"/>
  <c r="I61" i="19"/>
  <c r="I84" i="19"/>
  <c r="I65" i="19"/>
  <c r="I64" i="19"/>
  <c r="I88" i="19"/>
  <c r="I89" i="19" s="1"/>
  <c r="I74" i="19"/>
  <c r="I60" i="19"/>
  <c r="H43" i="19"/>
  <c r="H39" i="19"/>
  <c r="I83" i="19"/>
  <c r="H41" i="19"/>
  <c r="H98" i="19"/>
  <c r="I77" i="19"/>
  <c r="I63" i="19"/>
  <c r="H40" i="19"/>
  <c r="A145" i="19"/>
  <c r="H96" i="19"/>
  <c r="I73" i="19"/>
  <c r="I59" i="19"/>
  <c r="H101" i="19"/>
  <c r="I72" i="19"/>
  <c r="I58" i="19"/>
  <c r="H100" i="19"/>
  <c r="I70" i="19"/>
  <c r="I193" i="19"/>
  <c r="H38" i="19"/>
  <c r="H97" i="19"/>
  <c r="I130" i="19"/>
  <c r="I143" i="19"/>
  <c r="I102" i="19"/>
  <c r="H94" i="19"/>
  <c r="H42" i="19"/>
  <c r="I102" i="18"/>
  <c r="I143" i="18"/>
  <c r="I130" i="18"/>
  <c r="I46" i="18"/>
  <c r="I106" i="17"/>
  <c r="I97" i="17" s="1"/>
  <c r="H97" i="17" s="1"/>
  <c r="I130" i="17"/>
  <c r="I143" i="17"/>
  <c r="I76" i="17"/>
  <c r="I62" i="17"/>
  <c r="I83" i="17"/>
  <c r="I65" i="17"/>
  <c r="I64" i="17"/>
  <c r="I173" i="17"/>
  <c r="I63" i="17"/>
  <c r="H40" i="17"/>
  <c r="I75" i="17"/>
  <c r="I61" i="17"/>
  <c r="H45" i="17"/>
  <c r="I88" i="17"/>
  <c r="I89" i="17" s="1"/>
  <c r="I74" i="17"/>
  <c r="I60" i="17"/>
  <c r="A145" i="17"/>
  <c r="H96" i="17"/>
  <c r="I73" i="17"/>
  <c r="I59" i="17"/>
  <c r="I71" i="17"/>
  <c r="H100" i="17"/>
  <c r="I84" i="17"/>
  <c r="H101" i="17"/>
  <c r="I72" i="17"/>
  <c r="I58" i="17"/>
  <c r="I70" i="17"/>
  <c r="H99" i="17"/>
  <c r="I82" i="17"/>
  <c r="H41" i="17"/>
  <c r="A132" i="17"/>
  <c r="I77" i="17"/>
  <c r="H44" i="17"/>
  <c r="H43" i="17"/>
  <c r="H98" i="17"/>
  <c r="H39" i="17"/>
  <c r="I193" i="17"/>
  <c r="H25" i="3" s="1"/>
  <c r="H38" i="17"/>
  <c r="H94" i="17"/>
  <c r="I102" i="17"/>
  <c r="H42" i="17"/>
  <c r="H95" i="17"/>
  <c r="I102" i="16"/>
  <c r="H94" i="16"/>
  <c r="I76" i="16"/>
  <c r="I62" i="16"/>
  <c r="I83" i="16"/>
  <c r="H99" i="16"/>
  <c r="I82" i="16"/>
  <c r="H45" i="16"/>
  <c r="I65" i="16"/>
  <c r="H40" i="16"/>
  <c r="I75" i="16"/>
  <c r="I61" i="16"/>
  <c r="H41" i="16"/>
  <c r="I88" i="16"/>
  <c r="I89" i="16" s="1"/>
  <c r="I74" i="16"/>
  <c r="I60" i="16"/>
  <c r="H43" i="16"/>
  <c r="H39" i="16"/>
  <c r="I71" i="16"/>
  <c r="H100" i="16"/>
  <c r="H98" i="16"/>
  <c r="I64" i="16"/>
  <c r="A145" i="16"/>
  <c r="H96" i="16"/>
  <c r="I73" i="16"/>
  <c r="I59" i="16"/>
  <c r="I173" i="16"/>
  <c r="I77" i="16"/>
  <c r="I63" i="16"/>
  <c r="H44" i="16"/>
  <c r="H101" i="16"/>
  <c r="I72" i="16"/>
  <c r="I58" i="16"/>
  <c r="I84" i="16"/>
  <c r="I70" i="16"/>
  <c r="I78" i="16" s="1"/>
  <c r="A132" i="16"/>
  <c r="H38" i="16"/>
  <c r="I193" i="16"/>
  <c r="H19" i="3" s="1"/>
  <c r="H95" i="16"/>
  <c r="H97" i="16"/>
  <c r="I130" i="16"/>
  <c r="I143" i="16"/>
  <c r="H42" i="16"/>
  <c r="I102" i="15"/>
  <c r="I143" i="15"/>
  <c r="I130" i="15"/>
  <c r="I46" i="15"/>
  <c r="H94" i="15" s="1"/>
  <c r="I106" i="14"/>
  <c r="I97" i="14" s="1"/>
  <c r="I130" i="14" s="1"/>
  <c r="I143" i="14"/>
  <c r="I102" i="14"/>
  <c r="H94" i="14"/>
  <c r="I76" i="14"/>
  <c r="I62" i="14"/>
  <c r="I59" i="14"/>
  <c r="I82" i="14"/>
  <c r="H45" i="14"/>
  <c r="I65" i="14"/>
  <c r="I64" i="14"/>
  <c r="I173" i="14"/>
  <c r="I77" i="14"/>
  <c r="I63" i="14"/>
  <c r="H40" i="14"/>
  <c r="H46" i="14" s="1"/>
  <c r="I75" i="14"/>
  <c r="I61" i="14"/>
  <c r="A145" i="14"/>
  <c r="H96" i="14"/>
  <c r="I73" i="14"/>
  <c r="H100" i="14"/>
  <c r="I84" i="14"/>
  <c r="H99" i="14"/>
  <c r="H41" i="14"/>
  <c r="A132" i="14"/>
  <c r="I88" i="14"/>
  <c r="I89" i="14" s="1"/>
  <c r="I74" i="14"/>
  <c r="I60" i="14"/>
  <c r="I70" i="14"/>
  <c r="I72" i="14"/>
  <c r="I58" i="14"/>
  <c r="I71" i="14"/>
  <c r="I83" i="14"/>
  <c r="H44" i="14"/>
  <c r="H42" i="14"/>
  <c r="H101" i="14"/>
  <c r="H94" i="13"/>
  <c r="I102" i="13"/>
  <c r="I130" i="13"/>
  <c r="H97" i="13"/>
  <c r="I143" i="13"/>
  <c r="H42" i="13"/>
  <c r="I76" i="13"/>
  <c r="I62" i="13"/>
  <c r="A145" i="13"/>
  <c r="H96" i="13"/>
  <c r="I73" i="13"/>
  <c r="I59" i="13"/>
  <c r="H100" i="13"/>
  <c r="I84" i="13"/>
  <c r="I70" i="13"/>
  <c r="I83" i="13"/>
  <c r="H99" i="13"/>
  <c r="I82" i="13"/>
  <c r="I85" i="13" s="1"/>
  <c r="H45" i="13"/>
  <c r="H41" i="13"/>
  <c r="A132" i="13"/>
  <c r="I65" i="13"/>
  <c r="H98" i="13"/>
  <c r="I64" i="13"/>
  <c r="I173" i="13"/>
  <c r="I75" i="13"/>
  <c r="I61" i="13"/>
  <c r="I88" i="13"/>
  <c r="I89" i="13" s="1"/>
  <c r="I74" i="13"/>
  <c r="I60" i="13"/>
  <c r="H43" i="13"/>
  <c r="H39" i="13"/>
  <c r="H46" i="13" s="1"/>
  <c r="I72" i="13"/>
  <c r="I58" i="13"/>
  <c r="I66" i="13" s="1"/>
  <c r="I71" i="13"/>
  <c r="I77" i="13"/>
  <c r="H44" i="13"/>
  <c r="H40" i="13"/>
  <c r="I63" i="13"/>
  <c r="H101" i="13"/>
  <c r="H95" i="13"/>
  <c r="I102" i="38" l="1"/>
  <c r="G132" i="38" s="1"/>
  <c r="I76" i="38"/>
  <c r="I62" i="38"/>
  <c r="I75" i="38"/>
  <c r="I61" i="38"/>
  <c r="I88" i="38"/>
  <c r="I89" i="38" s="1"/>
  <c r="I74" i="38"/>
  <c r="I60" i="38"/>
  <c r="H43" i="38"/>
  <c r="H39" i="38"/>
  <c r="A145" i="38"/>
  <c r="H96" i="38"/>
  <c r="I73" i="38"/>
  <c r="I59" i="38"/>
  <c r="H101" i="38"/>
  <c r="I72" i="38"/>
  <c r="I58" i="38"/>
  <c r="I71" i="38"/>
  <c r="I173" i="38"/>
  <c r="I84" i="38"/>
  <c r="H99" i="38"/>
  <c r="I83" i="38"/>
  <c r="H40" i="38"/>
  <c r="I82" i="38"/>
  <c r="I85" i="38" s="1"/>
  <c r="H45" i="38"/>
  <c r="H98" i="38"/>
  <c r="I77" i="38"/>
  <c r="H44" i="38"/>
  <c r="A132" i="38"/>
  <c r="I70" i="38"/>
  <c r="I65" i="38"/>
  <c r="I64" i="38"/>
  <c r="H41" i="38"/>
  <c r="H100" i="38"/>
  <c r="I63" i="38"/>
  <c r="H95" i="38"/>
  <c r="I193" i="38"/>
  <c r="H38" i="38"/>
  <c r="H42" i="38"/>
  <c r="H94" i="38"/>
  <c r="H97" i="38"/>
  <c r="I78" i="37"/>
  <c r="H46" i="37"/>
  <c r="H102" i="37"/>
  <c r="H116" i="37" s="1"/>
  <c r="D145" i="37"/>
  <c r="D132" i="37"/>
  <c r="I66" i="37"/>
  <c r="I175" i="37"/>
  <c r="G145" i="37"/>
  <c r="G132" i="37"/>
  <c r="F145" i="37"/>
  <c r="F132" i="37"/>
  <c r="I85" i="37"/>
  <c r="I76" i="36"/>
  <c r="I62" i="36"/>
  <c r="I88" i="36"/>
  <c r="I89" i="36" s="1"/>
  <c r="I74" i="36"/>
  <c r="I60" i="36"/>
  <c r="H43" i="36"/>
  <c r="H39" i="36"/>
  <c r="A145" i="36"/>
  <c r="H101" i="36"/>
  <c r="I72" i="36"/>
  <c r="I58" i="36"/>
  <c r="I66" i="36" s="1"/>
  <c r="I71" i="36"/>
  <c r="H100" i="36"/>
  <c r="I84" i="36"/>
  <c r="I70" i="36"/>
  <c r="I75" i="36"/>
  <c r="I61" i="36"/>
  <c r="H96" i="36"/>
  <c r="I73" i="36"/>
  <c r="I59" i="36"/>
  <c r="I64" i="36"/>
  <c r="I63" i="36"/>
  <c r="H45" i="36"/>
  <c r="I82" i="36"/>
  <c r="H44" i="36"/>
  <c r="H98" i="36"/>
  <c r="I77" i="36"/>
  <c r="H41" i="36"/>
  <c r="I65" i="36"/>
  <c r="H40" i="36"/>
  <c r="I173" i="36"/>
  <c r="A132" i="36"/>
  <c r="I83" i="36"/>
  <c r="H99" i="36"/>
  <c r="H38" i="36"/>
  <c r="H46" i="36" s="1"/>
  <c r="H97" i="36"/>
  <c r="H95" i="36"/>
  <c r="I193" i="36"/>
  <c r="H42" i="36"/>
  <c r="H94" i="36"/>
  <c r="G132" i="36"/>
  <c r="I175" i="36"/>
  <c r="G145" i="36"/>
  <c r="E145" i="35"/>
  <c r="E132" i="35"/>
  <c r="I66" i="35"/>
  <c r="H102" i="35"/>
  <c r="H116" i="35" s="1"/>
  <c r="F132" i="35"/>
  <c r="F145" i="35"/>
  <c r="G132" i="35"/>
  <c r="I175" i="35"/>
  <c r="G145" i="35"/>
  <c r="D145" i="35"/>
  <c r="D132" i="35"/>
  <c r="F132" i="34"/>
  <c r="F145" i="34"/>
  <c r="H102" i="34"/>
  <c r="H116" i="34" s="1"/>
  <c r="I78" i="34"/>
  <c r="G132" i="34"/>
  <c r="I175" i="34"/>
  <c r="G145" i="34"/>
  <c r="E145" i="34"/>
  <c r="E132" i="34"/>
  <c r="I66" i="34"/>
  <c r="I175" i="33"/>
  <c r="G132" i="33"/>
  <c r="G145" i="33"/>
  <c r="I76" i="33"/>
  <c r="I62" i="33"/>
  <c r="I58" i="33"/>
  <c r="I71" i="33"/>
  <c r="I173" i="33"/>
  <c r="H44" i="33"/>
  <c r="I75" i="33"/>
  <c r="I61" i="33"/>
  <c r="H96" i="33"/>
  <c r="I73" i="33"/>
  <c r="I59" i="33"/>
  <c r="H101" i="33"/>
  <c r="I72" i="33"/>
  <c r="H100" i="33"/>
  <c r="I70" i="33"/>
  <c r="I83" i="33"/>
  <c r="H99" i="33"/>
  <c r="I82" i="33"/>
  <c r="I85" i="33" s="1"/>
  <c r="H45" i="33"/>
  <c r="H41" i="33"/>
  <c r="I65" i="33"/>
  <c r="I64" i="33"/>
  <c r="I77" i="33"/>
  <c r="I63" i="33"/>
  <c r="H40" i="33"/>
  <c r="I88" i="33"/>
  <c r="I89" i="33" s="1"/>
  <c r="I74" i="33"/>
  <c r="I60" i="33"/>
  <c r="H43" i="33"/>
  <c r="H39" i="33"/>
  <c r="A145" i="33"/>
  <c r="I84" i="33"/>
  <c r="A132" i="33"/>
  <c r="H98" i="33"/>
  <c r="I193" i="33"/>
  <c r="H38" i="33"/>
  <c r="H42" i="33"/>
  <c r="H97" i="33"/>
  <c r="H95" i="33"/>
  <c r="H102" i="33" s="1"/>
  <c r="I78" i="32"/>
  <c r="F145" i="32"/>
  <c r="F132" i="32"/>
  <c r="C132" i="32"/>
  <c r="C145" i="32"/>
  <c r="I85" i="32"/>
  <c r="I91" i="32" s="1"/>
  <c r="I116" i="32" s="1"/>
  <c r="A161" i="32" s="1"/>
  <c r="H102" i="32"/>
  <c r="H116" i="32" s="1"/>
  <c r="I175" i="32"/>
  <c r="G145" i="32"/>
  <c r="G132" i="32"/>
  <c r="H42" i="31"/>
  <c r="G132" i="31"/>
  <c r="I175" i="31"/>
  <c r="G145" i="31"/>
  <c r="I76" i="31"/>
  <c r="I62" i="31"/>
  <c r="I75" i="31"/>
  <c r="I61" i="31"/>
  <c r="H101" i="31"/>
  <c r="I72" i="31"/>
  <c r="I58" i="31"/>
  <c r="I66" i="31" s="1"/>
  <c r="I70" i="31"/>
  <c r="H99" i="31"/>
  <c r="H41" i="31"/>
  <c r="A132" i="31"/>
  <c r="I65" i="31"/>
  <c r="I88" i="31"/>
  <c r="I89" i="31" s="1"/>
  <c r="I74" i="31"/>
  <c r="I60" i="31"/>
  <c r="A145" i="31"/>
  <c r="H96" i="31"/>
  <c r="I73" i="31"/>
  <c r="I59" i="31"/>
  <c r="I71" i="31"/>
  <c r="I84" i="31"/>
  <c r="I83" i="31"/>
  <c r="I64" i="31"/>
  <c r="I173" i="31"/>
  <c r="I77" i="31"/>
  <c r="I63" i="31"/>
  <c r="H44" i="31"/>
  <c r="H40" i="31"/>
  <c r="H100" i="31"/>
  <c r="I82" i="31"/>
  <c r="I85" i="31" s="1"/>
  <c r="H45" i="31"/>
  <c r="H43" i="31"/>
  <c r="H98" i="31"/>
  <c r="H39" i="31"/>
  <c r="I193" i="31"/>
  <c r="H38" i="31"/>
  <c r="H94" i="31"/>
  <c r="I76" i="30"/>
  <c r="I62" i="30"/>
  <c r="H96" i="30"/>
  <c r="I73" i="30"/>
  <c r="I75" i="30"/>
  <c r="I61" i="30"/>
  <c r="H98" i="30"/>
  <c r="I64" i="30"/>
  <c r="I88" i="30"/>
  <c r="I89" i="30" s="1"/>
  <c r="I74" i="30"/>
  <c r="I60" i="30"/>
  <c r="A145" i="30"/>
  <c r="I59" i="30"/>
  <c r="I83" i="30"/>
  <c r="I72" i="30"/>
  <c r="I58" i="30"/>
  <c r="H99" i="30"/>
  <c r="I82" i="30"/>
  <c r="I85" i="30" s="1"/>
  <c r="H41" i="30"/>
  <c r="I65" i="30"/>
  <c r="I173" i="30"/>
  <c r="H44" i="30"/>
  <c r="I71" i="30"/>
  <c r="H100" i="30"/>
  <c r="I84" i="30"/>
  <c r="I70" i="30"/>
  <c r="H45" i="30"/>
  <c r="A132" i="30"/>
  <c r="I77" i="30"/>
  <c r="I63" i="30"/>
  <c r="H40" i="30"/>
  <c r="H95" i="30"/>
  <c r="H39" i="30"/>
  <c r="H101" i="30"/>
  <c r="H43" i="30"/>
  <c r="H38" i="30"/>
  <c r="I193" i="30"/>
  <c r="H97" i="30"/>
  <c r="H94" i="30"/>
  <c r="G145" i="30"/>
  <c r="G132" i="30"/>
  <c r="I175" i="30"/>
  <c r="H42" i="29"/>
  <c r="H97" i="29"/>
  <c r="H102" i="29" s="1"/>
  <c r="I76" i="29"/>
  <c r="I62" i="29"/>
  <c r="I88" i="29"/>
  <c r="I89" i="29" s="1"/>
  <c r="I74" i="29"/>
  <c r="H43" i="29"/>
  <c r="A145" i="29"/>
  <c r="H96" i="29"/>
  <c r="I73" i="29"/>
  <c r="I59" i="29"/>
  <c r="H99" i="29"/>
  <c r="I65" i="29"/>
  <c r="I75" i="29"/>
  <c r="I61" i="29"/>
  <c r="I60" i="29"/>
  <c r="H39" i="29"/>
  <c r="I82" i="29"/>
  <c r="A132" i="29"/>
  <c r="I72" i="29"/>
  <c r="I58" i="29"/>
  <c r="I71" i="29"/>
  <c r="I83" i="29"/>
  <c r="I84" i="29"/>
  <c r="I70" i="29"/>
  <c r="I64" i="29"/>
  <c r="I173" i="29"/>
  <c r="I77" i="29"/>
  <c r="I63" i="29"/>
  <c r="H44" i="29"/>
  <c r="H40" i="29"/>
  <c r="H41" i="29"/>
  <c r="H100" i="29"/>
  <c r="I193" i="29"/>
  <c r="H101" i="29"/>
  <c r="H98" i="29"/>
  <c r="H38" i="29"/>
  <c r="H45" i="29"/>
  <c r="G132" i="29"/>
  <c r="I175" i="29"/>
  <c r="G145" i="29"/>
  <c r="I85" i="28"/>
  <c r="H102" i="28"/>
  <c r="H116" i="28" s="1"/>
  <c r="G132" i="28"/>
  <c r="G145" i="28"/>
  <c r="I175" i="28"/>
  <c r="C132" i="28"/>
  <c r="C145" i="28"/>
  <c r="I78" i="28"/>
  <c r="I91" i="28" s="1"/>
  <c r="I116" i="28" s="1"/>
  <c r="A161" i="28" s="1"/>
  <c r="F132" i="28"/>
  <c r="F145" i="28"/>
  <c r="I76" i="27"/>
  <c r="I62" i="27"/>
  <c r="I75" i="27"/>
  <c r="I61" i="27"/>
  <c r="I82" i="27"/>
  <c r="I88" i="27"/>
  <c r="I89" i="27" s="1"/>
  <c r="I74" i="27"/>
  <c r="I60" i="27"/>
  <c r="A145" i="27"/>
  <c r="H96" i="27"/>
  <c r="I73" i="27"/>
  <c r="I59" i="27"/>
  <c r="H101" i="27"/>
  <c r="I72" i="27"/>
  <c r="I58" i="27"/>
  <c r="H99" i="27"/>
  <c r="I71" i="27"/>
  <c r="H100" i="27"/>
  <c r="I84" i="27"/>
  <c r="I70" i="27"/>
  <c r="H41" i="27"/>
  <c r="I83" i="27"/>
  <c r="H45" i="27"/>
  <c r="A132" i="27"/>
  <c r="I65" i="27"/>
  <c r="I64" i="27"/>
  <c r="I173" i="27"/>
  <c r="I77" i="27"/>
  <c r="I63" i="27"/>
  <c r="H44" i="27"/>
  <c r="H40" i="27"/>
  <c r="H39" i="27"/>
  <c r="H98" i="27"/>
  <c r="I193" i="27"/>
  <c r="H43" i="27"/>
  <c r="H38" i="27"/>
  <c r="H46" i="27" s="1"/>
  <c r="G132" i="27"/>
  <c r="I175" i="27"/>
  <c r="G145" i="27"/>
  <c r="H97" i="27"/>
  <c r="H42" i="27"/>
  <c r="H94" i="27"/>
  <c r="I88" i="26"/>
  <c r="I89" i="26" s="1"/>
  <c r="I74" i="26"/>
  <c r="I60" i="26"/>
  <c r="H96" i="26"/>
  <c r="I73" i="26"/>
  <c r="I59" i="26"/>
  <c r="A145" i="26"/>
  <c r="I71" i="26"/>
  <c r="I83" i="26"/>
  <c r="I72" i="26"/>
  <c r="I58" i="26"/>
  <c r="I66" i="26" s="1"/>
  <c r="I82" i="26"/>
  <c r="I65" i="26"/>
  <c r="H44" i="26"/>
  <c r="I75" i="26"/>
  <c r="I84" i="26"/>
  <c r="I70" i="26"/>
  <c r="I77" i="26"/>
  <c r="I63" i="26"/>
  <c r="I76" i="26"/>
  <c r="I62" i="26"/>
  <c r="I61" i="26"/>
  <c r="A132" i="26"/>
  <c r="I64" i="26"/>
  <c r="I173" i="26"/>
  <c r="H101" i="26"/>
  <c r="H45" i="26"/>
  <c r="H39" i="26"/>
  <c r="H38" i="26"/>
  <c r="H98" i="26"/>
  <c r="H102" i="26" s="1"/>
  <c r="I193" i="26"/>
  <c r="H99" i="26"/>
  <c r="H100" i="26"/>
  <c r="H40" i="26"/>
  <c r="H41" i="26"/>
  <c r="H43" i="26"/>
  <c r="H42" i="26"/>
  <c r="G132" i="26"/>
  <c r="I175" i="26"/>
  <c r="G145" i="26"/>
  <c r="H95" i="25"/>
  <c r="I175" i="25"/>
  <c r="G145" i="25"/>
  <c r="G132" i="25"/>
  <c r="I76" i="25"/>
  <c r="I62" i="25"/>
  <c r="H96" i="25"/>
  <c r="I71" i="25"/>
  <c r="I83" i="25"/>
  <c r="H99" i="25"/>
  <c r="I82" i="25"/>
  <c r="H45" i="25"/>
  <c r="H41" i="25"/>
  <c r="A132" i="25"/>
  <c r="I65" i="25"/>
  <c r="H98" i="25"/>
  <c r="I64" i="25"/>
  <c r="I77" i="25"/>
  <c r="I63" i="25"/>
  <c r="H44" i="25"/>
  <c r="H40" i="25"/>
  <c r="I75" i="25"/>
  <c r="I61" i="25"/>
  <c r="I88" i="25"/>
  <c r="I89" i="25" s="1"/>
  <c r="I74" i="25"/>
  <c r="I60" i="25"/>
  <c r="H43" i="25"/>
  <c r="H39" i="25"/>
  <c r="A145" i="25"/>
  <c r="I73" i="25"/>
  <c r="I59" i="25"/>
  <c r="H101" i="25"/>
  <c r="I72" i="25"/>
  <c r="I58" i="25"/>
  <c r="H100" i="25"/>
  <c r="I84" i="25"/>
  <c r="I70" i="25"/>
  <c r="I173" i="25"/>
  <c r="H38" i="25"/>
  <c r="I193" i="25"/>
  <c r="H97" i="25"/>
  <c r="H94" i="25"/>
  <c r="H95" i="24"/>
  <c r="H102" i="24" s="1"/>
  <c r="H97" i="24"/>
  <c r="H42" i="24"/>
  <c r="I76" i="24"/>
  <c r="I62" i="24"/>
  <c r="A145" i="24"/>
  <c r="I71" i="24"/>
  <c r="I84" i="24"/>
  <c r="I83" i="24"/>
  <c r="H99" i="24"/>
  <c r="I82" i="24"/>
  <c r="H45" i="24"/>
  <c r="H41" i="24"/>
  <c r="A132" i="24"/>
  <c r="H98" i="24"/>
  <c r="I64" i="24"/>
  <c r="I77" i="24"/>
  <c r="I63" i="24"/>
  <c r="H40" i="24"/>
  <c r="I75" i="24"/>
  <c r="I61" i="24"/>
  <c r="I59" i="24"/>
  <c r="H101" i="24"/>
  <c r="I72" i="24"/>
  <c r="H100" i="24"/>
  <c r="I70" i="24"/>
  <c r="I65" i="24"/>
  <c r="I88" i="24"/>
  <c r="I89" i="24" s="1"/>
  <c r="I74" i="24"/>
  <c r="I60" i="24"/>
  <c r="H96" i="24"/>
  <c r="I73" i="24"/>
  <c r="I58" i="24"/>
  <c r="I173" i="24"/>
  <c r="H44" i="24"/>
  <c r="H39" i="24"/>
  <c r="I193" i="24"/>
  <c r="H38" i="24"/>
  <c r="H43" i="24"/>
  <c r="G132" i="24"/>
  <c r="G145" i="24"/>
  <c r="I175" i="24"/>
  <c r="I78" i="23"/>
  <c r="I85" i="23"/>
  <c r="F145" i="23"/>
  <c r="F132" i="23"/>
  <c r="D145" i="23"/>
  <c r="D132" i="23"/>
  <c r="H46" i="23"/>
  <c r="I66" i="23"/>
  <c r="H102" i="23"/>
  <c r="G132" i="23"/>
  <c r="I175" i="23"/>
  <c r="G145" i="23"/>
  <c r="H46" i="22"/>
  <c r="G132" i="22"/>
  <c r="I175" i="22"/>
  <c r="G145" i="22"/>
  <c r="F132" i="22"/>
  <c r="F145" i="22"/>
  <c r="I78" i="22"/>
  <c r="I66" i="22"/>
  <c r="H102" i="22"/>
  <c r="I85" i="22"/>
  <c r="I76" i="21"/>
  <c r="I62" i="21"/>
  <c r="I75" i="21"/>
  <c r="I61" i="21"/>
  <c r="I73" i="21"/>
  <c r="I58" i="21"/>
  <c r="I71" i="21"/>
  <c r="I64" i="21"/>
  <c r="I77" i="21"/>
  <c r="I88" i="21"/>
  <c r="I89" i="21" s="1"/>
  <c r="I74" i="21"/>
  <c r="I60" i="21"/>
  <c r="H96" i="21"/>
  <c r="A132" i="21"/>
  <c r="A145" i="21"/>
  <c r="I59" i="21"/>
  <c r="H101" i="21"/>
  <c r="I72" i="21"/>
  <c r="I65" i="21"/>
  <c r="H98" i="21"/>
  <c r="I63" i="21"/>
  <c r="H40" i="21"/>
  <c r="I84" i="21"/>
  <c r="I70" i="21"/>
  <c r="I83" i="21"/>
  <c r="H99" i="21"/>
  <c r="I82" i="21"/>
  <c r="H45" i="21"/>
  <c r="H41" i="21"/>
  <c r="I173" i="21"/>
  <c r="H39" i="21"/>
  <c r="H38" i="21"/>
  <c r="H100" i="21"/>
  <c r="H43" i="21"/>
  <c r="I193" i="21"/>
  <c r="H44" i="21"/>
  <c r="H42" i="21"/>
  <c r="H95" i="21"/>
  <c r="G132" i="21"/>
  <c r="I175" i="21"/>
  <c r="G145" i="21"/>
  <c r="H97" i="21"/>
  <c r="I75" i="20"/>
  <c r="I61" i="20"/>
  <c r="H96" i="20"/>
  <c r="I73" i="20"/>
  <c r="I59" i="20"/>
  <c r="I70" i="20"/>
  <c r="H45" i="20"/>
  <c r="H41" i="20"/>
  <c r="I88" i="20"/>
  <c r="I89" i="20" s="1"/>
  <c r="I74" i="20"/>
  <c r="I60" i="20"/>
  <c r="H43" i="20"/>
  <c r="A145" i="20"/>
  <c r="H101" i="20"/>
  <c r="I72" i="20"/>
  <c r="I58" i="20"/>
  <c r="I71" i="20"/>
  <c r="H100" i="20"/>
  <c r="I84" i="20"/>
  <c r="I83" i="20"/>
  <c r="H99" i="20"/>
  <c r="I82" i="20"/>
  <c r="I85" i="20" s="1"/>
  <c r="A132" i="20"/>
  <c r="I65" i="20"/>
  <c r="I77" i="20"/>
  <c r="I63" i="20"/>
  <c r="I62" i="20"/>
  <c r="H44" i="20"/>
  <c r="I76" i="20"/>
  <c r="H40" i="20"/>
  <c r="I173" i="20"/>
  <c r="H98" i="20"/>
  <c r="I64" i="20"/>
  <c r="H39" i="20"/>
  <c r="H38" i="20"/>
  <c r="I193" i="20"/>
  <c r="H94" i="20"/>
  <c r="I175" i="20"/>
  <c r="G132" i="20"/>
  <c r="G145" i="20"/>
  <c r="H42" i="20"/>
  <c r="H97" i="20"/>
  <c r="H102" i="19"/>
  <c r="I85" i="19"/>
  <c r="G132" i="19"/>
  <c r="I175" i="19"/>
  <c r="G145" i="19"/>
  <c r="F132" i="19"/>
  <c r="F145" i="19"/>
  <c r="I66" i="19"/>
  <c r="I78" i="19"/>
  <c r="H46" i="19"/>
  <c r="H116" i="19" s="1"/>
  <c r="I76" i="18"/>
  <c r="I62" i="18"/>
  <c r="A132" i="18"/>
  <c r="I65" i="18"/>
  <c r="I173" i="18"/>
  <c r="H44" i="18"/>
  <c r="I75" i="18"/>
  <c r="I61" i="18"/>
  <c r="I88" i="18"/>
  <c r="I89" i="18" s="1"/>
  <c r="I74" i="18"/>
  <c r="I60" i="18"/>
  <c r="H43" i="18"/>
  <c r="H39" i="18"/>
  <c r="A145" i="18"/>
  <c r="H96" i="18"/>
  <c r="I73" i="18"/>
  <c r="I59" i="18"/>
  <c r="H101" i="18"/>
  <c r="I72" i="18"/>
  <c r="I58" i="18"/>
  <c r="I71" i="18"/>
  <c r="H100" i="18"/>
  <c r="I84" i="18"/>
  <c r="I70" i="18"/>
  <c r="I83" i="18"/>
  <c r="H99" i="18"/>
  <c r="I82" i="18"/>
  <c r="H45" i="18"/>
  <c r="H41" i="18"/>
  <c r="H98" i="18"/>
  <c r="I64" i="18"/>
  <c r="I77" i="18"/>
  <c r="I63" i="18"/>
  <c r="H40" i="18"/>
  <c r="H38" i="18"/>
  <c r="I193" i="18"/>
  <c r="H28" i="3" s="1"/>
  <c r="H95" i="18"/>
  <c r="G132" i="18"/>
  <c r="I175" i="18"/>
  <c r="G145" i="18"/>
  <c r="H42" i="18"/>
  <c r="H97" i="18"/>
  <c r="H94" i="18"/>
  <c r="H102" i="17"/>
  <c r="I78" i="17"/>
  <c r="I85" i="17"/>
  <c r="G145" i="17"/>
  <c r="G132" i="17"/>
  <c r="I175" i="17"/>
  <c r="H46" i="17"/>
  <c r="H116" i="17" s="1"/>
  <c r="I66" i="17"/>
  <c r="F132" i="17"/>
  <c r="F145" i="17"/>
  <c r="I66" i="16"/>
  <c r="F132" i="16"/>
  <c r="F145" i="16"/>
  <c r="H46" i="16"/>
  <c r="H102" i="16"/>
  <c r="D145" i="16"/>
  <c r="D132" i="16"/>
  <c r="I85" i="16"/>
  <c r="I175" i="16"/>
  <c r="G145" i="16"/>
  <c r="G132" i="16"/>
  <c r="H42" i="15"/>
  <c r="H95" i="15"/>
  <c r="I76" i="15"/>
  <c r="I62" i="15"/>
  <c r="I74" i="15"/>
  <c r="I60" i="15"/>
  <c r="H39" i="15"/>
  <c r="H101" i="15"/>
  <c r="I72" i="15"/>
  <c r="I58" i="15"/>
  <c r="I71" i="15"/>
  <c r="H45" i="15"/>
  <c r="A132" i="15"/>
  <c r="H98" i="15"/>
  <c r="I64" i="15"/>
  <c r="I173" i="15"/>
  <c r="I75" i="15"/>
  <c r="I61" i="15"/>
  <c r="I88" i="15"/>
  <c r="I89" i="15" s="1"/>
  <c r="H43" i="15"/>
  <c r="A145" i="15"/>
  <c r="H96" i="15"/>
  <c r="I73" i="15"/>
  <c r="I59" i="15"/>
  <c r="H100" i="15"/>
  <c r="I84" i="15"/>
  <c r="I70" i="15"/>
  <c r="I83" i="15"/>
  <c r="H99" i="15"/>
  <c r="I82" i="15"/>
  <c r="I85" i="15" s="1"/>
  <c r="H41" i="15"/>
  <c r="I65" i="15"/>
  <c r="H44" i="15"/>
  <c r="I77" i="15"/>
  <c r="H40" i="15"/>
  <c r="I63" i="15"/>
  <c r="H38" i="15"/>
  <c r="I193" i="15"/>
  <c r="H3" i="3" s="1"/>
  <c r="H97" i="15"/>
  <c r="G132" i="15"/>
  <c r="G145" i="15"/>
  <c r="I175" i="15"/>
  <c r="H97" i="14"/>
  <c r="H102" i="14"/>
  <c r="H116" i="14" s="1"/>
  <c r="I85" i="14"/>
  <c r="F132" i="14"/>
  <c r="F145" i="14"/>
  <c r="I66" i="14"/>
  <c r="I78" i="14"/>
  <c r="I175" i="14"/>
  <c r="G145" i="14"/>
  <c r="G132" i="14"/>
  <c r="C132" i="13"/>
  <c r="C145" i="13"/>
  <c r="F132" i="13"/>
  <c r="F145" i="13"/>
  <c r="I78" i="13"/>
  <c r="E145" i="13"/>
  <c r="E132" i="13"/>
  <c r="I175" i="13"/>
  <c r="G145" i="13"/>
  <c r="G132" i="13"/>
  <c r="H102" i="13"/>
  <c r="H116" i="13" s="1"/>
  <c r="H46" i="18" l="1"/>
  <c r="I175" i="38"/>
  <c r="G145" i="38"/>
  <c r="E145" i="38"/>
  <c r="E132" i="38"/>
  <c r="I78" i="38"/>
  <c r="F132" i="38"/>
  <c r="F145" i="38"/>
  <c r="I66" i="38"/>
  <c r="H102" i="38"/>
  <c r="H46" i="38"/>
  <c r="C132" i="37"/>
  <c r="C145" i="37"/>
  <c r="I174" i="37"/>
  <c r="I91" i="37"/>
  <c r="I116" i="37" s="1"/>
  <c r="A161" i="37" s="1"/>
  <c r="E145" i="37"/>
  <c r="E132" i="37"/>
  <c r="C145" i="36"/>
  <c r="C132" i="36"/>
  <c r="I78" i="36"/>
  <c r="H102" i="36"/>
  <c r="H116" i="36" s="1"/>
  <c r="F132" i="36"/>
  <c r="F145" i="36"/>
  <c r="I85" i="36"/>
  <c r="C145" i="35"/>
  <c r="H145" i="35" s="1"/>
  <c r="I145" i="35" s="1"/>
  <c r="C132" i="35"/>
  <c r="H132" i="35" s="1"/>
  <c r="I132" i="35" s="1"/>
  <c r="I174" i="35"/>
  <c r="I91" i="35"/>
  <c r="I116" i="35" s="1"/>
  <c r="A161" i="35" s="1"/>
  <c r="C132" i="34"/>
  <c r="C145" i="34"/>
  <c r="I174" i="34"/>
  <c r="I91" i="34"/>
  <c r="I116" i="34" s="1"/>
  <c r="A161" i="34" s="1"/>
  <c r="D145" i="34"/>
  <c r="D132" i="34"/>
  <c r="I78" i="33"/>
  <c r="F145" i="33"/>
  <c r="F132" i="33"/>
  <c r="E145" i="33"/>
  <c r="E132" i="33"/>
  <c r="I66" i="33"/>
  <c r="H46" i="33"/>
  <c r="H116" i="33" s="1"/>
  <c r="E145" i="32"/>
  <c r="E132" i="32"/>
  <c r="I174" i="32"/>
  <c r="D132" i="32"/>
  <c r="H132" i="32" s="1"/>
  <c r="I132" i="32" s="1"/>
  <c r="D145" i="32"/>
  <c r="H145" i="32" s="1"/>
  <c r="I145" i="32" s="1"/>
  <c r="H102" i="31"/>
  <c r="F132" i="31"/>
  <c r="F145" i="31"/>
  <c r="H46" i="31"/>
  <c r="H116" i="31" s="1"/>
  <c r="C132" i="31"/>
  <c r="I174" i="31"/>
  <c r="I176" i="31" s="1"/>
  <c r="C145" i="31"/>
  <c r="I91" i="31"/>
  <c r="I116" i="31" s="1"/>
  <c r="A161" i="31" s="1"/>
  <c r="E145" i="31"/>
  <c r="E132" i="31"/>
  <c r="I78" i="31"/>
  <c r="F145" i="30"/>
  <c r="F132" i="30"/>
  <c r="E145" i="30"/>
  <c r="E132" i="30"/>
  <c r="I66" i="30"/>
  <c r="H102" i="30"/>
  <c r="I78" i="30"/>
  <c r="H46" i="30"/>
  <c r="H116" i="30" s="1"/>
  <c r="I66" i="29"/>
  <c r="I85" i="29"/>
  <c r="F132" i="29"/>
  <c r="F145" i="29"/>
  <c r="H46" i="29"/>
  <c r="H116" i="29" s="1"/>
  <c r="I78" i="29"/>
  <c r="I174" i="28"/>
  <c r="I176" i="28" s="1"/>
  <c r="E145" i="28"/>
  <c r="E132" i="28"/>
  <c r="D145" i="28"/>
  <c r="H145" i="28" s="1"/>
  <c r="I145" i="28" s="1"/>
  <c r="D132" i="28"/>
  <c r="H132" i="28" s="1"/>
  <c r="I132" i="28" s="1"/>
  <c r="I85" i="27"/>
  <c r="F132" i="27"/>
  <c r="F145" i="27"/>
  <c r="I78" i="27"/>
  <c r="H102" i="27"/>
  <c r="H116" i="27" s="1"/>
  <c r="I66" i="27"/>
  <c r="H46" i="26"/>
  <c r="H116" i="26" s="1"/>
  <c r="I78" i="26"/>
  <c r="C145" i="26"/>
  <c r="C132" i="26"/>
  <c r="I174" i="26"/>
  <c r="I91" i="26"/>
  <c r="I116" i="26" s="1"/>
  <c r="A161" i="26" s="1"/>
  <c r="I176" i="26"/>
  <c r="F132" i="26"/>
  <c r="F145" i="26"/>
  <c r="I85" i="26"/>
  <c r="I85" i="25"/>
  <c r="I66" i="25"/>
  <c r="I78" i="25"/>
  <c r="E145" i="25"/>
  <c r="E132" i="25"/>
  <c r="H102" i="25"/>
  <c r="H46" i="25"/>
  <c r="H116" i="25" s="1"/>
  <c r="F132" i="25"/>
  <c r="F145" i="25"/>
  <c r="H46" i="24"/>
  <c r="H116" i="24" s="1"/>
  <c r="I78" i="24"/>
  <c r="I66" i="24"/>
  <c r="F132" i="24"/>
  <c r="F145" i="24"/>
  <c r="I85" i="24"/>
  <c r="C145" i="23"/>
  <c r="C132" i="23"/>
  <c r="I174" i="23"/>
  <c r="I91" i="23"/>
  <c r="I116" i="23" s="1"/>
  <c r="A161" i="23" s="1"/>
  <c r="H116" i="23"/>
  <c r="E145" i="23"/>
  <c r="E132" i="23"/>
  <c r="I174" i="22"/>
  <c r="I91" i="22"/>
  <c r="I116" i="22" s="1"/>
  <c r="A161" i="22" s="1"/>
  <c r="C145" i="22"/>
  <c r="C132" i="22"/>
  <c r="D145" i="22"/>
  <c r="D132" i="22"/>
  <c r="E145" i="22"/>
  <c r="E132" i="22"/>
  <c r="H116" i="22"/>
  <c r="H102" i="21"/>
  <c r="I85" i="21"/>
  <c r="E145" i="21" s="1"/>
  <c r="H46" i="21"/>
  <c r="H116" i="21" s="1"/>
  <c r="I66" i="21"/>
  <c r="F132" i="21"/>
  <c r="F145" i="21"/>
  <c r="E132" i="21"/>
  <c r="I78" i="21"/>
  <c r="H46" i="20"/>
  <c r="F132" i="20"/>
  <c r="F145" i="20"/>
  <c r="I66" i="20"/>
  <c r="H102" i="20"/>
  <c r="H116" i="20" s="1"/>
  <c r="E145" i="20"/>
  <c r="E132" i="20"/>
  <c r="I78" i="20"/>
  <c r="C132" i="19"/>
  <c r="I174" i="19"/>
  <c r="C145" i="19"/>
  <c r="I91" i="19"/>
  <c r="I116" i="19" s="1"/>
  <c r="A161" i="19" s="1"/>
  <c r="E145" i="19"/>
  <c r="E132" i="19"/>
  <c r="D145" i="19"/>
  <c r="D132" i="19"/>
  <c r="I85" i="18"/>
  <c r="F132" i="18"/>
  <c r="F145" i="18"/>
  <c r="H102" i="18"/>
  <c r="H116" i="18"/>
  <c r="I66" i="18"/>
  <c r="I78" i="18"/>
  <c r="E145" i="17"/>
  <c r="E132" i="17"/>
  <c r="D145" i="17"/>
  <c r="D132" i="17"/>
  <c r="C132" i="17"/>
  <c r="I174" i="17"/>
  <c r="C145" i="17"/>
  <c r="I91" i="17"/>
  <c r="I116" i="17" s="1"/>
  <c r="A161" i="17" s="1"/>
  <c r="E145" i="16"/>
  <c r="E132" i="16"/>
  <c r="H116" i="16"/>
  <c r="I174" i="16"/>
  <c r="C145" i="16"/>
  <c r="H145" i="16" s="1"/>
  <c r="I145" i="16" s="1"/>
  <c r="I91" i="16"/>
  <c r="I116" i="16" s="1"/>
  <c r="A161" i="16" s="1"/>
  <c r="C132" i="16"/>
  <c r="H132" i="16" s="1"/>
  <c r="I132" i="16" s="1"/>
  <c r="I66" i="15"/>
  <c r="H102" i="15"/>
  <c r="H46" i="15"/>
  <c r="H116" i="15" s="1"/>
  <c r="E145" i="15"/>
  <c r="E132" i="15"/>
  <c r="I78" i="15"/>
  <c r="C145" i="15"/>
  <c r="I91" i="15"/>
  <c r="I116" i="15" s="1"/>
  <c r="A161" i="15" s="1"/>
  <c r="C132" i="15"/>
  <c r="I174" i="15"/>
  <c r="F132" i="15"/>
  <c r="F145" i="15"/>
  <c r="I91" i="14"/>
  <c r="I116" i="14" s="1"/>
  <c r="A161" i="14" s="1"/>
  <c r="C132" i="14"/>
  <c r="C145" i="14"/>
  <c r="I174" i="14"/>
  <c r="E145" i="14"/>
  <c r="E132" i="14"/>
  <c r="D132" i="14"/>
  <c r="D145" i="14"/>
  <c r="D132" i="13"/>
  <c r="H132" i="13" s="1"/>
  <c r="I132" i="13" s="1"/>
  <c r="D145" i="13"/>
  <c r="H145" i="13" s="1"/>
  <c r="I145" i="13" s="1"/>
  <c r="I91" i="13"/>
  <c r="I116" i="13" s="1"/>
  <c r="A161" i="13" s="1"/>
  <c r="I174" i="13"/>
  <c r="H145" i="17" l="1"/>
  <c r="I145" i="17" s="1"/>
  <c r="H136" i="17" s="1"/>
  <c r="C145" i="38"/>
  <c r="C132" i="38"/>
  <c r="I91" i="38"/>
  <c r="I116" i="38" s="1"/>
  <c r="A161" i="38" s="1"/>
  <c r="I174" i="38"/>
  <c r="D145" i="38"/>
  <c r="D132" i="38"/>
  <c r="H116" i="38"/>
  <c r="H145" i="37"/>
  <c r="I145" i="37" s="1"/>
  <c r="I176" i="37"/>
  <c r="H132" i="37"/>
  <c r="I132" i="37" s="1"/>
  <c r="E145" i="36"/>
  <c r="E132" i="36"/>
  <c r="D145" i="36"/>
  <c r="H145" i="36" s="1"/>
  <c r="I145" i="36" s="1"/>
  <c r="D132" i="36"/>
  <c r="H132" i="36" s="1"/>
  <c r="I132" i="36" s="1"/>
  <c r="I174" i="36"/>
  <c r="I91" i="36"/>
  <c r="I116" i="36" s="1"/>
  <c r="A161" i="36" s="1"/>
  <c r="H122" i="35"/>
  <c r="H124" i="35"/>
  <c r="H126" i="35"/>
  <c r="H125" i="35"/>
  <c r="G130" i="35"/>
  <c r="I123" i="35" s="1"/>
  <c r="H120" i="35"/>
  <c r="H121" i="35"/>
  <c r="I176" i="35"/>
  <c r="H136" i="35"/>
  <c r="H135" i="35"/>
  <c r="H137" i="35" s="1"/>
  <c r="G143" i="35"/>
  <c r="I140" i="35" s="1"/>
  <c r="I176" i="34"/>
  <c r="H145" i="34"/>
  <c r="I145" i="34" s="1"/>
  <c r="H132" i="34"/>
  <c r="I132" i="34" s="1"/>
  <c r="D145" i="33"/>
  <c r="D132" i="33"/>
  <c r="C132" i="33"/>
  <c r="H132" i="33" s="1"/>
  <c r="I132" i="33" s="1"/>
  <c r="I174" i="33"/>
  <c r="I91" i="33"/>
  <c r="I116" i="33" s="1"/>
  <c r="A161" i="33" s="1"/>
  <c r="C145" i="33"/>
  <c r="H145" i="33" s="1"/>
  <c r="I145" i="33" s="1"/>
  <c r="H136" i="32"/>
  <c r="H135" i="32"/>
  <c r="H137" i="32" s="1"/>
  <c r="G143" i="32"/>
  <c r="I140" i="32" s="1"/>
  <c r="H126" i="32"/>
  <c r="H122" i="32"/>
  <c r="G130" i="32"/>
  <c r="I123" i="32" s="1"/>
  <c r="H121" i="32"/>
  <c r="H120" i="32"/>
  <c r="H125" i="32"/>
  <c r="H124" i="32"/>
  <c r="I176" i="32"/>
  <c r="D145" i="31"/>
  <c r="H145" i="31" s="1"/>
  <c r="I145" i="31" s="1"/>
  <c r="D132" i="31"/>
  <c r="H132" i="31" s="1"/>
  <c r="I132" i="31" s="1"/>
  <c r="C145" i="30"/>
  <c r="I91" i="30"/>
  <c r="I116" i="30" s="1"/>
  <c r="A161" i="30" s="1"/>
  <c r="I174" i="30"/>
  <c r="C132" i="30"/>
  <c r="D145" i="30"/>
  <c r="D132" i="30"/>
  <c r="D145" i="29"/>
  <c r="D132" i="29"/>
  <c r="E145" i="29"/>
  <c r="E132" i="29"/>
  <c r="C145" i="29"/>
  <c r="C132" i="29"/>
  <c r="H132" i="29" s="1"/>
  <c r="I132" i="29" s="1"/>
  <c r="I174" i="29"/>
  <c r="I91" i="29"/>
  <c r="I116" i="29" s="1"/>
  <c r="A161" i="29" s="1"/>
  <c r="H125" i="28"/>
  <c r="H124" i="28"/>
  <c r="H122" i="28"/>
  <c r="H121" i="28"/>
  <c r="G130" i="28"/>
  <c r="I123" i="28" s="1"/>
  <c r="H120" i="28"/>
  <c r="H126" i="28"/>
  <c r="H136" i="28"/>
  <c r="H135" i="28"/>
  <c r="H137" i="28" s="1"/>
  <c r="G143" i="28"/>
  <c r="I140" i="28" s="1"/>
  <c r="C132" i="27"/>
  <c r="C145" i="27"/>
  <c r="I174" i="27"/>
  <c r="I91" i="27"/>
  <c r="I116" i="27" s="1"/>
  <c r="A161" i="27" s="1"/>
  <c r="D145" i="27"/>
  <c r="D132" i="27"/>
  <c r="E145" i="27"/>
  <c r="E132" i="27"/>
  <c r="D145" i="26"/>
  <c r="D132" i="26"/>
  <c r="H132" i="26" s="1"/>
  <c r="I132" i="26" s="1"/>
  <c r="E145" i="26"/>
  <c r="H145" i="26" s="1"/>
  <c r="I145" i="26" s="1"/>
  <c r="E132" i="26"/>
  <c r="D132" i="25"/>
  <c r="D145" i="25"/>
  <c r="C132" i="25"/>
  <c r="H132" i="25" s="1"/>
  <c r="I132" i="25" s="1"/>
  <c r="I174" i="25"/>
  <c r="I91" i="25"/>
  <c r="I116" i="25" s="1"/>
  <c r="A161" i="25" s="1"/>
  <c r="C145" i="25"/>
  <c r="H145" i="25" s="1"/>
  <c r="I145" i="25" s="1"/>
  <c r="D132" i="24"/>
  <c r="D145" i="24"/>
  <c r="I91" i="24"/>
  <c r="I116" i="24" s="1"/>
  <c r="A161" i="24" s="1"/>
  <c r="I174" i="24"/>
  <c r="C145" i="24"/>
  <c r="C132" i="24"/>
  <c r="E145" i="24"/>
  <c r="E132" i="24"/>
  <c r="H145" i="23"/>
  <c r="I145" i="23" s="1"/>
  <c r="H136" i="23" s="1"/>
  <c r="H135" i="23"/>
  <c r="G143" i="23"/>
  <c r="I140" i="23" s="1"/>
  <c r="I176" i="23"/>
  <c r="H132" i="23"/>
  <c r="I132" i="23" s="1"/>
  <c r="H132" i="22"/>
  <c r="I132" i="22" s="1"/>
  <c r="H145" i="22"/>
  <c r="I145" i="22" s="1"/>
  <c r="I176" i="22"/>
  <c r="D145" i="21"/>
  <c r="D132" i="21"/>
  <c r="I174" i="21"/>
  <c r="I91" i="21"/>
  <c r="I116" i="21" s="1"/>
  <c r="A161" i="21" s="1"/>
  <c r="C145" i="21"/>
  <c r="C132" i="21"/>
  <c r="H132" i="21" s="1"/>
  <c r="I132" i="21" s="1"/>
  <c r="D145" i="20"/>
  <c r="D132" i="20"/>
  <c r="C145" i="20"/>
  <c r="H145" i="20" s="1"/>
  <c r="I145" i="20" s="1"/>
  <c r="C132" i="20"/>
  <c r="H132" i="20" s="1"/>
  <c r="I132" i="20" s="1"/>
  <c r="I174" i="20"/>
  <c r="I91" i="20"/>
  <c r="I116" i="20" s="1"/>
  <c r="A161" i="20" s="1"/>
  <c r="H145" i="19"/>
  <c r="I145" i="19" s="1"/>
  <c r="I176" i="19"/>
  <c r="H132" i="19"/>
  <c r="I132" i="19" s="1"/>
  <c r="E145" i="18"/>
  <c r="E132" i="18"/>
  <c r="D132" i="18"/>
  <c r="D145" i="18"/>
  <c r="C145" i="18"/>
  <c r="H145" i="18" s="1"/>
  <c r="I145" i="18" s="1"/>
  <c r="C132" i="18"/>
  <c r="H132" i="18" s="1"/>
  <c r="I132" i="18" s="1"/>
  <c r="I174" i="18"/>
  <c r="I91" i="18"/>
  <c r="I116" i="18" s="1"/>
  <c r="A161" i="18" s="1"/>
  <c r="H135" i="17"/>
  <c r="G143" i="17"/>
  <c r="I140" i="17" s="1"/>
  <c r="I176" i="17"/>
  <c r="H132" i="17"/>
  <c r="I132" i="17" s="1"/>
  <c r="H136" i="16"/>
  <c r="G143" i="16"/>
  <c r="I140" i="16" s="1"/>
  <c r="H135" i="16"/>
  <c r="I176" i="16"/>
  <c r="H122" i="16"/>
  <c r="H124" i="16"/>
  <c r="H121" i="16"/>
  <c r="G130" i="16"/>
  <c r="I123" i="16" s="1"/>
  <c r="H120" i="16"/>
  <c r="H126" i="16"/>
  <c r="H125" i="16"/>
  <c r="D145" i="15"/>
  <c r="H145" i="15" s="1"/>
  <c r="I145" i="15" s="1"/>
  <c r="D132" i="15"/>
  <c r="H132" i="15" s="1"/>
  <c r="I132" i="15" s="1"/>
  <c r="I176" i="15"/>
  <c r="I176" i="14"/>
  <c r="H132" i="14"/>
  <c r="I132" i="14" s="1"/>
  <c r="H145" i="14"/>
  <c r="I145" i="14" s="1"/>
  <c r="H136" i="13"/>
  <c r="H135" i="13"/>
  <c r="G143" i="13"/>
  <c r="I140" i="13" s="1"/>
  <c r="I176" i="13"/>
  <c r="H126" i="13"/>
  <c r="H122" i="13"/>
  <c r="H121" i="13"/>
  <c r="H125" i="13"/>
  <c r="H124" i="13"/>
  <c r="H120" i="13"/>
  <c r="G130" i="13"/>
  <c r="I123" i="13" s="1"/>
  <c r="I176" i="38" l="1"/>
  <c r="H132" i="38"/>
  <c r="I132" i="38" s="1"/>
  <c r="H145" i="38"/>
  <c r="I145" i="38" s="1"/>
  <c r="H126" i="37"/>
  <c r="G130" i="37"/>
  <c r="I123" i="37" s="1"/>
  <c r="H120" i="37"/>
  <c r="H125" i="37"/>
  <c r="H124" i="37"/>
  <c r="H122" i="37"/>
  <c r="H121" i="37"/>
  <c r="H136" i="37"/>
  <c r="H135" i="37"/>
  <c r="H137" i="37" s="1"/>
  <c r="G143" i="37"/>
  <c r="I140" i="37" s="1"/>
  <c r="I176" i="36"/>
  <c r="H126" i="36"/>
  <c r="H125" i="36"/>
  <c r="H124" i="36"/>
  <c r="H122" i="36"/>
  <c r="H121" i="36"/>
  <c r="H120" i="36"/>
  <c r="G130" i="36"/>
  <c r="I123" i="36" s="1"/>
  <c r="H136" i="36"/>
  <c r="G143" i="36"/>
  <c r="I140" i="36" s="1"/>
  <c r="H135" i="36"/>
  <c r="H123" i="35"/>
  <c r="H127" i="35" s="1"/>
  <c r="I190" i="35"/>
  <c r="I127" i="35"/>
  <c r="I141" i="35"/>
  <c r="I181" i="35" s="1"/>
  <c r="H140" i="35"/>
  <c r="H141" i="35" s="1"/>
  <c r="H136" i="34"/>
  <c r="G143" i="34"/>
  <c r="I140" i="34" s="1"/>
  <c r="H135" i="34"/>
  <c r="H137" i="34" s="1"/>
  <c r="H126" i="34"/>
  <c r="H124" i="34"/>
  <c r="H122" i="34"/>
  <c r="H120" i="34"/>
  <c r="H125" i="34"/>
  <c r="H121" i="34"/>
  <c r="G130" i="34"/>
  <c r="I123" i="34" s="1"/>
  <c r="H136" i="33"/>
  <c r="H135" i="33"/>
  <c r="H137" i="33" s="1"/>
  <c r="G143" i="33"/>
  <c r="I140" i="33" s="1"/>
  <c r="I176" i="33"/>
  <c r="H125" i="33"/>
  <c r="H124" i="33"/>
  <c r="H121" i="33"/>
  <c r="G130" i="33"/>
  <c r="I123" i="33" s="1"/>
  <c r="H126" i="33"/>
  <c r="H122" i="33"/>
  <c r="H120" i="33"/>
  <c r="H123" i="32"/>
  <c r="H127" i="32" s="1"/>
  <c r="I190" i="32"/>
  <c r="I127" i="32"/>
  <c r="I141" i="32"/>
  <c r="I181" i="32" s="1"/>
  <c r="H140" i="32"/>
  <c r="H141" i="32" s="1"/>
  <c r="H136" i="31"/>
  <c r="H135" i="31"/>
  <c r="H137" i="31" s="1"/>
  <c r="G143" i="31"/>
  <c r="I140" i="31" s="1"/>
  <c r="H125" i="31"/>
  <c r="H124" i="31"/>
  <c r="H126" i="31"/>
  <c r="G130" i="31"/>
  <c r="I123" i="31" s="1"/>
  <c r="H120" i="31"/>
  <c r="H122" i="31"/>
  <c r="H121" i="31"/>
  <c r="H132" i="30"/>
  <c r="I132" i="30" s="1"/>
  <c r="I176" i="30"/>
  <c r="H145" i="30"/>
  <c r="I145" i="30" s="1"/>
  <c r="I176" i="29"/>
  <c r="H126" i="29"/>
  <c r="H125" i="29"/>
  <c r="H124" i="29"/>
  <c r="H122" i="29"/>
  <c r="G130" i="29"/>
  <c r="I123" i="29" s="1"/>
  <c r="H120" i="29"/>
  <c r="H121" i="29"/>
  <c r="H145" i="29"/>
  <c r="I145" i="29" s="1"/>
  <c r="I141" i="28"/>
  <c r="I181" i="28" s="1"/>
  <c r="H140" i="28"/>
  <c r="H141" i="28" s="1"/>
  <c r="I190" i="28"/>
  <c r="H123" i="28"/>
  <c r="H127" i="28" s="1"/>
  <c r="I127" i="28"/>
  <c r="H145" i="27"/>
  <c r="I145" i="27" s="1"/>
  <c r="I176" i="27"/>
  <c r="H132" i="27"/>
  <c r="I132" i="27" s="1"/>
  <c r="H136" i="26"/>
  <c r="H135" i="26"/>
  <c r="H137" i="26" s="1"/>
  <c r="G143" i="26"/>
  <c r="I140" i="26" s="1"/>
  <c r="H126" i="26"/>
  <c r="H125" i="26"/>
  <c r="H124" i="26"/>
  <c r="H122" i="26"/>
  <c r="G130" i="26"/>
  <c r="I123" i="26" s="1"/>
  <c r="H120" i="26"/>
  <c r="H121" i="26"/>
  <c r="H136" i="25"/>
  <c r="G143" i="25"/>
  <c r="I140" i="25" s="1"/>
  <c r="H135" i="25"/>
  <c r="I176" i="25"/>
  <c r="H125" i="25"/>
  <c r="H122" i="25"/>
  <c r="H121" i="25"/>
  <c r="H126" i="25"/>
  <c r="H124" i="25"/>
  <c r="G130" i="25"/>
  <c r="I123" i="25" s="1"/>
  <c r="H120" i="25"/>
  <c r="I176" i="24"/>
  <c r="H132" i="24"/>
  <c r="I132" i="24" s="1"/>
  <c r="H145" i="24"/>
  <c r="I145" i="24" s="1"/>
  <c r="G130" i="23"/>
  <c r="I123" i="23" s="1"/>
  <c r="H120" i="23"/>
  <c r="H126" i="23"/>
  <c r="H125" i="23"/>
  <c r="H124" i="23"/>
  <c r="H122" i="23"/>
  <c r="H121" i="23"/>
  <c r="I141" i="23"/>
  <c r="I181" i="23" s="1"/>
  <c r="H140" i="23"/>
  <c r="H141" i="23" s="1"/>
  <c r="H137" i="23"/>
  <c r="H136" i="22"/>
  <c r="G143" i="22"/>
  <c r="I140" i="22" s="1"/>
  <c r="H135" i="22"/>
  <c r="H137" i="22" s="1"/>
  <c r="H124" i="22"/>
  <c r="H120" i="22"/>
  <c r="H125" i="22"/>
  <c r="H122" i="22"/>
  <c r="H121" i="22"/>
  <c r="G130" i="22"/>
  <c r="I123" i="22" s="1"/>
  <c r="H126" i="22"/>
  <c r="H145" i="21"/>
  <c r="I145" i="21" s="1"/>
  <c r="H121" i="21"/>
  <c r="H124" i="21"/>
  <c r="H120" i="21"/>
  <c r="H126" i="21"/>
  <c r="H125" i="21"/>
  <c r="G130" i="21"/>
  <c r="I123" i="21" s="1"/>
  <c r="H122" i="21"/>
  <c r="H136" i="21"/>
  <c r="H135" i="21"/>
  <c r="H137" i="21" s="1"/>
  <c r="G143" i="21"/>
  <c r="I140" i="21" s="1"/>
  <c r="I176" i="21"/>
  <c r="H126" i="20"/>
  <c r="H125" i="20"/>
  <c r="H124" i="20"/>
  <c r="H122" i="20"/>
  <c r="G130" i="20"/>
  <c r="I123" i="20" s="1"/>
  <c r="H121" i="20"/>
  <c r="H120" i="20"/>
  <c r="H136" i="20"/>
  <c r="H135" i="20"/>
  <c r="G143" i="20"/>
  <c r="I140" i="20" s="1"/>
  <c r="I176" i="20"/>
  <c r="H122" i="19"/>
  <c r="H124" i="19"/>
  <c r="H121" i="19"/>
  <c r="G130" i="19"/>
  <c r="I123" i="19" s="1"/>
  <c r="H120" i="19"/>
  <c r="H126" i="19"/>
  <c r="H125" i="19"/>
  <c r="H136" i="19"/>
  <c r="H135" i="19"/>
  <c r="H137" i="19" s="1"/>
  <c r="G143" i="19"/>
  <c r="I140" i="19" s="1"/>
  <c r="H125" i="18"/>
  <c r="H124" i="18"/>
  <c r="H122" i="18"/>
  <c r="G130" i="18"/>
  <c r="I123" i="18" s="1"/>
  <c r="H126" i="18"/>
  <c r="H121" i="18"/>
  <c r="H120" i="18"/>
  <c r="I176" i="18"/>
  <c r="H136" i="18"/>
  <c r="G143" i="18"/>
  <c r="I140" i="18" s="1"/>
  <c r="H135" i="18"/>
  <c r="H137" i="17"/>
  <c r="H124" i="17"/>
  <c r="H120" i="17"/>
  <c r="H122" i="17"/>
  <c r="H126" i="17"/>
  <c r="H125" i="17"/>
  <c r="H121" i="17"/>
  <c r="G130" i="17"/>
  <c r="I123" i="17" s="1"/>
  <c r="I141" i="17"/>
  <c r="I181" i="17" s="1"/>
  <c r="H140" i="17"/>
  <c r="H141" i="17" s="1"/>
  <c r="H137" i="16"/>
  <c r="H123" i="16"/>
  <c r="H127" i="16" s="1"/>
  <c r="I190" i="16"/>
  <c r="F19" i="3" s="1"/>
  <c r="I127" i="16"/>
  <c r="H140" i="16"/>
  <c r="H141" i="16" s="1"/>
  <c r="I141" i="16"/>
  <c r="I181" i="16" s="1"/>
  <c r="H121" i="15"/>
  <c r="H126" i="15"/>
  <c r="H125" i="15"/>
  <c r="H124" i="15"/>
  <c r="H122" i="15"/>
  <c r="G130" i="15"/>
  <c r="I123" i="15" s="1"/>
  <c r="H120" i="15"/>
  <c r="H136" i="15"/>
  <c r="H135" i="15"/>
  <c r="H137" i="15" s="1"/>
  <c r="G143" i="15"/>
  <c r="I140" i="15" s="1"/>
  <c r="H136" i="14"/>
  <c r="H135" i="14"/>
  <c r="H137" i="14" s="1"/>
  <c r="G143" i="14"/>
  <c r="I140" i="14" s="1"/>
  <c r="H122" i="14"/>
  <c r="H121" i="14"/>
  <c r="G130" i="14"/>
  <c r="I123" i="14" s="1"/>
  <c r="H126" i="14"/>
  <c r="H125" i="14"/>
  <c r="H124" i="14"/>
  <c r="H120" i="14"/>
  <c r="H137" i="13"/>
  <c r="I141" i="13"/>
  <c r="I181" i="13" s="1"/>
  <c r="H140" i="13"/>
  <c r="H141" i="13" s="1"/>
  <c r="H123" i="13"/>
  <c r="H127" i="13" s="1"/>
  <c r="H147" i="13" s="1"/>
  <c r="I190" i="13"/>
  <c r="I127" i="13"/>
  <c r="H126" i="38" l="1"/>
  <c r="H125" i="38"/>
  <c r="H124" i="38"/>
  <c r="H122" i="38"/>
  <c r="H121" i="38"/>
  <c r="H120" i="38"/>
  <c r="G130" i="38"/>
  <c r="I123" i="38" s="1"/>
  <c r="H136" i="38"/>
  <c r="H135" i="38"/>
  <c r="H137" i="38" s="1"/>
  <c r="G143" i="38"/>
  <c r="I140" i="38" s="1"/>
  <c r="H140" i="37"/>
  <c r="H141" i="37" s="1"/>
  <c r="I141" i="37"/>
  <c r="I181" i="37" s="1"/>
  <c r="H123" i="37"/>
  <c r="I190" i="37"/>
  <c r="I127" i="37"/>
  <c r="H127" i="37"/>
  <c r="I190" i="36"/>
  <c r="H123" i="36"/>
  <c r="I127" i="36"/>
  <c r="I141" i="36"/>
  <c r="I181" i="36" s="1"/>
  <c r="H140" i="36"/>
  <c r="H141" i="36" s="1"/>
  <c r="H127" i="36"/>
  <c r="H137" i="36"/>
  <c r="H147" i="35"/>
  <c r="I179" i="35"/>
  <c r="I147" i="35"/>
  <c r="C161" i="35" s="1"/>
  <c r="D161" i="35" s="1"/>
  <c r="H123" i="34"/>
  <c r="I190" i="34"/>
  <c r="I127" i="34"/>
  <c r="H127" i="34"/>
  <c r="H140" i="34"/>
  <c r="H141" i="34" s="1"/>
  <c r="I141" i="34"/>
  <c r="I181" i="34" s="1"/>
  <c r="H123" i="33"/>
  <c r="H127" i="33" s="1"/>
  <c r="I190" i="33"/>
  <c r="I127" i="33"/>
  <c r="I141" i="33"/>
  <c r="I181" i="33" s="1"/>
  <c r="H140" i="33"/>
  <c r="H141" i="33" s="1"/>
  <c r="H147" i="32"/>
  <c r="I147" i="32"/>
  <c r="C161" i="32" s="1"/>
  <c r="D161" i="32" s="1"/>
  <c r="I179" i="32"/>
  <c r="H123" i="31"/>
  <c r="H127" i="31" s="1"/>
  <c r="I190" i="31"/>
  <c r="I127" i="31"/>
  <c r="I141" i="31"/>
  <c r="I181" i="31" s="1"/>
  <c r="H140" i="31"/>
  <c r="H141" i="31" s="1"/>
  <c r="H136" i="30"/>
  <c r="H135" i="30"/>
  <c r="H137" i="30" s="1"/>
  <c r="G143" i="30"/>
  <c r="I140" i="30" s="1"/>
  <c r="H126" i="30"/>
  <c r="H121" i="30"/>
  <c r="H125" i="30"/>
  <c r="H122" i="30"/>
  <c r="G130" i="30"/>
  <c r="I123" i="30" s="1"/>
  <c r="H124" i="30"/>
  <c r="H120" i="30"/>
  <c r="I190" i="29"/>
  <c r="H123" i="29"/>
  <c r="I127" i="29"/>
  <c r="H127" i="29"/>
  <c r="H136" i="29"/>
  <c r="H135" i="29"/>
  <c r="H137" i="29" s="1"/>
  <c r="G143" i="29"/>
  <c r="I140" i="29" s="1"/>
  <c r="H147" i="28"/>
  <c r="I147" i="28"/>
  <c r="C161" i="28" s="1"/>
  <c r="D161" i="28" s="1"/>
  <c r="I179" i="28"/>
  <c r="H122" i="27"/>
  <c r="H126" i="27"/>
  <c r="H125" i="27"/>
  <c r="H124" i="27"/>
  <c r="G130" i="27"/>
  <c r="I123" i="27" s="1"/>
  <c r="H120" i="27"/>
  <c r="H121" i="27"/>
  <c r="H136" i="27"/>
  <c r="H135" i="27"/>
  <c r="H137" i="27" s="1"/>
  <c r="G143" i="27"/>
  <c r="I140" i="27" s="1"/>
  <c r="I190" i="26"/>
  <c r="H123" i="26"/>
  <c r="H127" i="26" s="1"/>
  <c r="H147" i="26" s="1"/>
  <c r="I127" i="26"/>
  <c r="I141" i="26"/>
  <c r="I181" i="26" s="1"/>
  <c r="H140" i="26"/>
  <c r="H141" i="26" s="1"/>
  <c r="H137" i="25"/>
  <c r="H140" i="25"/>
  <c r="H141" i="25" s="1"/>
  <c r="I141" i="25"/>
  <c r="I181" i="25" s="1"/>
  <c r="I190" i="25"/>
  <c r="H123" i="25"/>
  <c r="H127" i="25" s="1"/>
  <c r="I127" i="25"/>
  <c r="H126" i="24"/>
  <c r="H121" i="24"/>
  <c r="H120" i="24"/>
  <c r="H124" i="24"/>
  <c r="H125" i="24"/>
  <c r="H122" i="24"/>
  <c r="G130" i="24"/>
  <c r="I123" i="24" s="1"/>
  <c r="H136" i="24"/>
  <c r="G143" i="24"/>
  <c r="I140" i="24" s="1"/>
  <c r="H135" i="24"/>
  <c r="H137" i="24" s="1"/>
  <c r="I190" i="23"/>
  <c r="H123" i="23"/>
  <c r="H127" i="23" s="1"/>
  <c r="H147" i="23" s="1"/>
  <c r="I127" i="23"/>
  <c r="I190" i="22"/>
  <c r="H123" i="22"/>
  <c r="I127" i="22"/>
  <c r="H140" i="22"/>
  <c r="H141" i="22" s="1"/>
  <c r="I141" i="22"/>
  <c r="I181" i="22" s="1"/>
  <c r="H127" i="22"/>
  <c r="H147" i="22" s="1"/>
  <c r="H137" i="20"/>
  <c r="I190" i="21"/>
  <c r="F27" i="3" s="1"/>
  <c r="H123" i="21"/>
  <c r="I127" i="21"/>
  <c r="H140" i="21"/>
  <c r="H141" i="21" s="1"/>
  <c r="I141" i="21"/>
  <c r="I181" i="21" s="1"/>
  <c r="H127" i="21"/>
  <c r="I141" i="20"/>
  <c r="I181" i="20" s="1"/>
  <c r="H140" i="20"/>
  <c r="H141" i="20" s="1"/>
  <c r="I190" i="20"/>
  <c r="F2" i="3" s="1"/>
  <c r="H123" i="20"/>
  <c r="H127" i="20" s="1"/>
  <c r="H147" i="20" s="1"/>
  <c r="I127" i="20"/>
  <c r="H123" i="19"/>
  <c r="H127" i="19" s="1"/>
  <c r="H147" i="19" s="1"/>
  <c r="I190" i="19"/>
  <c r="I127" i="19"/>
  <c r="I141" i="19"/>
  <c r="I181" i="19" s="1"/>
  <c r="H140" i="19"/>
  <c r="H141" i="19" s="1"/>
  <c r="I190" i="18"/>
  <c r="F28" i="3" s="1"/>
  <c r="H123" i="18"/>
  <c r="H127" i="18" s="1"/>
  <c r="I127" i="18"/>
  <c r="I141" i="18"/>
  <c r="I181" i="18" s="1"/>
  <c r="H140" i="18"/>
  <c r="H141" i="18" s="1"/>
  <c r="H137" i="18"/>
  <c r="I190" i="17"/>
  <c r="F25" i="3" s="1"/>
  <c r="H123" i="17"/>
  <c r="H127" i="17" s="1"/>
  <c r="H147" i="17" s="1"/>
  <c r="I127" i="17"/>
  <c r="H147" i="16"/>
  <c r="I147" i="16"/>
  <c r="C161" i="16" s="1"/>
  <c r="D161" i="16" s="1"/>
  <c r="I179" i="16"/>
  <c r="I141" i="15"/>
  <c r="I181" i="15" s="1"/>
  <c r="H140" i="15"/>
  <c r="H141" i="15" s="1"/>
  <c r="H123" i="15"/>
  <c r="H127" i="15" s="1"/>
  <c r="H147" i="15" s="1"/>
  <c r="I190" i="15"/>
  <c r="F3" i="3" s="1"/>
  <c r="I127" i="15"/>
  <c r="H123" i="14"/>
  <c r="I190" i="14"/>
  <c r="I127" i="14"/>
  <c r="I141" i="14"/>
  <c r="I181" i="14" s="1"/>
  <c r="H140" i="14"/>
  <c r="H141" i="14" s="1"/>
  <c r="H127" i="14"/>
  <c r="H147" i="14" s="1"/>
  <c r="I147" i="13"/>
  <c r="C161" i="13" s="1"/>
  <c r="D161" i="13" s="1"/>
  <c r="I179" i="13"/>
  <c r="H140" i="38" l="1"/>
  <c r="H141" i="38" s="1"/>
  <c r="I141" i="38"/>
  <c r="I181" i="38" s="1"/>
  <c r="I190" i="38"/>
  <c r="H123" i="38"/>
  <c r="H127" i="38" s="1"/>
  <c r="I127" i="38"/>
  <c r="H147" i="37"/>
  <c r="I179" i="37"/>
  <c r="I147" i="37"/>
  <c r="C161" i="37" s="1"/>
  <c r="D161" i="37" s="1"/>
  <c r="H147" i="36"/>
  <c r="I147" i="36"/>
  <c r="C161" i="36" s="1"/>
  <c r="D161" i="36" s="1"/>
  <c r="I179" i="36"/>
  <c r="I153" i="35"/>
  <c r="H153" i="35" s="1"/>
  <c r="I151" i="35"/>
  <c r="I155" i="35"/>
  <c r="H155" i="35" s="1"/>
  <c r="I152" i="35"/>
  <c r="H152" i="35" s="1"/>
  <c r="I154" i="35"/>
  <c r="H154" i="35" s="1"/>
  <c r="I182" i="35"/>
  <c r="H147" i="34"/>
  <c r="I179" i="34"/>
  <c r="I147" i="34"/>
  <c r="C161" i="34" s="1"/>
  <c r="D161" i="34" s="1"/>
  <c r="H147" i="33"/>
  <c r="I147" i="33"/>
  <c r="C161" i="33" s="1"/>
  <c r="D161" i="33" s="1"/>
  <c r="I179" i="33"/>
  <c r="I182" i="32"/>
  <c r="I153" i="32"/>
  <c r="H153" i="32" s="1"/>
  <c r="I155" i="32"/>
  <c r="H155" i="32" s="1"/>
  <c r="I154" i="32"/>
  <c r="H154" i="32" s="1"/>
  <c r="I152" i="32"/>
  <c r="H152" i="32" s="1"/>
  <c r="I151" i="32"/>
  <c r="H147" i="31"/>
  <c r="I147" i="31"/>
  <c r="C161" i="31" s="1"/>
  <c r="D161" i="31" s="1"/>
  <c r="I179" i="31"/>
  <c r="H123" i="30"/>
  <c r="I190" i="30"/>
  <c r="I127" i="30"/>
  <c r="H127" i="30"/>
  <c r="H147" i="30" s="1"/>
  <c r="H140" i="30"/>
  <c r="H141" i="30" s="1"/>
  <c r="I141" i="30"/>
  <c r="I181" i="30" s="1"/>
  <c r="H140" i="29"/>
  <c r="H141" i="29" s="1"/>
  <c r="H147" i="29" s="1"/>
  <c r="I141" i="29"/>
  <c r="I181" i="29" s="1"/>
  <c r="I179" i="29"/>
  <c r="I147" i="29"/>
  <c r="C161" i="29" s="1"/>
  <c r="D161" i="29" s="1"/>
  <c r="I182" i="28"/>
  <c r="I153" i="28"/>
  <c r="H153" i="28" s="1"/>
  <c r="I151" i="28"/>
  <c r="I154" i="28"/>
  <c r="H154" i="28" s="1"/>
  <c r="I152" i="28"/>
  <c r="H152" i="28" s="1"/>
  <c r="I155" i="28"/>
  <c r="H155" i="28" s="1"/>
  <c r="H140" i="27"/>
  <c r="H141" i="27" s="1"/>
  <c r="I141" i="27"/>
  <c r="I181" i="27" s="1"/>
  <c r="I190" i="27"/>
  <c r="H123" i="27"/>
  <c r="H127" i="27" s="1"/>
  <c r="H147" i="27" s="1"/>
  <c r="I127" i="27"/>
  <c r="I179" i="26"/>
  <c r="I147" i="26"/>
  <c r="C161" i="26" s="1"/>
  <c r="D161" i="26" s="1"/>
  <c r="H147" i="25"/>
  <c r="I179" i="25"/>
  <c r="I147" i="25"/>
  <c r="C161" i="25" s="1"/>
  <c r="D161" i="25" s="1"/>
  <c r="I190" i="24"/>
  <c r="H123" i="24"/>
  <c r="I127" i="24"/>
  <c r="I141" i="24"/>
  <c r="I181" i="24" s="1"/>
  <c r="H140" i="24"/>
  <c r="H141" i="24" s="1"/>
  <c r="H127" i="24"/>
  <c r="H147" i="24" s="1"/>
  <c r="I179" i="23"/>
  <c r="I147" i="23"/>
  <c r="C161" i="23" s="1"/>
  <c r="D161" i="23" s="1"/>
  <c r="I147" i="22"/>
  <c r="C161" i="22" s="1"/>
  <c r="D161" i="22" s="1"/>
  <c r="I179" i="22"/>
  <c r="H147" i="21"/>
  <c r="I179" i="21"/>
  <c r="I147" i="21"/>
  <c r="C161" i="21" s="1"/>
  <c r="D161" i="21" s="1"/>
  <c r="I179" i="20"/>
  <c r="I147" i="20"/>
  <c r="C161" i="20" s="1"/>
  <c r="D161" i="20" s="1"/>
  <c r="I179" i="19"/>
  <c r="I147" i="19"/>
  <c r="C161" i="19" s="1"/>
  <c r="D161" i="19" s="1"/>
  <c r="H147" i="18"/>
  <c r="I179" i="18"/>
  <c r="I147" i="18"/>
  <c r="C161" i="18" s="1"/>
  <c r="D161" i="18" s="1"/>
  <c r="I179" i="17"/>
  <c r="I147" i="17"/>
  <c r="C161" i="17" s="1"/>
  <c r="D161" i="17" s="1"/>
  <c r="I182" i="16"/>
  <c r="I153" i="16"/>
  <c r="H153" i="16" s="1"/>
  <c r="I155" i="16"/>
  <c r="H155" i="16" s="1"/>
  <c r="I154" i="16"/>
  <c r="H154" i="16" s="1"/>
  <c r="I152" i="16"/>
  <c r="H152" i="16" s="1"/>
  <c r="I151" i="16"/>
  <c r="I179" i="15"/>
  <c r="I147" i="15"/>
  <c r="C161" i="15" s="1"/>
  <c r="D161" i="15" s="1"/>
  <c r="I147" i="14"/>
  <c r="C161" i="14" s="1"/>
  <c r="D161" i="14" s="1"/>
  <c r="I179" i="14"/>
  <c r="I182" i="13"/>
  <c r="I153" i="13"/>
  <c r="H153" i="13" s="1"/>
  <c r="I155" i="13"/>
  <c r="H155" i="13" s="1"/>
  <c r="I154" i="13"/>
  <c r="H154" i="13" s="1"/>
  <c r="I152" i="13"/>
  <c r="H152" i="13" s="1"/>
  <c r="I151" i="13"/>
  <c r="H147" i="38" l="1"/>
  <c r="I179" i="38"/>
  <c r="I147" i="38"/>
  <c r="C161" i="38" s="1"/>
  <c r="D161" i="38" s="1"/>
  <c r="I153" i="37"/>
  <c r="H153" i="37" s="1"/>
  <c r="I152" i="37"/>
  <c r="H152" i="37" s="1"/>
  <c r="I154" i="37"/>
  <c r="H154" i="37" s="1"/>
  <c r="I151" i="37"/>
  <c r="I155" i="37"/>
  <c r="H155" i="37" s="1"/>
  <c r="I182" i="37"/>
  <c r="I182" i="36"/>
  <c r="I153" i="36"/>
  <c r="H153" i="36" s="1"/>
  <c r="I152" i="36"/>
  <c r="H152" i="36" s="1"/>
  <c r="I151" i="36"/>
  <c r="I155" i="36"/>
  <c r="H155" i="36" s="1"/>
  <c r="I154" i="36"/>
  <c r="H154" i="36" s="1"/>
  <c r="H151" i="35"/>
  <c r="H156" i="35" s="1"/>
  <c r="H169" i="35" s="1"/>
  <c r="I156" i="35"/>
  <c r="I153" i="34"/>
  <c r="H153" i="34" s="1"/>
  <c r="I154" i="34"/>
  <c r="H154" i="34" s="1"/>
  <c r="I152" i="34"/>
  <c r="H152" i="34" s="1"/>
  <c r="I151" i="34"/>
  <c r="I155" i="34"/>
  <c r="H155" i="34" s="1"/>
  <c r="I182" i="34"/>
  <c r="I182" i="33"/>
  <c r="I153" i="33"/>
  <c r="H153" i="33" s="1"/>
  <c r="I151" i="33"/>
  <c r="I155" i="33"/>
  <c r="H155" i="33" s="1"/>
  <c r="I154" i="33"/>
  <c r="H154" i="33" s="1"/>
  <c r="I152" i="33"/>
  <c r="H152" i="33" s="1"/>
  <c r="I156" i="32"/>
  <c r="H151" i="32"/>
  <c r="H156" i="32" s="1"/>
  <c r="H169" i="32" s="1"/>
  <c r="I153" i="31"/>
  <c r="H153" i="31" s="1"/>
  <c r="I151" i="31"/>
  <c r="I152" i="31"/>
  <c r="H152" i="31" s="1"/>
  <c r="I155" i="31"/>
  <c r="H155" i="31" s="1"/>
  <c r="I154" i="31"/>
  <c r="H154" i="31" s="1"/>
  <c r="I182" i="31"/>
  <c r="I179" i="30"/>
  <c r="I147" i="30"/>
  <c r="C161" i="30" s="1"/>
  <c r="D161" i="30" s="1"/>
  <c r="I182" i="29"/>
  <c r="I153" i="29"/>
  <c r="H153" i="29" s="1"/>
  <c r="I152" i="29"/>
  <c r="H152" i="29" s="1"/>
  <c r="I151" i="29"/>
  <c r="I155" i="29"/>
  <c r="H155" i="29" s="1"/>
  <c r="I154" i="29"/>
  <c r="H154" i="29" s="1"/>
  <c r="I156" i="28"/>
  <c r="H151" i="28"/>
  <c r="H156" i="28" s="1"/>
  <c r="H169" i="28" s="1"/>
  <c r="I179" i="27"/>
  <c r="I147" i="27"/>
  <c r="C161" i="27" s="1"/>
  <c r="D161" i="27" s="1"/>
  <c r="I153" i="26"/>
  <c r="H153" i="26" s="1"/>
  <c r="I152" i="26"/>
  <c r="H152" i="26" s="1"/>
  <c r="I151" i="26"/>
  <c r="I155" i="26"/>
  <c r="H155" i="26" s="1"/>
  <c r="I154" i="26"/>
  <c r="H154" i="26" s="1"/>
  <c r="I182" i="26"/>
  <c r="I153" i="25"/>
  <c r="H153" i="25" s="1"/>
  <c r="I155" i="25"/>
  <c r="H155" i="25" s="1"/>
  <c r="I154" i="25"/>
  <c r="H154" i="25" s="1"/>
  <c r="I152" i="25"/>
  <c r="H152" i="25" s="1"/>
  <c r="I151" i="25"/>
  <c r="I182" i="25"/>
  <c r="I179" i="24"/>
  <c r="I147" i="24"/>
  <c r="C161" i="24" s="1"/>
  <c r="D161" i="24" s="1"/>
  <c r="I153" i="23"/>
  <c r="H153" i="23" s="1"/>
  <c r="I152" i="23"/>
  <c r="H152" i="23" s="1"/>
  <c r="I151" i="23"/>
  <c r="I155" i="23"/>
  <c r="H155" i="23" s="1"/>
  <c r="I154" i="23"/>
  <c r="H154" i="23" s="1"/>
  <c r="I182" i="23"/>
  <c r="I182" i="22"/>
  <c r="I153" i="22"/>
  <c r="H153" i="22" s="1"/>
  <c r="I151" i="22"/>
  <c r="I154" i="22"/>
  <c r="H154" i="22" s="1"/>
  <c r="I152" i="22"/>
  <c r="H152" i="22" s="1"/>
  <c r="I155" i="22"/>
  <c r="H155" i="22" s="1"/>
  <c r="I153" i="21"/>
  <c r="H153" i="21" s="1"/>
  <c r="I152" i="21"/>
  <c r="H152" i="21" s="1"/>
  <c r="I154" i="21"/>
  <c r="H154" i="21" s="1"/>
  <c r="I151" i="21"/>
  <c r="I155" i="21"/>
  <c r="H155" i="21" s="1"/>
  <c r="I182" i="21"/>
  <c r="I153" i="20"/>
  <c r="H153" i="20" s="1"/>
  <c r="I155" i="20"/>
  <c r="H155" i="20" s="1"/>
  <c r="I152" i="20"/>
  <c r="H152" i="20" s="1"/>
  <c r="I151" i="20"/>
  <c r="I154" i="20"/>
  <c r="H154" i="20" s="1"/>
  <c r="I182" i="20"/>
  <c r="I153" i="19"/>
  <c r="H153" i="19" s="1"/>
  <c r="I152" i="19"/>
  <c r="H152" i="19" s="1"/>
  <c r="I155" i="19"/>
  <c r="H155" i="19" s="1"/>
  <c r="I154" i="19"/>
  <c r="H154" i="19" s="1"/>
  <c r="I151" i="19"/>
  <c r="I182" i="19"/>
  <c r="I153" i="18"/>
  <c r="H153" i="18" s="1"/>
  <c r="I154" i="18"/>
  <c r="H154" i="18" s="1"/>
  <c r="I152" i="18"/>
  <c r="H152" i="18" s="1"/>
  <c r="I151" i="18"/>
  <c r="I155" i="18"/>
  <c r="H155" i="18" s="1"/>
  <c r="I182" i="18"/>
  <c r="I153" i="17"/>
  <c r="H153" i="17" s="1"/>
  <c r="I155" i="17"/>
  <c r="H155" i="17" s="1"/>
  <c r="I152" i="17"/>
  <c r="H152" i="17" s="1"/>
  <c r="I154" i="17"/>
  <c r="H154" i="17" s="1"/>
  <c r="I151" i="17"/>
  <c r="I182" i="17"/>
  <c r="H151" i="16"/>
  <c r="H156" i="16" s="1"/>
  <c r="H169" i="16" s="1"/>
  <c r="I156" i="16"/>
  <c r="I153" i="15"/>
  <c r="H153" i="15" s="1"/>
  <c r="I152" i="15"/>
  <c r="H152" i="15" s="1"/>
  <c r="I151" i="15"/>
  <c r="I154" i="15"/>
  <c r="H154" i="15" s="1"/>
  <c r="I155" i="15"/>
  <c r="H155" i="15" s="1"/>
  <c r="I182" i="15"/>
  <c r="I182" i="14"/>
  <c r="I153" i="14"/>
  <c r="H153" i="14" s="1"/>
  <c r="I155" i="14"/>
  <c r="H155" i="14" s="1"/>
  <c r="I154" i="14"/>
  <c r="H154" i="14" s="1"/>
  <c r="I152" i="14"/>
  <c r="H152" i="14" s="1"/>
  <c r="I151" i="14"/>
  <c r="I156" i="13"/>
  <c r="H151" i="13"/>
  <c r="H156" i="13" s="1"/>
  <c r="H169" i="13" s="1"/>
  <c r="I153" i="38" l="1"/>
  <c r="H153" i="38" s="1"/>
  <c r="I152" i="38"/>
  <c r="H152" i="38" s="1"/>
  <c r="I151" i="38"/>
  <c r="I154" i="38"/>
  <c r="H154" i="38" s="1"/>
  <c r="I155" i="38"/>
  <c r="H155" i="38" s="1"/>
  <c r="I182" i="38"/>
  <c r="I156" i="37"/>
  <c r="H151" i="37"/>
  <c r="H156" i="37" s="1"/>
  <c r="H169" i="37" s="1"/>
  <c r="H151" i="36"/>
  <c r="H156" i="36" s="1"/>
  <c r="H169" i="36" s="1"/>
  <c r="I156" i="36"/>
  <c r="I169" i="35"/>
  <c r="I186" i="35"/>
  <c r="G196" i="35" s="1"/>
  <c r="I185" i="35"/>
  <c r="H185" i="35" s="1"/>
  <c r="H186" i="35" s="1"/>
  <c r="I156" i="34"/>
  <c r="H151" i="34"/>
  <c r="H156" i="34" s="1"/>
  <c r="H169" i="34" s="1"/>
  <c r="H151" i="33"/>
  <c r="H156" i="33" s="1"/>
  <c r="H169" i="33" s="1"/>
  <c r="I156" i="33"/>
  <c r="I185" i="32"/>
  <c r="I169" i="32"/>
  <c r="I186" i="32"/>
  <c r="G196" i="32" s="1"/>
  <c r="H151" i="31"/>
  <c r="H156" i="31" s="1"/>
  <c r="H169" i="31" s="1"/>
  <c r="I156" i="31"/>
  <c r="I153" i="30"/>
  <c r="H153" i="30" s="1"/>
  <c r="I152" i="30"/>
  <c r="H152" i="30" s="1"/>
  <c r="I155" i="30"/>
  <c r="H155" i="30" s="1"/>
  <c r="I151" i="30"/>
  <c r="I154" i="30"/>
  <c r="H154" i="30" s="1"/>
  <c r="I182" i="30"/>
  <c r="H151" i="29"/>
  <c r="H156" i="29" s="1"/>
  <c r="H169" i="29" s="1"/>
  <c r="I156" i="29"/>
  <c r="I169" i="28"/>
  <c r="I186" i="28"/>
  <c r="G196" i="28" s="1"/>
  <c r="I185" i="28"/>
  <c r="H185" i="28" s="1"/>
  <c r="H186" i="28" s="1"/>
  <c r="I153" i="27"/>
  <c r="H153" i="27" s="1"/>
  <c r="I152" i="27"/>
  <c r="H152" i="27" s="1"/>
  <c r="I155" i="27"/>
  <c r="H155" i="27" s="1"/>
  <c r="I151" i="27"/>
  <c r="I154" i="27"/>
  <c r="H154" i="27" s="1"/>
  <c r="I182" i="27"/>
  <c r="H151" i="26"/>
  <c r="H156" i="26" s="1"/>
  <c r="H169" i="26" s="1"/>
  <c r="I156" i="26"/>
  <c r="H151" i="25"/>
  <c r="H156" i="25" s="1"/>
  <c r="H169" i="25" s="1"/>
  <c r="I156" i="25"/>
  <c r="I153" i="24"/>
  <c r="H153" i="24" s="1"/>
  <c r="I152" i="24"/>
  <c r="H152" i="24" s="1"/>
  <c r="I151" i="24"/>
  <c r="I155" i="24"/>
  <c r="H155" i="24" s="1"/>
  <c r="I154" i="24"/>
  <c r="H154" i="24" s="1"/>
  <c r="I182" i="24"/>
  <c r="H151" i="23"/>
  <c r="H156" i="23" s="1"/>
  <c r="H169" i="23" s="1"/>
  <c r="I156" i="23"/>
  <c r="I156" i="22"/>
  <c r="H151" i="22"/>
  <c r="H156" i="22" s="1"/>
  <c r="H169" i="22" s="1"/>
  <c r="H151" i="21"/>
  <c r="H156" i="21" s="1"/>
  <c r="H169" i="21" s="1"/>
  <c r="I156" i="21"/>
  <c r="H151" i="20"/>
  <c r="H156" i="20" s="1"/>
  <c r="H169" i="20" s="1"/>
  <c r="I156" i="20"/>
  <c r="H151" i="19"/>
  <c r="H156" i="19" s="1"/>
  <c r="H169" i="19" s="1"/>
  <c r="I156" i="19"/>
  <c r="I156" i="18"/>
  <c r="H151" i="18"/>
  <c r="H156" i="18" s="1"/>
  <c r="H169" i="18" s="1"/>
  <c r="H151" i="17"/>
  <c r="H156" i="17" s="1"/>
  <c r="H169" i="17" s="1"/>
  <c r="I156" i="17"/>
  <c r="I169" i="16"/>
  <c r="I185" i="16"/>
  <c r="I186" i="16"/>
  <c r="G196" i="16" s="1"/>
  <c r="I156" i="15"/>
  <c r="H151" i="15"/>
  <c r="H156" i="15" s="1"/>
  <c r="H169" i="15" s="1"/>
  <c r="H151" i="14"/>
  <c r="H156" i="14" s="1"/>
  <c r="H169" i="14" s="1"/>
  <c r="I156" i="14"/>
  <c r="I169" i="13"/>
  <c r="I186" i="13"/>
  <c r="G196" i="13" s="1"/>
  <c r="I185" i="13"/>
  <c r="H185" i="13" s="1"/>
  <c r="H186" i="13" s="1"/>
  <c r="H151" i="38" l="1"/>
  <c r="H156" i="38" s="1"/>
  <c r="H169" i="38" s="1"/>
  <c r="I156" i="38"/>
  <c r="I169" i="37"/>
  <c r="I186" i="37"/>
  <c r="G196" i="37" s="1"/>
  <c r="I185" i="37"/>
  <c r="H185" i="37" s="1"/>
  <c r="H186" i="37" s="1"/>
  <c r="I186" i="36"/>
  <c r="G196" i="36" s="1"/>
  <c r="I185" i="36"/>
  <c r="I169" i="36"/>
  <c r="I196" i="35"/>
  <c r="H180" i="35"/>
  <c r="H173" i="35"/>
  <c r="H175" i="35"/>
  <c r="H174" i="35"/>
  <c r="H181" i="35"/>
  <c r="H179" i="35"/>
  <c r="I186" i="34"/>
  <c r="G196" i="34" s="1"/>
  <c r="I185" i="34"/>
  <c r="H185" i="34" s="1"/>
  <c r="H186" i="34" s="1"/>
  <c r="I169" i="34"/>
  <c r="I169" i="33"/>
  <c r="I186" i="33"/>
  <c r="G196" i="33" s="1"/>
  <c r="I185" i="33"/>
  <c r="H185" i="33" s="1"/>
  <c r="H186" i="33" s="1"/>
  <c r="H185" i="32"/>
  <c r="H186" i="32" s="1"/>
  <c r="I196" i="32"/>
  <c r="H180" i="32"/>
  <c r="H173" i="32"/>
  <c r="H175" i="32"/>
  <c r="H174" i="32"/>
  <c r="H181" i="32"/>
  <c r="H179" i="32"/>
  <c r="H182" i="32" s="1"/>
  <c r="I169" i="31"/>
  <c r="I186" i="31"/>
  <c r="G196" i="31" s="1"/>
  <c r="I185" i="31"/>
  <c r="H185" i="31" s="1"/>
  <c r="H186" i="31" s="1"/>
  <c r="I156" i="30"/>
  <c r="H151" i="30"/>
  <c r="H156" i="30" s="1"/>
  <c r="H169" i="30" s="1"/>
  <c r="I169" i="29"/>
  <c r="I186" i="29"/>
  <c r="G196" i="29" s="1"/>
  <c r="I185" i="29"/>
  <c r="H185" i="29" s="1"/>
  <c r="H186" i="29" s="1"/>
  <c r="I196" i="28"/>
  <c r="H180" i="28"/>
  <c r="H173" i="28"/>
  <c r="H174" i="28"/>
  <c r="H175" i="28"/>
  <c r="H181" i="28"/>
  <c r="H179" i="28"/>
  <c r="H182" i="28" s="1"/>
  <c r="H151" i="27"/>
  <c r="H156" i="27" s="1"/>
  <c r="H169" i="27" s="1"/>
  <c r="I156" i="27"/>
  <c r="I169" i="26"/>
  <c r="I186" i="26"/>
  <c r="G196" i="26" s="1"/>
  <c r="I185" i="26"/>
  <c r="H185" i="26" s="1"/>
  <c r="H186" i="26" s="1"/>
  <c r="I185" i="25"/>
  <c r="I169" i="25"/>
  <c r="I186" i="25"/>
  <c r="G196" i="25" s="1"/>
  <c r="H151" i="24"/>
  <c r="H156" i="24" s="1"/>
  <c r="H169" i="24" s="1"/>
  <c r="I156" i="24"/>
  <c r="I169" i="23"/>
  <c r="I186" i="23"/>
  <c r="G196" i="23" s="1"/>
  <c r="I185" i="23"/>
  <c r="I186" i="22"/>
  <c r="G196" i="22" s="1"/>
  <c r="I169" i="22"/>
  <c r="I185" i="22"/>
  <c r="H185" i="22" s="1"/>
  <c r="H186" i="22" s="1"/>
  <c r="I186" i="21"/>
  <c r="G196" i="21" s="1"/>
  <c r="I169" i="21"/>
  <c r="I185" i="21"/>
  <c r="H185" i="21" s="1"/>
  <c r="H186" i="21" s="1"/>
  <c r="I169" i="20"/>
  <c r="I186" i="20"/>
  <c r="G196" i="20" s="1"/>
  <c r="I185" i="20"/>
  <c r="I169" i="19"/>
  <c r="I185" i="19"/>
  <c r="I186" i="19"/>
  <c r="G196" i="19" s="1"/>
  <c r="I185" i="18"/>
  <c r="I169" i="18"/>
  <c r="I186" i="18"/>
  <c r="G196" i="18" s="1"/>
  <c r="I169" i="17"/>
  <c r="I185" i="17"/>
  <c r="I186" i="17"/>
  <c r="G196" i="17" s="1"/>
  <c r="H185" i="16"/>
  <c r="H186" i="16" s="1"/>
  <c r="I196" i="16"/>
  <c r="J19" i="3" s="1"/>
  <c r="H180" i="16"/>
  <c r="H173" i="16"/>
  <c r="H175" i="16"/>
  <c r="H174" i="16"/>
  <c r="H181" i="16"/>
  <c r="H179" i="16"/>
  <c r="H182" i="16" s="1"/>
  <c r="I185" i="15"/>
  <c r="I169" i="15"/>
  <c r="I186" i="15"/>
  <c r="G196" i="15" s="1"/>
  <c r="I169" i="14"/>
  <c r="I185" i="14"/>
  <c r="I186" i="14"/>
  <c r="G196" i="14" s="1"/>
  <c r="I196" i="13"/>
  <c r="H180" i="13"/>
  <c r="H173" i="13"/>
  <c r="H175" i="13"/>
  <c r="H174" i="13"/>
  <c r="H181" i="13"/>
  <c r="H179" i="13"/>
  <c r="H182" i="13" s="1"/>
  <c r="I169" i="38" l="1"/>
  <c r="I186" i="38"/>
  <c r="G196" i="38" s="1"/>
  <c r="I185" i="38"/>
  <c r="H185" i="38" s="1"/>
  <c r="H186" i="38" s="1"/>
  <c r="I196" i="37"/>
  <c r="H180" i="37"/>
  <c r="H173" i="37"/>
  <c r="H175" i="37"/>
  <c r="H174" i="37"/>
  <c r="H181" i="37"/>
  <c r="H179" i="37"/>
  <c r="H182" i="37" s="1"/>
  <c r="I196" i="36"/>
  <c r="H180" i="36"/>
  <c r="H173" i="36"/>
  <c r="H175" i="36"/>
  <c r="H174" i="36"/>
  <c r="H181" i="36"/>
  <c r="H179" i="36"/>
  <c r="H182" i="36" s="1"/>
  <c r="H185" i="36"/>
  <c r="H186" i="36" s="1"/>
  <c r="H182" i="35"/>
  <c r="H176" i="35"/>
  <c r="I196" i="34"/>
  <c r="H180" i="34"/>
  <c r="H173" i="34"/>
  <c r="H175" i="34"/>
  <c r="H174" i="34"/>
  <c r="H181" i="34"/>
  <c r="H179" i="34"/>
  <c r="H182" i="34" s="1"/>
  <c r="I196" i="33"/>
  <c r="H180" i="33"/>
  <c r="H173" i="33"/>
  <c r="H175" i="33"/>
  <c r="H174" i="33"/>
  <c r="H181" i="33"/>
  <c r="H179" i="33"/>
  <c r="H182" i="33" s="1"/>
  <c r="H176" i="32"/>
  <c r="I196" i="31"/>
  <c r="H180" i="31"/>
  <c r="H175" i="31"/>
  <c r="H173" i="31"/>
  <c r="H174" i="31"/>
  <c r="H181" i="31"/>
  <c r="H179" i="31"/>
  <c r="H182" i="31" s="1"/>
  <c r="I169" i="30"/>
  <c r="I185" i="30"/>
  <c r="I186" i="30"/>
  <c r="G196" i="30" s="1"/>
  <c r="I196" i="29"/>
  <c r="H180" i="29"/>
  <c r="H175" i="29"/>
  <c r="H173" i="29"/>
  <c r="H174" i="29"/>
  <c r="H179" i="29"/>
  <c r="H181" i="29"/>
  <c r="H176" i="28"/>
  <c r="I169" i="27"/>
  <c r="I186" i="27"/>
  <c r="G196" i="27" s="1"/>
  <c r="I185" i="27"/>
  <c r="H185" i="27" s="1"/>
  <c r="H186" i="27" s="1"/>
  <c r="I196" i="26"/>
  <c r="H180" i="26"/>
  <c r="H175" i="26"/>
  <c r="H173" i="26"/>
  <c r="H176" i="26" s="1"/>
  <c r="H174" i="26"/>
  <c r="H181" i="26"/>
  <c r="H179" i="26"/>
  <c r="H182" i="26" s="1"/>
  <c r="I196" i="25"/>
  <c r="H180" i="25"/>
  <c r="H175" i="25"/>
  <c r="H173" i="25"/>
  <c r="H174" i="25"/>
  <c r="H181" i="25"/>
  <c r="H179" i="25"/>
  <c r="H182" i="25" s="1"/>
  <c r="H185" i="25"/>
  <c r="H186" i="25" s="1"/>
  <c r="I186" i="24"/>
  <c r="G196" i="24" s="1"/>
  <c r="I185" i="24"/>
  <c r="H185" i="24" s="1"/>
  <c r="H186" i="24" s="1"/>
  <c r="I169" i="24"/>
  <c r="H185" i="23"/>
  <c r="H186" i="23" s="1"/>
  <c r="I196" i="23"/>
  <c r="H180" i="23"/>
  <c r="H173" i="23"/>
  <c r="H175" i="23"/>
  <c r="H174" i="23"/>
  <c r="H181" i="23"/>
  <c r="H179" i="23"/>
  <c r="I196" i="22"/>
  <c r="H180" i="22"/>
  <c r="H173" i="22"/>
  <c r="H175" i="22"/>
  <c r="H174" i="22"/>
  <c r="H181" i="22"/>
  <c r="H179" i="22"/>
  <c r="H182" i="22" s="1"/>
  <c r="I196" i="21"/>
  <c r="J27" i="3" s="1"/>
  <c r="H180" i="21"/>
  <c r="H173" i="21"/>
  <c r="H175" i="21"/>
  <c r="H174" i="21"/>
  <c r="H181" i="21"/>
  <c r="H179" i="21"/>
  <c r="H182" i="21" s="1"/>
  <c r="H185" i="20"/>
  <c r="H186" i="20" s="1"/>
  <c r="I196" i="20"/>
  <c r="J2" i="3" s="1"/>
  <c r="H180" i="20"/>
  <c r="H175" i="20"/>
  <c r="H173" i="20"/>
  <c r="H174" i="20"/>
  <c r="H181" i="20"/>
  <c r="H179" i="20"/>
  <c r="H185" i="19"/>
  <c r="H186" i="19" s="1"/>
  <c r="I196" i="19"/>
  <c r="H180" i="19"/>
  <c r="H173" i="19"/>
  <c r="H175" i="19"/>
  <c r="H174" i="19"/>
  <c r="H181" i="19"/>
  <c r="H179" i="19"/>
  <c r="H182" i="19" s="1"/>
  <c r="H185" i="18"/>
  <c r="H186" i="18" s="1"/>
  <c r="I196" i="18"/>
  <c r="J28" i="3" s="1"/>
  <c r="H180" i="18"/>
  <c r="H175" i="18"/>
  <c r="H173" i="18"/>
  <c r="H174" i="18"/>
  <c r="H181" i="18"/>
  <c r="H179" i="18"/>
  <c r="H182" i="18" s="1"/>
  <c r="H185" i="17"/>
  <c r="H186" i="17" s="1"/>
  <c r="I196" i="17"/>
  <c r="J25" i="3" s="1"/>
  <c r="H180" i="17"/>
  <c r="H173" i="17"/>
  <c r="H175" i="17"/>
  <c r="H174" i="17"/>
  <c r="H181" i="17"/>
  <c r="H179" i="17"/>
  <c r="H176" i="16"/>
  <c r="I196" i="15"/>
  <c r="J3" i="3" s="1"/>
  <c r="H180" i="15"/>
  <c r="H175" i="15"/>
  <c r="H173" i="15"/>
  <c r="H174" i="15"/>
  <c r="H181" i="15"/>
  <c r="H179" i="15"/>
  <c r="H185" i="15"/>
  <c r="H186" i="15" s="1"/>
  <c r="I196" i="14"/>
  <c r="H180" i="14"/>
  <c r="H173" i="14"/>
  <c r="H175" i="14"/>
  <c r="H174" i="14"/>
  <c r="H181" i="14"/>
  <c r="H179" i="14"/>
  <c r="H182" i="14" s="1"/>
  <c r="H185" i="14"/>
  <c r="H186" i="14" s="1"/>
  <c r="H176" i="13"/>
  <c r="H182" i="17" l="1"/>
  <c r="H182" i="15"/>
  <c r="I196" i="38"/>
  <c r="H180" i="38"/>
  <c r="H175" i="38"/>
  <c r="H173" i="38"/>
  <c r="H174" i="38"/>
  <c r="H181" i="38"/>
  <c r="H179" i="38"/>
  <c r="H176" i="37"/>
  <c r="H176" i="36"/>
  <c r="H176" i="34"/>
  <c r="H176" i="33"/>
  <c r="H176" i="31"/>
  <c r="I196" i="30"/>
  <c r="H180" i="30"/>
  <c r="H173" i="30"/>
  <c r="H175" i="30"/>
  <c r="H174" i="30"/>
  <c r="H181" i="30"/>
  <c r="H179" i="30"/>
  <c r="H185" i="30"/>
  <c r="H186" i="30" s="1"/>
  <c r="H182" i="29"/>
  <c r="H176" i="29"/>
  <c r="I196" i="27"/>
  <c r="H180" i="27"/>
  <c r="H175" i="27"/>
  <c r="H173" i="27"/>
  <c r="H174" i="27"/>
  <c r="H181" i="27"/>
  <c r="H179" i="27"/>
  <c r="H176" i="25"/>
  <c r="I196" i="24"/>
  <c r="H180" i="24"/>
  <c r="H175" i="24"/>
  <c r="H173" i="24"/>
  <c r="H174" i="24"/>
  <c r="H181" i="24"/>
  <c r="H179" i="24"/>
  <c r="H182" i="24" s="1"/>
  <c r="H182" i="23"/>
  <c r="H176" i="23"/>
  <c r="H176" i="22"/>
  <c r="H182" i="20"/>
  <c r="H176" i="21"/>
  <c r="H176" i="20"/>
  <c r="H176" i="19"/>
  <c r="H176" i="18"/>
  <c r="H176" i="17"/>
  <c r="H176" i="15"/>
  <c r="H176" i="14"/>
  <c r="H182" i="38" l="1"/>
  <c r="H176" i="38"/>
  <c r="H182" i="30"/>
  <c r="H176" i="30"/>
  <c r="H182" i="27"/>
  <c r="H176" i="27"/>
  <c r="H176" i="24"/>
  <c r="D35" i="12" l="1"/>
  <c r="E47" i="3" l="1"/>
  <c r="I100" i="11" l="1"/>
  <c r="I99" i="11"/>
  <c r="G43" i="3" l="1"/>
  <c r="G14" i="3" l="1"/>
  <c r="G13" i="3"/>
  <c r="G12" i="3"/>
  <c r="G11" i="3"/>
  <c r="G10" i="3"/>
  <c r="G9" i="3"/>
  <c r="G8" i="3"/>
  <c r="G7" i="3"/>
  <c r="G5" i="3"/>
  <c r="G4" i="3"/>
  <c r="G3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45" i="3"/>
  <c r="G25" i="3"/>
  <c r="G24" i="3"/>
  <c r="G23" i="3"/>
  <c r="G22" i="3"/>
  <c r="G21" i="3"/>
  <c r="G20" i="3"/>
  <c r="G19" i="3"/>
  <c r="G18" i="3"/>
  <c r="G17" i="3"/>
  <c r="G16" i="3"/>
  <c r="G15" i="3"/>
  <c r="G44" i="3"/>
  <c r="G2" i="3"/>
  <c r="I43" i="3"/>
  <c r="G47" i="3" l="1"/>
  <c r="K8" i="3"/>
  <c r="K9" i="3"/>
  <c r="K10" i="3"/>
  <c r="K11" i="3"/>
  <c r="K12" i="3"/>
  <c r="K13" i="3"/>
  <c r="K14" i="3"/>
  <c r="K44" i="3"/>
  <c r="K15" i="3"/>
  <c r="K16" i="3"/>
  <c r="K17" i="3"/>
  <c r="K18" i="3"/>
  <c r="K19" i="3"/>
  <c r="K20" i="3"/>
  <c r="K21" i="3"/>
  <c r="K22" i="3"/>
  <c r="K23" i="3"/>
  <c r="K24" i="3"/>
  <c r="K25" i="3"/>
  <c r="K45" i="3"/>
  <c r="K26" i="3"/>
  <c r="K27" i="3"/>
  <c r="K28" i="3"/>
  <c r="K29" i="3"/>
  <c r="K30" i="3"/>
  <c r="K31" i="3"/>
  <c r="K32" i="3"/>
  <c r="I8" i="3"/>
  <c r="I9" i="3"/>
  <c r="I10" i="3"/>
  <c r="I11" i="3"/>
  <c r="I12" i="3"/>
  <c r="I13" i="3"/>
  <c r="I14" i="3"/>
  <c r="I44" i="3"/>
  <c r="I15" i="3"/>
  <c r="I16" i="3"/>
  <c r="I17" i="3"/>
  <c r="I18" i="3"/>
  <c r="I19" i="3"/>
  <c r="I20" i="3"/>
  <c r="I21" i="3"/>
  <c r="I22" i="3"/>
  <c r="I23" i="3"/>
  <c r="I24" i="3"/>
  <c r="I25" i="3"/>
  <c r="I4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K34" i="3"/>
  <c r="K35" i="3"/>
  <c r="K36" i="3"/>
  <c r="K37" i="3"/>
  <c r="K38" i="3"/>
  <c r="K39" i="3"/>
  <c r="I7" i="3"/>
  <c r="I6" i="3"/>
  <c r="I5" i="3"/>
  <c r="I4" i="3"/>
  <c r="I3" i="3"/>
  <c r="I2" i="3"/>
  <c r="I47" i="3" l="1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21" i="11"/>
  <c r="F114" i="11"/>
  <c r="H114" i="11" s="1"/>
  <c r="I114" i="11" s="1"/>
  <c r="I94" i="11" s="1"/>
  <c r="I106" i="11" l="1"/>
  <c r="I97" i="11" s="1"/>
  <c r="I130" i="11" s="1"/>
  <c r="I46" i="11"/>
  <c r="I77" i="11"/>
  <c r="I102" i="11" l="1"/>
  <c r="G132" i="11" s="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K41" i="3"/>
  <c r="K40" i="3"/>
  <c r="K33" i="3"/>
  <c r="K7" i="3"/>
  <c r="K6" i="3"/>
  <c r="K5" i="3"/>
  <c r="K4" i="3"/>
  <c r="K3" i="3"/>
  <c r="K2" i="3"/>
  <c r="K43" i="3"/>
  <c r="K49" i="3" l="1"/>
  <c r="K47" i="3" s="1"/>
  <c r="G145" i="11"/>
  <c r="I175" i="1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23" i="11" s="1"/>
  <c r="I190" i="11" s="1"/>
  <c r="H137" i="11"/>
  <c r="H124" i="11"/>
  <c r="I181" i="11"/>
  <c r="I127" i="11" l="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 l="1"/>
  <c r="I186" i="11" s="1"/>
  <c r="G196" i="11" s="1"/>
  <c r="I196" i="11" s="1"/>
  <c r="H156" i="11"/>
  <c r="H169" i="11" s="1"/>
  <c r="H173" i="11" l="1"/>
  <c r="H174" i="11"/>
  <c r="H180" i="11"/>
  <c r="H179" i="11"/>
  <c r="H181" i="11"/>
  <c r="I169" i="11"/>
  <c r="H175" i="11"/>
  <c r="I185" i="11"/>
  <c r="H185" i="11" s="1"/>
  <c r="H186" i="11" s="1"/>
  <c r="H176" i="11" l="1"/>
  <c r="H182" i="11"/>
</calcChain>
</file>

<file path=xl/sharedStrings.xml><?xml version="1.0" encoding="utf-8"?>
<sst xmlns="http://schemas.openxmlformats.org/spreadsheetml/2006/main" count="11803" uniqueCount="260">
  <si>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</si>
  <si>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</si>
  <si>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</si>
  <si>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</si>
  <si>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</si>
  <si>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</si>
  <si>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</si>
  <si>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</si>
  <si>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</si>
  <si>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</si>
  <si>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</si>
  <si>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</si>
  <si>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</si>
  <si>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</si>
  <si>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</si>
  <si>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</si>
  <si>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</si>
  <si>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</si>
  <si>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</si>
  <si>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</si>
  <si>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</si>
  <si>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</si>
  <si>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</si>
  <si>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</si>
  <si>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</si>
  <si>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</si>
  <si>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</si>
  <si>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</si>
  <si>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</si>
  <si>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</si>
  <si>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</si>
  <si>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</si>
  <si>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</si>
  <si>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</si>
  <si>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</si>
  <si>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</si>
  <si>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</si>
  <si>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</si>
  <si>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</si>
  <si>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</si>
  <si>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</si>
  <si>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</si>
  <si>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</si>
  <si>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</si>
  <si>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</si>
  <si>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</si>
  <si>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</si>
  <si>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</si>
  <si>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</si>
  <si>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</si>
  <si>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</si>
  <si>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</si>
  <si>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</si>
  <si>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</si>
  <si>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</si>
  <si>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</si>
  <si>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</si>
  <si>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</si>
  <si>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</si>
  <si>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</si>
  <si>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</si>
  <si>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</si>
  <si>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</si>
  <si>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</si>
  <si>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</si>
  <si>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</si>
  <si>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</si>
  <si>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</si>
  <si>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</si>
  <si>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</si>
  <si>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</si>
  <si>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</si>
  <si>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</si>
  <si>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</si>
  <si>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</si>
  <si>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</si>
  <si>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</si>
  <si>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</si>
  <si>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</si>
  <si>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</si>
  <si>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</si>
  <si>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</si>
  <si>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</si>
  <si>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</si>
  <si>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</si>
  <si>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</si>
  <si>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</si>
  <si>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</si>
  <si>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</si>
  <si>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</si>
  <si>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</si>
  <si>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</si>
  <si>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</si>
  <si>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</si>
  <si>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</si>
  <si>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</si>
  <si>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</si>
  <si>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</si>
  <si>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</si>
  <si>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</si>
  <si>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</si>
  <si>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</si>
  <si>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</si>
  <si>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</si>
  <si>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</si>
  <si>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</si>
  <si>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</si>
  <si>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</si>
  <si>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</si>
  <si>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</si>
  <si>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</si>
  <si>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</si>
  <si>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</si>
  <si>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</si>
  <si>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</si>
  <si>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</si>
  <si>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</si>
  <si>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</si>
  <si>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</si>
  <si>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</si>
  <si>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</si>
  <si>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</si>
  <si>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</si>
  <si>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</si>
  <si>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</si>
  <si>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</si>
  <si>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</si>
  <si>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</si>
  <si>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</si>
  <si>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</si>
  <si>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</si>
  <si>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</si>
  <si>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</si>
  <si>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</si>
  <si>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</si>
  <si>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</si>
  <si>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</si>
  <si>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</si>
  <si>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</si>
  <si>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</si>
  <si>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</si>
  <si>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</si>
  <si>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</si>
  <si>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</si>
  <si>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</si>
  <si>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</si>
  <si>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</si>
  <si>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</si>
  <si>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</si>
  <si>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</si>
  <si>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</si>
  <si>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</si>
  <si>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</si>
  <si>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</si>
  <si>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</si>
  <si>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</si>
  <si>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</si>
  <si>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</si>
  <si>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</si>
  <si>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</si>
  <si>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</si>
  <si>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</si>
  <si>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</si>
  <si>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</si>
  <si>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</si>
  <si>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</si>
  <si>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</si>
  <si>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</si>
  <si>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</si>
  <si>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</si>
  <si>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</si>
  <si>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</si>
  <si>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</si>
  <si>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</si>
  <si>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</si>
  <si>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</si>
  <si>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</si>
  <si>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</si>
  <si>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</si>
  <si>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</si>
  <si>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</si>
  <si>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</si>
  <si>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</si>
  <si>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</si>
  <si>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</si>
  <si>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</si>
  <si>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</si>
  <si>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</si>
  <si>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</si>
  <si>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</si>
  <si>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</si>
  <si>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</si>
  <si>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</si>
  <si>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</si>
  <si>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</si>
  <si>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</si>
  <si>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</si>
  <si>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</si>
  <si>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</si>
  <si>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</si>
  <si>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</si>
  <si>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</si>
  <si>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</si>
  <si>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</si>
  <si>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</si>
  <si>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</si>
  <si>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</si>
  <si>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25/1204-0007162-0</t>
  </si>
  <si>
    <t>Carga Horária Semanal</t>
  </si>
  <si>
    <t>Auxiliar de Serviços Gerais</t>
  </si>
  <si>
    <t>Montenegro</t>
  </si>
  <si>
    <t>40h</t>
  </si>
  <si>
    <t>seg - sex</t>
  </si>
  <si>
    <t>Limpeza</t>
  </si>
  <si>
    <t>30h</t>
  </si>
  <si>
    <t>44h</t>
  </si>
  <si>
    <t>seg - sáb</t>
  </si>
  <si>
    <t>20h</t>
  </si>
  <si>
    <t>Barão</t>
  </si>
  <si>
    <t>12h</t>
  </si>
  <si>
    <t>Bom Princípio</t>
  </si>
  <si>
    <t>Brochier</t>
  </si>
  <si>
    <t>Feliz</t>
  </si>
  <si>
    <t>Pareci Novo</t>
  </si>
  <si>
    <t>Salvador do Sul</t>
  </si>
  <si>
    <t>São José do Hortêncio</t>
  </si>
  <si>
    <t>São Sebastião do Caí</t>
  </si>
  <si>
    <t>Triunfo</t>
  </si>
  <si>
    <t>Vale Real</t>
  </si>
  <si>
    <t>Guaíba</t>
  </si>
  <si>
    <t>Arroio dos Ratos</t>
  </si>
  <si>
    <t>Barão do Triunfo</t>
  </si>
  <si>
    <t>Butiá</t>
  </si>
  <si>
    <t>Charqueadas</t>
  </si>
  <si>
    <t>General Câmara</t>
  </si>
  <si>
    <t>Minas do Leão</t>
  </si>
  <si>
    <t>Barra do Ribeiro</t>
  </si>
  <si>
    <t>Eldorado do Sul</t>
  </si>
  <si>
    <t>São Jerônimo</t>
  </si>
  <si>
    <t>Lajeado</t>
  </si>
  <si>
    <t>Arroio do Meio</t>
  </si>
  <si>
    <t>Cruzeiro do Sul</t>
  </si>
  <si>
    <t>Fazenda Vila Nova</t>
  </si>
  <si>
    <t>Estrela</t>
  </si>
  <si>
    <t>Muçum</t>
  </si>
  <si>
    <t>Paverama</t>
  </si>
  <si>
    <t>Pouso Novo</t>
  </si>
  <si>
    <t>Progresso</t>
  </si>
  <si>
    <t>Roca Sales</t>
  </si>
  <si>
    <t>Tabaí</t>
  </si>
  <si>
    <t>Taquari</t>
  </si>
  <si>
    <t>Teutônia</t>
  </si>
  <si>
    <t>Bom Retiro do Sul</t>
  </si>
  <si>
    <t xml:space="preserve">Auxiliar de serviços gerais </t>
  </si>
  <si>
    <t>RS000041/2026</t>
  </si>
  <si>
    <t>PLANO DE BENEFÍCIO SOCIAL FAMILIAR</t>
  </si>
  <si>
    <t>Limpeza e higienização</t>
  </si>
  <si>
    <t>Encantado</t>
  </si>
  <si>
    <t>Valor unitário mensal de MATERIAL / EQUIPAMENTO</t>
  </si>
  <si>
    <t>Valor total mensal de MATERIAL / EQUIPAMENTO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</si>
</sst>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1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7" fillId="0" borderId="1" xfId="4" applyFont="1" applyBorder="1" applyAlignment="1">
      <alignment horizontal="center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2" xfId="0" applyNumberFormat="1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170" fontId="2" fillId="4" borderId="11" xfId="0" applyNumberFormat="1" applyFont="1" applyFill="1" applyBorder="1" applyAlignment="1">
      <alignment horizontal="center" vertical="center" wrapText="1"/>
    </xf>
    <xf numFmtId="170" fontId="2" fillId="4" borderId="2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  <xf numFmtId="0" fontId="37" fillId="0" borderId="1" xfId="4" applyFont="1" applyBorder="1"/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101A-ABC3-4DBC-BD66-6CA7B82BA307}">
  <dimension ref="A1:L196"/>
  <sheetViews>
    <sheetView showGridLines="0" view="pageBreakPreview" topLeftCell="A7" zoomScale="145" zoomScaleNormal="130" zoomScaleSheetLayoutView="145" zoomScalePageLayoutView="130" workbookViewId="0">
      <selection activeCell="I13" sqref="I13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220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44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Montenegro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26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4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1765.86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1.7784454680924391E-2</v>
      </c>
      <c r="I95" s="23">
        <f>I110</f>
        <v>43.966799999999999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7.2829103099906006E-2</v>
      </c>
      <c r="I97" s="23">
        <f>I106</f>
        <v>180.04840000000002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0.2966374134173394</v>
      </c>
      <c r="I102" s="25">
        <f>SUM(I94:I101)</f>
        <v>733.34820000000002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26</v>
      </c>
      <c r="D106" s="16">
        <v>2</v>
      </c>
      <c r="E106" s="36">
        <f>A106*C106*D106</f>
        <v>286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180.04840000000002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4</v>
      </c>
      <c r="D110" s="16">
        <v>1</v>
      </c>
      <c r="E110" s="36">
        <f>A110*C110*D110</f>
        <v>54.28</v>
      </c>
      <c r="F110" s="36">
        <f>E110</f>
        <v>54.28</v>
      </c>
      <c r="G110" s="42">
        <f>IF(I20="Não aplicável",0,I20)</f>
        <v>0.19</v>
      </c>
      <c r="H110" s="36">
        <f>F110*G110</f>
        <v>10.3132</v>
      </c>
      <c r="I110" s="23">
        <f>E110-H110</f>
        <v>43.966799999999999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2.0845594374173393</v>
      </c>
      <c r="I116" s="47">
        <f>I46+I91+I102</f>
        <v>5153.4561794208958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994.68155588417903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994.68155588417903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994.68155588417903</v>
      </c>
      <c r="H130" s="56" t="s">
        <v>109</v>
      </c>
      <c r="I130" s="57">
        <f>I97</f>
        <v>180.04840000000002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2472.2039999999997</v>
      </c>
      <c r="B132" s="16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733.34820000000002</v>
      </c>
      <c r="H132" s="61">
        <f>A132+C132+D132+E132+F132+G132</f>
        <v>5153.4561794208948</v>
      </c>
      <c r="I132" s="61">
        <f>H132-I130</f>
        <v>4973.4077794208952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2.0106937624094042E-2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1.0053468812047021E-2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3.0160406436141061E-2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0.14983959356385892</v>
      </c>
      <c r="I140" s="23">
        <f>G143-I137</f>
        <v>745.21340029576106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0.14983959356385892</v>
      </c>
      <c r="I141" s="25">
        <f>I140</f>
        <v>745.21340029576106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895.21340029576106</v>
      </c>
      <c r="H143" s="56" t="s">
        <v>109</v>
      </c>
      <c r="I143" s="57">
        <f>I97</f>
        <v>180.04840000000002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2472.2039999999997</v>
      </c>
      <c r="B145" s="16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733.34820000000002</v>
      </c>
      <c r="H145" s="61">
        <f>A145+C145+D145+E145+F145+G145</f>
        <v>5153.4561794208948</v>
      </c>
      <c r="I145" s="61">
        <f>H145-I143</f>
        <v>4973.4077794208952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1889.89495617994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2.5409512623368821E-2</v>
      </c>
      <c r="I151" s="23">
        <f>($D$161/$E$162)*G161</f>
        <v>130.9468098449733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0.11703775511369878</v>
      </c>
      <c r="I152" s="23">
        <f>($D$161/$E$162)*G162</f>
        <v>603.14894231624055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3.0799409240447051E-2</v>
      </c>
      <c r="I153" s="23">
        <f>($D$161/$E$162)*G163</f>
        <v>158.72340587269488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0.17324667697751464</v>
      </c>
      <c r="I156" s="25">
        <f>SUM(I151:I155)</f>
        <v>892.81915803390871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5153.4561794208958</v>
      </c>
      <c r="B161" s="155"/>
      <c r="C161" s="23">
        <f>I147</f>
        <v>1889.89495617994</v>
      </c>
      <c r="D161" s="156">
        <f>A161+C161</f>
        <v>7043.3511356008357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0.17324667697751464</v>
      </c>
      <c r="I169" s="47">
        <f>I156</f>
        <v>892.81915803390871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0.31151095661125699</v>
      </c>
      <c r="I173" s="72">
        <f>I46</f>
        <v>2472.2039999999997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0.2454463434313178</v>
      </c>
      <c r="I174" s="72">
        <f>I66+I78+I85+I89</f>
        <v>1947.9039794208957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9.2405804420324311E-2</v>
      </c>
      <c r="I175" s="72">
        <f>I102</f>
        <v>733.34820000000002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0.64936310446289913</v>
      </c>
      <c r="I176" s="47">
        <f>SUM(I173:I175)</f>
        <v>5153.4561794208958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0.1253352081774215</v>
      </c>
      <c r="I179" s="23">
        <f>I127</f>
        <v>994.68155588417903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1.8900804096946916E-2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9.3900883262732424E-2</v>
      </c>
      <c r="I181" s="23">
        <f>I141</f>
        <v>745.21340029576106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0.23813689553710082</v>
      </c>
      <c r="I182" s="47">
        <f>I179+I180+I181</f>
        <v>1889.89495617994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0.11249999999999999</v>
      </c>
      <c r="I185" s="23">
        <f>I156</f>
        <v>892.81915803390871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0.11249999999999999</v>
      </c>
      <c r="I186" s="47">
        <f>I156</f>
        <v>892.81915803390871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994.68155588417903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951.85350203932796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7936.1702936347447</v>
      </c>
      <c r="H196" s="80">
        <f>IF(D6="12x36",2,1)</f>
        <v>1</v>
      </c>
      <c r="I196" s="89">
        <f>G196*H196</f>
        <v>7936.1702936347447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54E2-83EA-4861-9AA4-0FE22E259D55}">
  <dimension ref="A1:L196"/>
  <sheetViews>
    <sheetView showGridLines="0" view="pageBreakPreview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150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30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Montenegro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1203.9954545454545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1203.9954545454545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481.59818181818184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1685.5936363636365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337.11872727272731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25.283904545454547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16.855936363636367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3.3711872727272731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42.139840909090914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134.84749090909094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50.567809090909094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10.11356181818182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620.29845818181832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201.11491912909094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34.519272079090911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20.434451653636366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19.276448825454548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0.29329329272727278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0.74503238727272736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0.31183482272727275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153.03504624545454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429.73029843545464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81.449570102727279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5.9181192572727275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32.579153803636366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119.94684316363637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158.14074982424731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158.14074982424731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1328.1163496051565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0.14346126775945675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0.10071245468955366</v>
      </c>
      <c r="I97" s="23">
        <f>I106</f>
        <v>169.76027272727273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1.5140066650378904E-2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0.25931378909938935</v>
      </c>
      <c r="I102" s="25">
        <f>SUM(I94:I101)</f>
        <v>437.09767272727277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1203.9954545454545</v>
      </c>
      <c r="G106" s="37">
        <f>IF(I14="Não aplicável",0,I14)</f>
        <v>0.06</v>
      </c>
      <c r="H106" s="36">
        <f>F106*G106</f>
        <v>72.239727272727265</v>
      </c>
      <c r="I106" s="23">
        <f>IF((E106-H106)&gt;0,E106-H106,0)</f>
        <v>169.76027272727273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2.0472358130993893</v>
      </c>
      <c r="I116" s="47">
        <f>I46+I91+I102</f>
        <v>3450.807658696066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656.20947719375863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656.20947719375863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656.20947719375863</v>
      </c>
      <c r="H130" s="56" t="s">
        <v>109</v>
      </c>
      <c r="I130" s="57">
        <f>I97</f>
        <v>169.76027272727273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1685.5936363636365</v>
      </c>
      <c r="B132" s="167"/>
      <c r="C132" s="61">
        <f>I66</f>
        <v>620.29845818181832</v>
      </c>
      <c r="D132" s="61">
        <f>I78</f>
        <v>429.73029843545464</v>
      </c>
      <c r="E132" s="61">
        <f>I85</f>
        <v>119.94684316363637</v>
      </c>
      <c r="F132" s="61">
        <f>I89</f>
        <v>158.14074982424731</v>
      </c>
      <c r="G132" s="61">
        <f>I102</f>
        <v>437.09767272727277</v>
      </c>
      <c r="H132" s="61">
        <f>A132+C132+D132+E132+F132+G132</f>
        <v>3450.807658696066</v>
      </c>
      <c r="I132" s="61">
        <f>H132-I130</f>
        <v>3281.0473859687932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3.0478072467847964E-2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1.5239036233923982E-2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4.5717108701771945E-2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0.13428289129822807</v>
      </c>
      <c r="I140" s="23">
        <f>G143-I137</f>
        <v>440.58852947438277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0.13428289129822807</v>
      </c>
      <c r="I141" s="25">
        <f>I140</f>
        <v>440.58852947438277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590.58852947438277</v>
      </c>
      <c r="H143" s="56" t="s">
        <v>109</v>
      </c>
      <c r="I143" s="57">
        <f>I97</f>
        <v>169.76027272727273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1685.5936363636365</v>
      </c>
      <c r="B145" s="167"/>
      <c r="C145" s="61">
        <f>I66</f>
        <v>620.29845818181832</v>
      </c>
      <c r="D145" s="61">
        <f>I78</f>
        <v>429.73029843545464</v>
      </c>
      <c r="E145" s="61">
        <f>I85</f>
        <v>119.94684316363637</v>
      </c>
      <c r="F145" s="61">
        <f>I89</f>
        <v>158.14074982424731</v>
      </c>
      <c r="G145" s="61">
        <f>I102</f>
        <v>437.09767272727277</v>
      </c>
      <c r="H145" s="61">
        <f>A145+C145+D145+E145+F145+G145</f>
        <v>3450.807658696066</v>
      </c>
      <c r="I145" s="61">
        <f>H145-I143</f>
        <v>3281.0473859687932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1246.7980066681414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2.5308790271066552E-2</v>
      </c>
      <c r="I151" s="23">
        <f>($D$161/$E$162)*G161</f>
        <v>87.335767299728943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0.11657382185460956</v>
      </c>
      <c r="I152" s="23">
        <f>($D$161/$E$162)*G162</f>
        <v>402.27383725935749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3.0677321540686725E-2</v>
      </c>
      <c r="I153" s="23">
        <f>($D$161/$E$162)*G163</f>
        <v>105.86153612088356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0.17255993366636282</v>
      </c>
      <c r="I156" s="25">
        <f>SUM(I151:I155)</f>
        <v>595.47114067996995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3450.807658696066</v>
      </c>
      <c r="B161" s="155"/>
      <c r="C161" s="23">
        <f>I147</f>
        <v>1246.7980066681414</v>
      </c>
      <c r="D161" s="156">
        <f>A161+C161</f>
        <v>4697.6056653642072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0.17255993366636282</v>
      </c>
      <c r="I169" s="47">
        <f>I156</f>
        <v>595.47114067996995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0.31845251790770412</v>
      </c>
      <c r="I173" s="72">
        <f>I46</f>
        <v>1685.5936363636365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0.25091575245773445</v>
      </c>
      <c r="I174" s="72">
        <f>I66+I78+I85+I89</f>
        <v>1328.1163496051565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8.2579129066887885E-2</v>
      </c>
      <c r="I175" s="72">
        <f>I102</f>
        <v>437.09767272727277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0.65194739943232649</v>
      </c>
      <c r="I176" s="47">
        <f>SUM(I173:I175)</f>
        <v>3450.807658696066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0.1239750529303545</v>
      </c>
      <c r="I179" s="23">
        <f>I127</f>
        <v>656.20947719375863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2.8338904855624736E-2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8.3238642781694322E-2</v>
      </c>
      <c r="I181" s="23">
        <f>I141</f>
        <v>440.58852947438277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0.23555260056767355</v>
      </c>
      <c r="I182" s="47">
        <f>I179+I180+I181</f>
        <v>1246.7980066681414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</v>
      </c>
      <c r="I185" s="23">
        <f>I156</f>
        <v>595.47114067996995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</v>
      </c>
      <c r="I186" s="47">
        <f>I156</f>
        <v>595.47114067996995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656.20947719375863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648.99102411772367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5293.0768060441769</v>
      </c>
      <c r="H196" s="80">
        <f>IF(D6="12x36",2,1)</f>
        <v>1</v>
      </c>
      <c r="I196" s="89">
        <f>G196*H196</f>
        <v>5293.0768060441769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FC83-C1B0-44B3-B5FA-4C1CAFD5392E}">
  <dimension ref="A1:L196"/>
  <sheetViews>
    <sheetView showGridLines="0" view="pageBreakPreview" zoomScale="145" zoomScaleNormal="130" zoomScaleSheetLayoutView="145" zoomScalePageLayoutView="130" workbookViewId="0">
      <selection activeCell="I18" sqref="I1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Montenegro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193.8401818181818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193.8401818181818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2.5101980180554949E-2</v>
      </c>
      <c r="I151" s="23">
        <f>($D$161/$E$162)*G161</f>
        <v>62.009862743669039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0.11562124204376824</v>
      </c>
      <c r="I152" s="23">
        <f>($D$161/$E$162)*G162</f>
        <v>285.62118597083918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3.0426642643096909E-2</v>
      </c>
      <c r="I153" s="23">
        <f>($D$161/$E$162)*G163</f>
        <v>75.163469992326114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0.17114986486742009</v>
      </c>
      <c r="I156" s="25">
        <f>SUM(I151:I155)</f>
        <v>422.79451870683431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2470.3175724640437</v>
      </c>
      <c r="B161" s="155"/>
      <c r="C161" s="23">
        <f>I147</f>
        <v>865.06140844542733</v>
      </c>
      <c r="D161" s="156">
        <f>A161+C161</f>
        <v>3335.378980909471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0.17114986486742009</v>
      </c>
      <c r="I169" s="47">
        <f>I156</f>
        <v>422.79451870683431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0.29900937011657902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0.23559606809722008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0.12271322275708298</v>
      </c>
      <c r="I175" s="72">
        <f>I102</f>
        <v>461.17758181818181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0.6573186609708821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0.12114807317321996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3.9913005617040941E-2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6.912026023885702E-2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0.23018133902911792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0.11249999999999999</v>
      </c>
      <c r="I185" s="23">
        <f>I156</f>
        <v>422.79451870683431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0.11249999999999999</v>
      </c>
      <c r="I186" s="47">
        <f>I156</f>
        <v>422.79451870683431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3758.1734996163054</v>
      </c>
      <c r="H196" s="80">
        <f>IF(D6="12x36",2,1)</f>
        <v>1</v>
      </c>
      <c r="I196" s="89">
        <f>G196*H196</f>
        <v>3758.1734996163054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8C70-0CE9-4454-BE06-3294EAEB9937}">
  <dimension ref="A1:L196"/>
  <sheetViews>
    <sheetView showGridLines="0" view="pageBreakPreview" zoomScale="145" zoomScaleNormal="130" zoomScaleSheetLayoutView="145" zoomScalePageLayoutView="130" workbookViewId="0">
      <selection activeCell="I19" sqref="I1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220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44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233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Charqueadas</v>
      </c>
      <c r="H11" s="10" t="s">
        <v>13</v>
      </c>
      <c r="I11" s="13">
        <v>3.7499999999999999E-2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4.7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26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4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1765.86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1.7784454680924391E-2</v>
      </c>
      <c r="I95" s="23">
        <f>I110</f>
        <v>43.966799999999999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5.6002012778880721E-2</v>
      </c>
      <c r="I97" s="23">
        <f>I106</f>
        <v>138.44840000000002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0.2798103230963141</v>
      </c>
      <c r="I102" s="25">
        <f>SUM(I94:I101)</f>
        <v>691.7482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4.7</v>
      </c>
      <c r="B106" s="173"/>
      <c r="C106" s="16">
        <f>IF(I13="Não aplicável",0,I13)</f>
        <v>26</v>
      </c>
      <c r="D106" s="16">
        <v>2</v>
      </c>
      <c r="E106" s="36">
        <f>A106*C106*D106</f>
        <v>244.4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138.44840000000002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4</v>
      </c>
      <c r="D110" s="16">
        <v>1</v>
      </c>
      <c r="E110" s="36">
        <f>A110*C110*D110</f>
        <v>54.28</v>
      </c>
      <c r="F110" s="36">
        <f>E110</f>
        <v>54.28</v>
      </c>
      <c r="G110" s="42">
        <f>IF(I20="Não aplicável",0,I20)</f>
        <v>0.19</v>
      </c>
      <c r="H110" s="36">
        <f>F110*G110</f>
        <v>10.3132</v>
      </c>
      <c r="I110" s="23">
        <f>E110-H110</f>
        <v>43.966799999999999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2.0677323470963143</v>
      </c>
      <c r="I116" s="47">
        <f>I46+I91+I102</f>
        <v>5111.8561794208954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994.68155588417892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994.68155588417892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994.68155588417892</v>
      </c>
      <c r="H130" s="56" t="s">
        <v>109</v>
      </c>
      <c r="I130" s="57">
        <f>I97</f>
        <v>138.44840000000002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2472.2039999999997</v>
      </c>
      <c r="B132" s="16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691.7482</v>
      </c>
      <c r="H132" s="61">
        <f>A132+C132+D132+E132+F132+G132</f>
        <v>5111.8561794208945</v>
      </c>
      <c r="I132" s="61">
        <f>H132-I130</f>
        <v>4973.4077794208943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2.0106937624094046E-2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1.0053468812047023E-2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3.0160406436141068E-2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0.14983959356385892</v>
      </c>
      <c r="I140" s="23">
        <f>G143-I137</f>
        <v>745.21340029576095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0.14983959356385892</v>
      </c>
      <c r="I141" s="25">
        <f>I140</f>
        <v>745.21340029576095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895.21340029576095</v>
      </c>
      <c r="H143" s="56" t="s">
        <v>109</v>
      </c>
      <c r="I143" s="57">
        <f>I97</f>
        <v>138.44840000000002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2472.2039999999997</v>
      </c>
      <c r="B145" s="16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691.7482</v>
      </c>
      <c r="H145" s="61">
        <f>A145+C145+D145+E145+F145+G145</f>
        <v>5111.8561794208945</v>
      </c>
      <c r="I145" s="61">
        <f>H145-I143</f>
        <v>4973.4077794208943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1889.89495617994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2.5977223775714355E-2</v>
      </c>
      <c r="I151" s="23">
        <f>($D$161/$E$162)*G161</f>
        <v>132.79183188208484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0.11965266708813883</v>
      </c>
      <c r="I152" s="23">
        <f>($D$161/$E$162)*G162</f>
        <v>611.64722563869373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5.9039144944805347E-2</v>
      </c>
      <c r="I153" s="23">
        <f>($D$161/$E$162)*G163</f>
        <v>301.79961791382914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0.20466903580865853</v>
      </c>
      <c r="I156" s="25">
        <f>SUM(I151:I155)</f>
        <v>1046.2386754346076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5111.8561794208954</v>
      </c>
      <c r="B161" s="155"/>
      <c r="C161" s="23">
        <f>I147</f>
        <v>1889.89495617994</v>
      </c>
      <c r="D161" s="156">
        <f>A161+C161</f>
        <v>7001.7511356008354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0.13</v>
      </c>
      <c r="E162" s="65">
        <f>C162-D162</f>
        <v>0.87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7.3999999999999996E-2</v>
      </c>
      <c r="E163" s="67">
        <f>C163-D163</f>
        <v>0.92600000000000005</v>
      </c>
      <c r="F163" s="16" t="str">
        <f>B153</f>
        <v>ISS</v>
      </c>
      <c r="G163" s="63">
        <f>I11</f>
        <v>3.7499999999999999E-2</v>
      </c>
      <c r="H163" s="152">
        <f>I11</f>
        <v>3.7499999999999999E-2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0.13</v>
      </c>
      <c r="H166" s="154">
        <f>SUM(H161:I165)</f>
        <v>7.3999999999999996E-2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0.20466903580865853</v>
      </c>
      <c r="I169" s="47">
        <f>I156</f>
        <v>1046.2386754346076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0.3071827944675205</v>
      </c>
      <c r="I173" s="72">
        <f>I46</f>
        <v>2472.2039999999997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0.24203608915482477</v>
      </c>
      <c r="I174" s="72">
        <f>I66+I78+I85+I89</f>
        <v>1947.9039794208957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8.5952916969585569E-2</v>
      </c>
      <c r="I175" s="72">
        <f>I102</f>
        <v>691.7482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0.6351718005919309</v>
      </c>
      <c r="I176" s="47">
        <f>SUM(I173:I175)</f>
        <v>5111.8561794208954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0.12359378916214168</v>
      </c>
      <c r="I179" s="23">
        <f>I127</f>
        <v>994.68155588417892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1.8638194570564599E-2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9.25962156753629E-2</v>
      </c>
      <c r="I181" s="23">
        <f>I141</f>
        <v>745.21340029576095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0.2348281994080692</v>
      </c>
      <c r="I182" s="47">
        <f>I179+I180+I181</f>
        <v>1889.89495617994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0.13</v>
      </c>
      <c r="I185" s="23">
        <f>I156</f>
        <v>1046.2386754346076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0.13</v>
      </c>
      <c r="I186" s="47">
        <f>I156</f>
        <v>1046.2386754346076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994.68155588417892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951.85350203932796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8047.9898110354425</v>
      </c>
      <c r="H196" s="80">
        <f>IF(D6="12x36",2,1)</f>
        <v>1</v>
      </c>
      <c r="I196" s="89">
        <f>G196*H196</f>
        <v>8047.9898110354425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359A-ABAC-4B2E-BBE5-D1B22070A33C}">
  <dimension ref="A1:L196"/>
  <sheetViews>
    <sheetView showGridLines="0" view="pageBreakPreview" zoomScale="145" zoomScaleNormal="130" zoomScaleSheetLayoutView="145" zoomScalePageLayoutView="130" workbookViewId="0">
      <selection activeCell="I18" sqref="I18:I20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220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44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Guaíba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26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4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1765.86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1.7784454680924391E-2</v>
      </c>
      <c r="I95" s="23">
        <f>I110</f>
        <v>43.966799999999999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6.2312171649265204E-2</v>
      </c>
      <c r="I97" s="23">
        <f>I106</f>
        <v>154.04840000000002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0.28612048196669859</v>
      </c>
      <c r="I102" s="25">
        <f>SUM(I94:I101)</f>
        <v>707.34820000000002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26</v>
      </c>
      <c r="D106" s="16">
        <v>2</v>
      </c>
      <c r="E106" s="36">
        <f>A106*C106*D106</f>
        <v>260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154.04840000000002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4</v>
      </c>
      <c r="D110" s="16">
        <v>1</v>
      </c>
      <c r="E110" s="36">
        <f>A110*C110*D110</f>
        <v>54.28</v>
      </c>
      <c r="F110" s="36">
        <f>E110</f>
        <v>54.28</v>
      </c>
      <c r="G110" s="42">
        <f>IF(I20="Não aplicável",0,I20)</f>
        <v>0.19</v>
      </c>
      <c r="H110" s="36">
        <f>F110*G110</f>
        <v>10.3132</v>
      </c>
      <c r="I110" s="23">
        <f>E110-H110</f>
        <v>43.966799999999999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2.0740425059666987</v>
      </c>
      <c r="I116" s="47">
        <f>I46+I91+I102</f>
        <v>5127.4561794208958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994.68155588417903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994.68155588417903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994.68155588417903</v>
      </c>
      <c r="H130" s="56" t="s">
        <v>109</v>
      </c>
      <c r="I130" s="57">
        <f>I97</f>
        <v>154.04840000000002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2472.2039999999997</v>
      </c>
      <c r="B132" s="16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707.34820000000002</v>
      </c>
      <c r="H132" s="61">
        <f>A132+C132+D132+E132+F132+G132</f>
        <v>5127.4561794208948</v>
      </c>
      <c r="I132" s="61">
        <f>H132-I130</f>
        <v>4973.4077794208952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2.0106937624094042E-2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1.0053468812047021E-2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3.0160406436141061E-2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0.14983959356385892</v>
      </c>
      <c r="I140" s="23">
        <f>G143-I137</f>
        <v>745.21340029576106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0.14983959356385892</v>
      </c>
      <c r="I141" s="25">
        <f>I140</f>
        <v>745.21340029576106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895.21340029576106</v>
      </c>
      <c r="H143" s="56" t="s">
        <v>109</v>
      </c>
      <c r="I143" s="57">
        <f>I97</f>
        <v>154.04840000000002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2472.2039999999997</v>
      </c>
      <c r="B145" s="16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707.34820000000002</v>
      </c>
      <c r="H145" s="61">
        <f>A145+C145+D145+E145+F145+G145</f>
        <v>5127.4561794208948</v>
      </c>
      <c r="I145" s="61">
        <f>H145-I143</f>
        <v>4973.4077794208952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1889.89495617994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2.5444084746525899E-2</v>
      </c>
      <c r="I151" s="23">
        <f>($D$161/$E$162)*G161</f>
        <v>130.46342956328317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0.11719699640824049</v>
      </c>
      <c r="I152" s="23">
        <f>($D$161/$E$162)*G162</f>
        <v>600.92246344300122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3.0841314844273812E-2</v>
      </c>
      <c r="I153" s="23">
        <f>($D$161/$E$162)*G163</f>
        <v>158.13749037973716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0.1734823959990402</v>
      </c>
      <c r="I156" s="25">
        <f>SUM(I151:I155)</f>
        <v>889.52338338602158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5127.4561794208958</v>
      </c>
      <c r="B161" s="155"/>
      <c r="C161" s="23">
        <f>I147</f>
        <v>1889.89495617994</v>
      </c>
      <c r="D161" s="156">
        <f>A161+C161</f>
        <v>7017.3511356008357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0.1734823959990402</v>
      </c>
      <c r="I169" s="47">
        <f>I156</f>
        <v>889.52338338602158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0.31266513640294552</v>
      </c>
      <c r="I173" s="72">
        <f>I46</f>
        <v>2472.2039999999997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0.24635574710884489</v>
      </c>
      <c r="I174" s="72">
        <f>I66+I78+I85+I89</f>
        <v>1947.9039794208957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8.9459899521794325E-2</v>
      </c>
      <c r="I175" s="72">
        <f>I102</f>
        <v>707.34820000000002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0.64848078303358481</v>
      </c>
      <c r="I176" s="47">
        <f>SUM(I173:I175)</f>
        <v>5127.4561794208958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0.12579958787706069</v>
      </c>
      <c r="I179" s="23">
        <f>I127</f>
        <v>994.68155588417903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1.8970833499355973E-2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9.424879558999863E-2</v>
      </c>
      <c r="I181" s="23">
        <f>I141</f>
        <v>745.21340029576106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0.23901921696641529</v>
      </c>
      <c r="I182" s="47">
        <f>I179+I180+I181</f>
        <v>1889.89495617994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889.52338338602158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889.52338338602158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994.68155588417903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951.85350203932796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7906.8745189868569</v>
      </c>
      <c r="H196" s="80">
        <f>IF(D6="12x36",2,1)</f>
        <v>1</v>
      </c>
      <c r="I196" s="89">
        <f>G196*H196</f>
        <v>7906.8745189868569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7BBB-AAFA-4F64-9873-970E158B482C}">
  <dimension ref="A1:L196"/>
  <sheetViews>
    <sheetView showGridLines="0" view="pageBreakPreview" topLeftCell="A172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Guaíba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5.5031219106513866E-2</v>
      </c>
      <c r="I97" s="23">
        <f>I106</f>
        <v>123.68036363636364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0.28165746030667371</v>
      </c>
      <c r="I102" s="25">
        <f>SUM(I94:I101)</f>
        <v>633.01336363636358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123.68036363636364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2.0695794843066735</v>
      </c>
      <c r="I116" s="47">
        <f>I46+I91+I102</f>
        <v>4651.2933449280872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905.52259625834472</v>
      </c>
      <c r="H130" s="56" t="s">
        <v>109</v>
      </c>
      <c r="I130" s="57">
        <f>I97</f>
        <v>123.68036363636364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2247.4581818181819</v>
      </c>
      <c r="B132" s="16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633.01336363636358</v>
      </c>
      <c r="H132" s="61">
        <f>A132+C132+D132+E132+F132+G132</f>
        <v>4651.2933449280872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1.1043346727426127E-2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814.97033663251023</v>
      </c>
      <c r="H143" s="56" t="s">
        <v>109</v>
      </c>
      <c r="I143" s="57">
        <f>I97</f>
        <v>123.68036363636364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2247.4581818181819</v>
      </c>
      <c r="B145" s="16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633.01336363636358</v>
      </c>
      <c r="H145" s="61">
        <f>A145+C145+D145+E145+F145+G145</f>
        <v>4651.2933449280872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2.5468481538663917E-2</v>
      </c>
      <c r="I151" s="23">
        <f>($D$161/$E$162)*G161</f>
        <v>118.46137868621132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0.11730936951142165</v>
      </c>
      <c r="I152" s="23">
        <f>($D$161/$E$162)*G162</f>
        <v>545.6402897061854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3.0870886713532018E-2</v>
      </c>
      <c r="I153" s="23">
        <f>($D$161/$E$162)*G163</f>
        <v>143.58954992268039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0.17364873776361758</v>
      </c>
      <c r="I156" s="25">
        <f>SUM(I151:I155)</f>
        <v>807.69121831507709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4651.2933449280872</v>
      </c>
      <c r="B161" s="155"/>
      <c r="C161" s="23">
        <f>I147</f>
        <v>1720.4929328908549</v>
      </c>
      <c r="D161" s="156">
        <f>A161+C161</f>
        <v>6371.7862778189419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0.17364873776361758</v>
      </c>
      <c r="I169" s="47">
        <f>I156</f>
        <v>807.69121831507709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0.31303924039435815</v>
      </c>
      <c r="I173" s="72">
        <f>I46</f>
        <v>2247.4581818181819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0.24665051188294529</v>
      </c>
      <c r="I174" s="72">
        <f>I66+I78+I85+I89</f>
        <v>1770.8217994735421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8.8169837425805225E-2</v>
      </c>
      <c r="I175" s="72">
        <f>I102</f>
        <v>633.01336363636358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0.64785958970310864</v>
      </c>
      <c r="I176" s="47">
        <f>SUM(I173:I175)</f>
        <v>4651.2933449280872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0.12612653173520602</v>
      </c>
      <c r="I179" s="23">
        <f>I127</f>
        <v>905.52259625834472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2.0892885322193921E-2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9.2620993239491481E-2</v>
      </c>
      <c r="I181" s="23">
        <f>I141</f>
        <v>664.97033663251023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0.23964041029689143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0.11249999999999999</v>
      </c>
      <c r="I185" s="23">
        <f>I156</f>
        <v>807.69121831507709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0.11249999999999999</v>
      </c>
      <c r="I186" s="47">
        <f>I156</f>
        <v>807.69121831507709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905.52259625834472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865.32136549029826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7179.477496134019</v>
      </c>
      <c r="H196" s="80">
        <f>IF(D6="12x36",2,1)</f>
        <v>1</v>
      </c>
      <c r="I196" s="89">
        <f>G196*H196</f>
        <v>7179.477496134019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25E8-C02C-4184-A365-2A60A45DF0BA}">
  <dimension ref="A1:L196"/>
  <sheetViews>
    <sheetView showGridLines="0" view="pageBreakPreview" zoomScale="145" zoomScaleNormal="130" zoomScaleSheetLayoutView="145" zoomScalePageLayoutView="130" workbookViewId="0">
      <selection activeCell="I15" sqref="I1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220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44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Lajeado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26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4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1765.86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1.7784454680924391E-2</v>
      </c>
      <c r="I95" s="23">
        <f>I110</f>
        <v>43.966799999999999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7.2829103099906006E-2</v>
      </c>
      <c r="I97" s="23">
        <f>I106</f>
        <v>180.04840000000002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0.2966374134173394</v>
      </c>
      <c r="I102" s="25">
        <f>SUM(I94:I101)</f>
        <v>733.34820000000002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26</v>
      </c>
      <c r="D106" s="16">
        <v>2</v>
      </c>
      <c r="E106" s="36">
        <f>A106*C106*D106</f>
        <v>286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180.04840000000002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4</v>
      </c>
      <c r="D110" s="16">
        <v>1</v>
      </c>
      <c r="E110" s="36">
        <f>A110*C110*D110</f>
        <v>54.28</v>
      </c>
      <c r="F110" s="36">
        <f>E110</f>
        <v>54.28</v>
      </c>
      <c r="G110" s="42">
        <f>IF(I20="Não aplicável",0,I20)</f>
        <v>0.19</v>
      </c>
      <c r="H110" s="36">
        <f>F110*G110</f>
        <v>10.3132</v>
      </c>
      <c r="I110" s="23">
        <f>E110-H110</f>
        <v>43.966799999999999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2.0845594374173393</v>
      </c>
      <c r="I116" s="47">
        <f>I46+I91+I102</f>
        <v>5153.4561794208958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994.68155588417903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994.68155588417903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994.68155588417903</v>
      </c>
      <c r="H130" s="56" t="s">
        <v>109</v>
      </c>
      <c r="I130" s="57">
        <f>I97</f>
        <v>180.04840000000002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2472.2039999999997</v>
      </c>
      <c r="B132" s="16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733.34820000000002</v>
      </c>
      <c r="H132" s="61">
        <f>A132+C132+D132+E132+F132+G132</f>
        <v>5153.4561794208948</v>
      </c>
      <c r="I132" s="61">
        <f>H132-I130</f>
        <v>4973.4077794208952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2.0106937624094042E-2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1.0053468812047021E-2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3.0160406436141061E-2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0.14983959356385892</v>
      </c>
      <c r="I140" s="23">
        <f>G143-I137</f>
        <v>745.21340029576106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0.14983959356385892</v>
      </c>
      <c r="I141" s="25">
        <f>I140</f>
        <v>745.21340029576106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895.21340029576106</v>
      </c>
      <c r="H143" s="56" t="s">
        <v>109</v>
      </c>
      <c r="I143" s="57">
        <f>I97</f>
        <v>180.04840000000002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2472.2039999999997</v>
      </c>
      <c r="B145" s="16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733.34820000000002</v>
      </c>
      <c r="H145" s="61">
        <f>A145+C145+D145+E145+F145+G145</f>
        <v>5153.4561794208948</v>
      </c>
      <c r="I145" s="61">
        <f>H145-I143</f>
        <v>4973.4077794208952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1889.89495617994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2.555347586769385E-2</v>
      </c>
      <c r="I151" s="23">
        <f>($D$161/$E$162)*G161</f>
        <v>131.68871811604961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0.11770085854210502</v>
      </c>
      <c r="I152" s="23">
        <f>($D$161/$E$162)*G162</f>
        <v>606.5662167769558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3.8717387678324014E-2</v>
      </c>
      <c r="I153" s="23">
        <f>($D$161/$E$162)*G163</f>
        <v>199.52836078189335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0.1819717220881229</v>
      </c>
      <c r="I156" s="25">
        <f>SUM(I151:I155)</f>
        <v>937.78329567489868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5153.4561794208958</v>
      </c>
      <c r="B161" s="155"/>
      <c r="C161" s="23">
        <f>I147</f>
        <v>1889.89495617994</v>
      </c>
      <c r="D161" s="156">
        <f>A161+C161</f>
        <v>7043.3511356008357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0.1819717220881229</v>
      </c>
      <c r="I169" s="47">
        <f>I156</f>
        <v>937.78329567489868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0.30975596530640487</v>
      </c>
      <c r="I173" s="72">
        <f>I46</f>
        <v>2472.2039999999997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0.24406354713029629</v>
      </c>
      <c r="I174" s="72">
        <f>I66+I78+I85+I89</f>
        <v>1947.9039794208957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9.1885208339083049E-2</v>
      </c>
      <c r="I175" s="72">
        <f>I102</f>
        <v>733.34820000000002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0.64570472077578422</v>
      </c>
      <c r="I176" s="47">
        <f>SUM(I173:I175)</f>
        <v>5153.4561794208958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0.12462909432853463</v>
      </c>
      <c r="I179" s="23">
        <f>I127</f>
        <v>994.68155588417903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1.8794320693583836E-2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9.337186420209731E-2</v>
      </c>
      <c r="I181" s="23">
        <f>I141</f>
        <v>745.21340029576106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0.23679527922421578</v>
      </c>
      <c r="I182" s="47">
        <f>I179+I180+I181</f>
        <v>1889.89495617994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0.11749999999999998</v>
      </c>
      <c r="I185" s="23">
        <f>I156</f>
        <v>937.78329567489868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0.11749999999999998</v>
      </c>
      <c r="I186" s="47">
        <f>I156</f>
        <v>937.78329567489868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994.68155588417903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951.85350203932796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7981.1344312757346</v>
      </c>
      <c r="H196" s="80">
        <f>IF(D6="12x36",2,1)</f>
        <v>1</v>
      </c>
      <c r="I196" s="89">
        <f>G196*H196</f>
        <v>7981.1344312757346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6ECF6-084B-4A7F-909F-2D5664DF6A84}">
  <dimension ref="A1:L196"/>
  <sheetViews>
    <sheetView showGridLines="0" view="pageBreakPreview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150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30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Lajeado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1203.9954545454545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1203.9954545454545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481.59818181818184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1685.5936363636365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337.11872727272731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25.283904545454547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16.855936363636367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3.3711872727272731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42.139840909090914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134.84749090909094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50.567809090909094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10.11356181818182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620.29845818181832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201.11491912909094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34.519272079090911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20.434451653636366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19.276448825454548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0.29329329272727278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0.74503238727272736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0.31183482272727275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153.03504624545454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429.73029843545464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81.449570102727279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5.9181192572727275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32.579153803636366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119.94684316363637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158.14074982424731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158.14074982424731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1328.1163496051565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0.14346126775945675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0.10071245468955366</v>
      </c>
      <c r="I97" s="23">
        <f>I106</f>
        <v>169.76027272727273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1.5140066650378904E-2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0.25931378909938935</v>
      </c>
      <c r="I102" s="25">
        <f>SUM(I94:I101)</f>
        <v>437.09767272727277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1203.9954545454545</v>
      </c>
      <c r="G106" s="37">
        <f>IF(I14="Não aplicável",0,I14)</f>
        <v>0.06</v>
      </c>
      <c r="H106" s="36">
        <f>F106*G106</f>
        <v>72.239727272727265</v>
      </c>
      <c r="I106" s="23">
        <f>IF((E106-H106)&gt;0,E106-H106,0)</f>
        <v>169.76027272727273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2.0472358130993893</v>
      </c>
      <c r="I116" s="47">
        <f>I46+I91+I102</f>
        <v>3450.807658696066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656.20947719375863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656.20947719375863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656.20947719375863</v>
      </c>
      <c r="H130" s="56" t="s">
        <v>109</v>
      </c>
      <c r="I130" s="57">
        <f>I97</f>
        <v>169.76027272727273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1685.5936363636365</v>
      </c>
      <c r="B132" s="167"/>
      <c r="C132" s="61">
        <f>I66</f>
        <v>620.29845818181832</v>
      </c>
      <c r="D132" s="61">
        <f>I78</f>
        <v>429.73029843545464</v>
      </c>
      <c r="E132" s="61">
        <f>I85</f>
        <v>119.94684316363637</v>
      </c>
      <c r="F132" s="61">
        <f>I89</f>
        <v>158.14074982424731</v>
      </c>
      <c r="G132" s="61">
        <f>I102</f>
        <v>437.09767272727277</v>
      </c>
      <c r="H132" s="61">
        <f>A132+C132+D132+E132+F132+G132</f>
        <v>3450.807658696066</v>
      </c>
      <c r="I132" s="61">
        <f>H132-I130</f>
        <v>3281.0473859687932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3.0478072467847964E-2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1.5239036233923982E-2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4.5717108701771945E-2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0.13428289129822807</v>
      </c>
      <c r="I140" s="23">
        <f>G143-I137</f>
        <v>440.58852947438277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0.13428289129822807</v>
      </c>
      <c r="I141" s="25">
        <f>I140</f>
        <v>440.58852947438277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590.58852947438277</v>
      </c>
      <c r="H143" s="56" t="s">
        <v>109</v>
      </c>
      <c r="I143" s="57">
        <f>I97</f>
        <v>169.76027272727273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1685.5936363636365</v>
      </c>
      <c r="B145" s="167"/>
      <c r="C145" s="61">
        <f>I66</f>
        <v>620.29845818181832</v>
      </c>
      <c r="D145" s="61">
        <f>I78</f>
        <v>429.73029843545464</v>
      </c>
      <c r="E145" s="61">
        <f>I85</f>
        <v>119.94684316363637</v>
      </c>
      <c r="F145" s="61">
        <f>I89</f>
        <v>158.14074982424731</v>
      </c>
      <c r="G145" s="61">
        <f>I102</f>
        <v>437.09767272727277</v>
      </c>
      <c r="H145" s="61">
        <f>A145+C145+D145+E145+F145+G145</f>
        <v>3450.807658696066</v>
      </c>
      <c r="I145" s="61">
        <f>H145-I143</f>
        <v>3281.0473859687932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1246.7980066681414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2.5452182850506013E-2</v>
      </c>
      <c r="I151" s="23">
        <f>($D$161/$E$162)*G161</f>
        <v>87.830587511058823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0.1172342967659671</v>
      </c>
      <c r="I152" s="23">
        <f>($D$161/$E$162)*G162</f>
        <v>404.5530091418467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3.8563913409857598E-2</v>
      </c>
      <c r="I153" s="23">
        <f>($D$161/$E$162)*G163</f>
        <v>133.07664774402852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0.1812503930263307</v>
      </c>
      <c r="I156" s="25">
        <f>SUM(I151:I155)</f>
        <v>625.46024439693406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3450.807658696066</v>
      </c>
      <c r="B161" s="155"/>
      <c r="C161" s="23">
        <f>I147</f>
        <v>1246.7980066681414</v>
      </c>
      <c r="D161" s="156">
        <f>A161+C161</f>
        <v>4697.6056653642072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0.1812503930263307</v>
      </c>
      <c r="I169" s="47">
        <f>I156</f>
        <v>625.46024439693406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0.31665841921526633</v>
      </c>
      <c r="I173" s="72">
        <f>I46</f>
        <v>1685.5936363636365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0.24950214258473313</v>
      </c>
      <c r="I174" s="72">
        <f>I66+I78+I85+I89</f>
        <v>1328.1163496051565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8.2113894536933574E-2</v>
      </c>
      <c r="I175" s="72">
        <f>I102</f>
        <v>437.09767272727277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0.64827445633693292</v>
      </c>
      <c r="I176" s="47">
        <f>SUM(I173:I175)</f>
        <v>3450.807658696066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0.12327660192792997</v>
      </c>
      <c r="I179" s="23">
        <f>I127</f>
        <v>656.20947719375863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2.8179249053621215E-2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8.2769692681515752E-2</v>
      </c>
      <c r="I181" s="23">
        <f>I141</f>
        <v>440.58852947438277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0.23422554366306692</v>
      </c>
      <c r="I182" s="47">
        <f>I179+I180+I181</f>
        <v>1246.7980066681414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0.11749999999999999</v>
      </c>
      <c r="I185" s="23">
        <f>I156</f>
        <v>625.46024439693406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0.11749999999999999</v>
      </c>
      <c r="I186" s="47">
        <f>I156</f>
        <v>625.46024439693406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656.20947719375863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648.99102411772367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5323.0659097611415</v>
      </c>
      <c r="H196" s="80">
        <f>IF(D6="12x36",2,1)</f>
        <v>1</v>
      </c>
      <c r="I196" s="89">
        <f>G196*H196</f>
        <v>5323.0659097611415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CB8D-C501-45AD-99AA-C1D98EDD2ECB}">
  <dimension ref="A1:L196"/>
  <sheetViews>
    <sheetView showGridLines="0" view="pageBreakPreview" zoomScale="145" zoomScaleNormal="130" zoomScaleSheetLayoutView="145" zoomScalePageLayoutView="130" workbookViewId="0">
      <selection activeCell="I19" sqref="I1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Bom Princípio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2.5948717948717948E-2</v>
      </c>
      <c r="I151" s="23">
        <f>($D$161/$E$162)*G161</f>
        <v>59.071669726502876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0.11952136752136751</v>
      </c>
      <c r="I152" s="23">
        <f>($D$161/$E$162)*G162</f>
        <v>272.08769086146776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4.7179487179487174E-2</v>
      </c>
      <c r="I153" s="23">
        <f>($D$161/$E$162)*G163</f>
        <v>107.40303586636885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0.19264957264957261</v>
      </c>
      <c r="I156" s="25">
        <f>SUM(I151:I155)</f>
        <v>438.56239645433948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0.19264957264957261</v>
      </c>
      <c r="I169" s="47">
        <f>I156</f>
        <v>438.56239645433948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0.31388193504341094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0.24731448955644092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7.4673140617539491E-2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0.63586956521739135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0.12717391304347825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4.1898257006430545E-2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7.2558264732699884E-2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0.24163043478260868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0.12249999999999998</v>
      </c>
      <c r="I185" s="23">
        <f>I156</f>
        <v>438.56239645433948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0.12249999999999998</v>
      </c>
      <c r="I186" s="47">
        <f>I156</f>
        <v>438.56239645433948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3580.1011955456288</v>
      </c>
      <c r="H196" s="80">
        <f>IF(D6="12x36",2,1)</f>
        <v>1</v>
      </c>
      <c r="I196" s="89">
        <f>G196*H196</f>
        <v>3580.1011955456288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213F0-4EF1-4B84-A6D2-1B7BA0055DAC}">
  <dimension ref="A1:L196"/>
  <sheetViews>
    <sheetView showGridLines="0" view="pageBreakPreview" topLeftCell="A172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222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Feliz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2.5948717948717948E-2</v>
      </c>
      <c r="I151" s="23">
        <f>($D$161/$E$162)*G161</f>
        <v>59.071669726502876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0.11952136752136751</v>
      </c>
      <c r="I152" s="23">
        <f>($D$161/$E$162)*G162</f>
        <v>272.08769086146776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4.7179487179487174E-2</v>
      </c>
      <c r="I153" s="23">
        <f>($D$161/$E$162)*G163</f>
        <v>107.40303586636885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0.19264957264957261</v>
      </c>
      <c r="I156" s="25">
        <f>SUM(I151:I155)</f>
        <v>438.56239645433948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0.19264957264957261</v>
      </c>
      <c r="I169" s="47">
        <f>I156</f>
        <v>438.56239645433948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0.31388193504341094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0.24731448955644092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7.4673140617539491E-2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0.63586956521739135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0.12717391304347825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4.1898257006430545E-2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7.2558264732699884E-2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0.24163043478260868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0.12249999999999998</v>
      </c>
      <c r="I185" s="23">
        <f>I156</f>
        <v>438.56239645433948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0.12249999999999998</v>
      </c>
      <c r="I186" s="47">
        <f>I156</f>
        <v>438.56239645433948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3580.1011955456288</v>
      </c>
      <c r="H196" s="80">
        <f>IF(D6="12x36",2,1)</f>
        <v>1</v>
      </c>
      <c r="I196" s="89">
        <f>G196*H196</f>
        <v>3580.1011955456288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BE6A3-2797-410D-B762-699943A698A9}">
  <dimension ref="A1:L196"/>
  <sheetViews>
    <sheetView showGridLines="0" view="pageBreakPreview" topLeftCell="A172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226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São Sebastião do Caí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3.9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0.10984870180616162</v>
      </c>
      <c r="I97" s="23">
        <f>I106</f>
        <v>123.44018181818181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0.34775070342091507</v>
      </c>
      <c r="I102" s="25">
        <f>SUM(I94:I101)</f>
        <v>390.77758181818183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3.9</v>
      </c>
      <c r="B106" s="173"/>
      <c r="C106" s="16">
        <f>IF(I13="Não aplicável",0,I13)</f>
        <v>22</v>
      </c>
      <c r="D106" s="16">
        <v>2</v>
      </c>
      <c r="E106" s="36">
        <f>A106*C106*D106</f>
        <v>171.6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123.44018181818181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2.1356727274209151</v>
      </c>
      <c r="I116" s="47">
        <f>I46+I91+I102</f>
        <v>2399.9175724640436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123.44018181818181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390.77758181818183</v>
      </c>
      <c r="H132" s="61">
        <f>A132+C132+D132+E132+F132+G132</f>
        <v>2399.9175724640436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123.44018181818181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390.77758181818183</v>
      </c>
      <c r="H145" s="61">
        <f>A145+C145+D145+E145+F145+G145</f>
        <v>2399.9175724640436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2.558119823230726E-2</v>
      </c>
      <c r="I151" s="23">
        <f>($D$161/$E$162)*G161</f>
        <v>61.392767162400318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0.11782854943365767</v>
      </c>
      <c r="I152" s="23">
        <f>($D$161/$E$162)*G162</f>
        <v>282.77880632378327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4.6511269513285922E-2</v>
      </c>
      <c r="I153" s="23">
        <f>($D$161/$E$162)*G163</f>
        <v>111.62321302254603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0.18992101717925086</v>
      </c>
      <c r="I156" s="25">
        <f>SUM(I151:I155)</f>
        <v>455.79478650872966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2399.9175724640436</v>
      </c>
      <c r="B161" s="155"/>
      <c r="C161" s="23">
        <f>I147</f>
        <v>865.06140844542745</v>
      </c>
      <c r="D161" s="156">
        <f>A161+C161</f>
        <v>3264.9789809094709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0.18992101717925086</v>
      </c>
      <c r="I169" s="47">
        <f>I156</f>
        <v>455.79478650872966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0.3020148929099854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0.23796418569977901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0.10502589145303978</v>
      </c>
      <c r="I175" s="72">
        <f>I102</f>
        <v>390.77758181818183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0.64500497006280422</v>
      </c>
      <c r="I176" s="47">
        <f>SUM(I173:I175)</f>
        <v>2399.9175724640436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0.12236580523010306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4.0314195212165012E-2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6.9815029494927738E-2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0.23249502993719581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455.79478650872966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455.79478650872966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3720.7737674182008</v>
      </c>
      <c r="H196" s="80">
        <f>IF(D6="12x36",2,1)</f>
        <v>1</v>
      </c>
      <c r="I196" s="89">
        <f>G196*H196</f>
        <v>3720.7737674182008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C10D4-9C06-4EFC-B475-CA9D53E054C1}">
  <dimension ref="A1:L196"/>
  <sheetViews>
    <sheetView showGridLines="0" view="pageBreakPreview" topLeftCell="A169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227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Triunfo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2.5948717948717948E-2</v>
      </c>
      <c r="I151" s="23">
        <f>($D$161/$E$162)*G161</f>
        <v>59.071669726502876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0.11952136752136751</v>
      </c>
      <c r="I152" s="23">
        <f>($D$161/$E$162)*G162</f>
        <v>272.08769086146776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4.7179487179487174E-2</v>
      </c>
      <c r="I153" s="23">
        <f>($D$161/$E$162)*G163</f>
        <v>107.40303586636885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0.19264957264957261</v>
      </c>
      <c r="I156" s="25">
        <f>SUM(I151:I155)</f>
        <v>438.56239645433948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0.19264957264957261</v>
      </c>
      <c r="I169" s="47">
        <f>I156</f>
        <v>438.56239645433948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0.31388193504341094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0.24731448955644092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7.4673140617539491E-2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0.63586956521739135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0.12717391304347825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4.1898257006430545E-2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7.2558264732699884E-2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0.24163043478260868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0.12249999999999998</v>
      </c>
      <c r="I185" s="23">
        <f>I156</f>
        <v>438.56239645433948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0.12249999999999998</v>
      </c>
      <c r="I186" s="47">
        <f>I156</f>
        <v>438.56239645433948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3580.1011955456288</v>
      </c>
      <c r="H196" s="80">
        <f>IF(D6="12x36",2,1)</f>
        <v>1</v>
      </c>
      <c r="I196" s="89">
        <f>G196*H196</f>
        <v>3580.1011955456288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A68B2-3197-4BD7-9CC2-3D4CEFE36CC2}">
  <dimension ref="A1:L196"/>
  <sheetViews>
    <sheetView showGridLines="0" view="pageBreakPreview" topLeftCell="A175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Arroio dos Ratos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2.5948717948717948E-2</v>
      </c>
      <c r="I151" s="23">
        <f>($D$161/$E$162)*G161</f>
        <v>59.071669726502876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0.11952136752136751</v>
      </c>
      <c r="I152" s="23">
        <f>($D$161/$E$162)*G162</f>
        <v>272.08769086146776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4.7179487179487174E-2</v>
      </c>
      <c r="I153" s="23">
        <f>($D$161/$E$162)*G163</f>
        <v>107.40303586636885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0.19264957264957261</v>
      </c>
      <c r="I156" s="25">
        <f>SUM(I151:I155)</f>
        <v>438.56239645433948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0.19264957264957261</v>
      </c>
      <c r="I169" s="47">
        <f>I156</f>
        <v>438.56239645433948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0.31388193504341094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0.24731448955644092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7.4673140617539491E-2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0.63586956521739135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0.12717391304347825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4.1898257006430545E-2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7.2558264732699884E-2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0.24163043478260868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0.12249999999999998</v>
      </c>
      <c r="I185" s="23">
        <f>I156</f>
        <v>438.56239645433948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0.12249999999999998</v>
      </c>
      <c r="I186" s="47">
        <f>I156</f>
        <v>438.56239645433948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3580.1011955456288</v>
      </c>
      <c r="H196" s="80">
        <f>IF(D6="12x36",2,1)</f>
        <v>1</v>
      </c>
      <c r="I196" s="89">
        <f>G196*H196</f>
        <v>3580.1011955456288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10158-D9D5-4097-9866-07DCDBDBF6F3}">
  <dimension ref="A1:L196"/>
  <sheetViews>
    <sheetView showGridLines="0" view="pageBreakPreview" topLeftCell="A172" zoomScale="145" zoomScaleNormal="130" zoomScaleSheetLayoutView="145" zoomScalePageLayoutView="130" workbookViewId="0">
      <selection activeCell="K195" sqref="K19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232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Butiá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193.8401818181818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193.8401818181818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2.5101980180554949E-2</v>
      </c>
      <c r="I151" s="23">
        <f>($D$161/$E$162)*G161</f>
        <v>62.009862743669039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0.11562124204376824</v>
      </c>
      <c r="I152" s="23">
        <f>($D$161/$E$162)*G162</f>
        <v>285.62118597083918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3.0426642643096909E-2</v>
      </c>
      <c r="I153" s="23">
        <f>($D$161/$E$162)*G163</f>
        <v>75.163469992326114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0.17114986486742009</v>
      </c>
      <c r="I156" s="25">
        <f>SUM(I151:I155)</f>
        <v>422.79451870683431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2470.3175724640437</v>
      </c>
      <c r="B161" s="155"/>
      <c r="C161" s="23">
        <f>I147</f>
        <v>865.06140844542733</v>
      </c>
      <c r="D161" s="156">
        <f>A161+C161</f>
        <v>3335.378980909471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0.17114986486742009</v>
      </c>
      <c r="I169" s="47">
        <f>I156</f>
        <v>422.79451870683431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0.29900937011657902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0.23559606809722008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0.12271322275708298</v>
      </c>
      <c r="I175" s="72">
        <f>I102</f>
        <v>461.17758181818181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0.6573186609708821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0.12114807317321996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3.9913005617040941E-2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6.912026023885702E-2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0.23018133902911792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0.11249999999999999</v>
      </c>
      <c r="I185" s="23">
        <f>I156</f>
        <v>422.79451870683431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0.11249999999999999</v>
      </c>
      <c r="I186" s="47">
        <f>I156</f>
        <v>422.79451870683431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3758.1734996163054</v>
      </c>
      <c r="H196" s="80">
        <f>IF(D6="12x36",2,1)</f>
        <v>1</v>
      </c>
      <c r="I196" s="89">
        <f>G196*H196</f>
        <v>3758.1734996163054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9AD40-2B70-4922-B69D-CC6365334684}">
  <dimension ref="A1:L196"/>
  <sheetViews>
    <sheetView showGridLines="0" view="pageBreakPreview" topLeftCell="A175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236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Barra do Ribeiro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171.8401818181818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171.8401818181818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2.5160481365644687E-2</v>
      </c>
      <c r="I151" s="23">
        <f>($D$161/$E$162)*G161</f>
        <v>61.600848659162004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0.11589070204781794</v>
      </c>
      <c r="I152" s="23">
        <f>($D$161/$E$162)*G162</f>
        <v>283.73724230886739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3.0497553170478409E-2</v>
      </c>
      <c r="I153" s="23">
        <f>($D$161/$E$162)*G163</f>
        <v>74.667695344438798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0.17154873658394104</v>
      </c>
      <c r="I156" s="25">
        <f>SUM(I151:I155)</f>
        <v>420.00578631246822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2448.3175724640437</v>
      </c>
      <c r="B161" s="155"/>
      <c r="C161" s="23">
        <f>I147</f>
        <v>865.06140844542733</v>
      </c>
      <c r="D161" s="156">
        <f>A161+C161</f>
        <v>3313.378980909471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0.17154873658394104</v>
      </c>
      <c r="I169" s="47">
        <f>I156</f>
        <v>420.00578631246822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0.3009947168518804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0.23716036651524056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0.11763523161985247</v>
      </c>
      <c r="I175" s="72">
        <f>I102</f>
        <v>439.17758181818181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0.65579031498697338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0.12195246579632982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4.0178017898652593E-2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6.9579201318044237E-2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0.23170968501302663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420.00578631246822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420.00578631246822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3733.384767221939</v>
      </c>
      <c r="H196" s="80">
        <f>IF(D6="12x36",2,1)</f>
        <v>1</v>
      </c>
      <c r="I196" s="89">
        <f>G196*H196</f>
        <v>3733.384767221939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2EF8-63FB-4FFD-AC1F-F0661E2F12F3}">
  <dimension ref="A1:L196"/>
  <sheetViews>
    <sheetView showGridLines="0" view="pageBreakPreview" topLeftCell="A176" zoomScale="145" zoomScaleNormal="130" zoomScaleSheetLayoutView="145" zoomScalePageLayoutView="130" workbookViewId="0">
      <selection activeCell="M198" sqref="M19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237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Eldorado do Sul</v>
      </c>
      <c r="H11" s="10" t="s">
        <v>13</v>
      </c>
      <c r="I11" s="13">
        <v>0.05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171.8401818181818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171.8401818181818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2.6040731442576862E-2</v>
      </c>
      <c r="I151" s="23">
        <f>($D$161/$E$162)*G161</f>
        <v>63.755980390677877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0.11994518725065703</v>
      </c>
      <c r="I152" s="23">
        <f>($D$161/$E$162)*G162</f>
        <v>293.6639096782738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7.8911307401748065E-2</v>
      </c>
      <c r="I153" s="23">
        <f>($D$161/$E$162)*G163</f>
        <v>193.19994057781173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0.22489722609498197</v>
      </c>
      <c r="I156" s="25">
        <f>SUM(I151:I155)</f>
        <v>550.61983064676338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2448.3175724640437</v>
      </c>
      <c r="B161" s="155"/>
      <c r="C161" s="23">
        <f>I147</f>
        <v>865.06140844542733</v>
      </c>
      <c r="D161" s="156">
        <f>A161+C161</f>
        <v>3313.378980909471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52">
        <f>I11</f>
        <v>0.05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0.14250000000000002</v>
      </c>
      <c r="H166" s="154">
        <f>SUM(H161:I165)</f>
        <v>8.6499999999999994E-2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0.22489722609498197</v>
      </c>
      <c r="I169" s="47">
        <f>I156</f>
        <v>550.61983064676338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0.29082024754984498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0.22914367806965494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0.11365882942425182</v>
      </c>
      <c r="I175" s="72">
        <f>I102</f>
        <v>439.17758181818181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0.63362275504375165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0.11783012892434119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3.8819887716162925E-2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6.7227228315744153E-2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0.22387724495624828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0.14249999999999999</v>
      </c>
      <c r="I185" s="23">
        <f>I156</f>
        <v>550.61983064676338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0.14249999999999999</v>
      </c>
      <c r="I186" s="47">
        <f>I156</f>
        <v>550.61983064676338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3863.9988115562346</v>
      </c>
      <c r="H196" s="80">
        <f>IF(D6="12x36",2,1)</f>
        <v>1</v>
      </c>
      <c r="I196" s="89">
        <f>G196*H196</f>
        <v>3863.9988115562346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D97A2-FCED-4F58-8422-104DAC17D06F}">
  <dimension ref="A1:L196"/>
  <sheetViews>
    <sheetView showGridLines="0" view="pageBreakPreview" topLeftCell="A16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238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São Jerônimo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3.05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7.6566658738518326E-2</v>
      </c>
      <c r="I97" s="23">
        <f>I106</f>
        <v>86.040181818181807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0.31446866035327181</v>
      </c>
      <c r="I102" s="25">
        <f>SUM(I94:I101)</f>
        <v>353.3775818181818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3.05</v>
      </c>
      <c r="B106" s="173"/>
      <c r="C106" s="16">
        <f>IF(I13="Não aplicável",0,I13)</f>
        <v>22</v>
      </c>
      <c r="D106" s="16">
        <v>2</v>
      </c>
      <c r="E106" s="36">
        <f>A106*C106*D106</f>
        <v>134.19999999999999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86.040181818181807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2.1023906843532716</v>
      </c>
      <c r="I116" s="47">
        <f>I46+I91+I102</f>
        <v>2362.5175724640435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86.040181818181807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353.3775818181818</v>
      </c>
      <c r="H132" s="61">
        <f>A132+C132+D132+E132+F132+G132</f>
        <v>2362.5175724640435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86.040181818181807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353.3775818181818</v>
      </c>
      <c r="H145" s="61">
        <f>A145+C145+D145+E145+F145+G145</f>
        <v>2362.5175724640435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2.568849434455418E-2</v>
      </c>
      <c r="I151" s="23">
        <f>($D$161/$E$162)*G161</f>
        <v>60.689519299152451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0.11832276182946168</v>
      </c>
      <c r="I152" s="23">
        <f>($D$161/$E$162)*G162</f>
        <v>279.53960404458098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4.6706353353734867E-2</v>
      </c>
      <c r="I153" s="23">
        <f>($D$161/$E$162)*G163</f>
        <v>110.34458054391354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0.19071760952775074</v>
      </c>
      <c r="I156" s="25">
        <f>SUM(I151:I155)</f>
        <v>450.57370388764696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2362.5175724640435</v>
      </c>
      <c r="B161" s="155"/>
      <c r="C161" s="23">
        <f>I147</f>
        <v>865.06140844542745</v>
      </c>
      <c r="D161" s="156">
        <f>A161+C161</f>
        <v>3227.5789809094708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0.19071760952775074</v>
      </c>
      <c r="I169" s="47">
        <f>I156</f>
        <v>450.57370388764696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0.30551453058318989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0.2407216272985169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9.6074745150954405E-2</v>
      </c>
      <c r="I175" s="72">
        <f>I102</f>
        <v>353.3775818181818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0.64231090303266114</v>
      </c>
      <c r="I176" s="47">
        <f>SUM(I173:I175)</f>
        <v>2362.5175724640435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0.12378373524596788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4.0781341302114492E-2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7.0624020419256597E-2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0.23518909696733897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450.57370388764696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450.57370388764696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3678.1526847971177</v>
      </c>
      <c r="H196" s="80">
        <f>IF(D6="12x36",2,1)</f>
        <v>1</v>
      </c>
      <c r="I196" s="89">
        <f>G196*H196</f>
        <v>3678.1526847971177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32300-B81F-446E-BDDD-B6D63C0CC14F}">
  <dimension ref="A1:L196"/>
  <sheetViews>
    <sheetView showGridLines="0" view="pageBreakPreview" topLeftCell="A178" zoomScale="145" zoomScaleNormal="130" zoomScaleSheetLayoutView="145" zoomScalePageLayoutView="130" workbookViewId="0">
      <selection activeCell="I13" sqref="I13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Lajeado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193.8401818181818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193.8401818181818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2.5244201031436278E-2</v>
      </c>
      <c r="I151" s="23">
        <f>($D$161/$E$162)*G161</f>
        <v>62.361193410771975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0.11627631990237314</v>
      </c>
      <c r="I152" s="23">
        <f>($D$161/$E$162)*G162</f>
        <v>287.23943631628299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3.8248789441570119E-2</v>
      </c>
      <c r="I153" s="23">
        <f>($D$161/$E$162)*G163</f>
        <v>94.486656682987842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0.17976931037537952</v>
      </c>
      <c r="I156" s="25">
        <f>SUM(I151:I155)</f>
        <v>444.08728641004279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2470.3175724640437</v>
      </c>
      <c r="B161" s="155"/>
      <c r="C161" s="23">
        <f>I147</f>
        <v>865.06140844542733</v>
      </c>
      <c r="D161" s="156">
        <f>A161+C161</f>
        <v>3335.378980909471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0.17976931037537952</v>
      </c>
      <c r="I169" s="47">
        <f>I156</f>
        <v>444.08728641004279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0.29732481028493635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0.23426876630512308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0.12202188065704309</v>
      </c>
      <c r="I175" s="72">
        <f>I102</f>
        <v>461.17758181818181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0.65361545724710257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0.1204655488173145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3.9688143613564653E-2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6.873085032201838E-2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0.22888454275289755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0.11749999999999998</v>
      </c>
      <c r="I185" s="23">
        <f>I156</f>
        <v>444.08728641004279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0.11749999999999998</v>
      </c>
      <c r="I186" s="47">
        <f>I156</f>
        <v>444.08728641004279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3779.4662673195139</v>
      </c>
      <c r="H196" s="80">
        <f>IF(D6="12x36",2,1)</f>
        <v>1</v>
      </c>
      <c r="I196" s="89">
        <f>G196*H196</f>
        <v>3779.4662673195139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8555A-DD7C-4B14-A365-422AE9CFE61E}">
  <dimension ref="A1:L196"/>
  <sheetViews>
    <sheetView showGridLines="0" view="pageBreakPreview" topLeftCell="A175" zoomScale="145" zoomScaleNormal="130" zoomScaleSheetLayoutView="145" zoomScalePageLayoutView="130" workbookViewId="0">
      <selection activeCell="I11" sqref="I1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Arroio do Meio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4.5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0.13334190867743922</v>
      </c>
      <c r="I97" s="23">
        <f>I106</f>
        <v>149.8401818181818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0.37124391029219272</v>
      </c>
      <c r="I102" s="25">
        <f>SUM(I94:I101)</f>
        <v>417.17758181818181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4.5</v>
      </c>
      <c r="B106" s="173"/>
      <c r="C106" s="16">
        <f>IF(I13="Não aplicável",0,I13)</f>
        <v>22</v>
      </c>
      <c r="D106" s="16">
        <v>2</v>
      </c>
      <c r="E106" s="36">
        <f>A106*C106*D106</f>
        <v>198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149.8401818181818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2.1591659342921927</v>
      </c>
      <c r="I116" s="47">
        <f>I46+I91+I102</f>
        <v>2426.3175724640437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149.8401818181818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417.17758181818181</v>
      </c>
      <c r="H132" s="61">
        <f>A132+C132+D132+E132+F132+G132</f>
        <v>2426.3175724640432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149.8401818181818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417.17758181818181</v>
      </c>
      <c r="H145" s="61">
        <f>A145+C145+D145+E145+F145+G145</f>
        <v>2426.3175724640432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2.5362933203652394E-2</v>
      </c>
      <c r="I151" s="23">
        <f>($D$161/$E$162)*G161</f>
        <v>61.53853052125357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0.1168232074834898</v>
      </c>
      <c r="I152" s="23">
        <f>($D$161/$E$162)*G162</f>
        <v>283.45020118880427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3.8428686672200597E-2</v>
      </c>
      <c r="I153" s="23">
        <f>($D$161/$E$162)*G163</f>
        <v>93.240197759475109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0.18061482735934278</v>
      </c>
      <c r="I156" s="25">
        <f>SUM(I151:I155)</f>
        <v>438.22892946953294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2426.3175724640437</v>
      </c>
      <c r="B161" s="155"/>
      <c r="C161" s="23">
        <f>I147</f>
        <v>865.06140844542733</v>
      </c>
      <c r="D161" s="156">
        <f>A161+C161</f>
        <v>3291.378980909471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0.18061482735934278</v>
      </c>
      <c r="I169" s="47">
        <f>I156</f>
        <v>438.22892946953294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0.30129952475216015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0.23740053137296016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0.11185561373817123</v>
      </c>
      <c r="I175" s="72">
        <f>I102</f>
        <v>417.17758181818181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0.6505556698632915</v>
      </c>
      <c r="I176" s="47">
        <f>SUM(I173:I175)</f>
        <v>2426.3175724640437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0.1220759632298466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4.0218704916023452E-2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6.9649661990838482E-2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0.23194433013670851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0.11749999999999999</v>
      </c>
      <c r="I185" s="23">
        <f>I156</f>
        <v>438.22892946953294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0.11749999999999999</v>
      </c>
      <c r="I186" s="47">
        <f>I156</f>
        <v>438.22892946953294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3729.6079103790039</v>
      </c>
      <c r="H196" s="80">
        <f>IF(D6="12x36",2,1)</f>
        <v>1</v>
      </c>
      <c r="I196" s="89">
        <f>G196*H196</f>
        <v>3729.6079103790039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286E-6E95-4A73-8544-256CD1C48CAC}">
  <dimension ref="A1:L196"/>
  <sheetViews>
    <sheetView showGridLines="0" view="pageBreakPreview" topLeftCell="A168" zoomScale="145" zoomScaleNormal="130" zoomScaleSheetLayoutView="145" zoomScalePageLayoutView="130" workbookViewId="0">
      <selection activeCell="I13" sqref="I13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252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Bom Retiro do Sul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3.6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9.8102098370522819E-2</v>
      </c>
      <c r="I97" s="23">
        <f>I106</f>
        <v>110.24018181818182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0.33600409998527636</v>
      </c>
      <c r="I102" s="25">
        <f>SUM(I94:I101)</f>
        <v>377.57758181818184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3.6</v>
      </c>
      <c r="B106" s="173"/>
      <c r="C106" s="16">
        <f>IF(I13="Não aplicável",0,I13)</f>
        <v>22</v>
      </c>
      <c r="D106" s="16">
        <v>2</v>
      </c>
      <c r="E106" s="36">
        <f>A106*C106*D106</f>
        <v>158.4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110.24018181818182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2.1239261239852762</v>
      </c>
      <c r="I116" s="47">
        <f>I46+I91+I102</f>
        <v>2386.7175724640438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110.24018181818182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377.57758181818184</v>
      </c>
      <c r="H132" s="61">
        <f>A132+C132+D132+E132+F132+G132</f>
        <v>2386.7175724640433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110.24018181818182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377.57758181818184</v>
      </c>
      <c r="H145" s="61">
        <f>A145+C145+D145+E145+F145+G145</f>
        <v>2386.7175724640433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2.5618683475426725E-2</v>
      </c>
      <c r="I151" s="23">
        <f>($D$161/$E$162)*G161</f>
        <v>61.144562034195189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0.11800120873529885</v>
      </c>
      <c r="I152" s="23">
        <f>($D$161/$E$162)*G162</f>
        <v>281.63555846053538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4.6579424500775866E-2</v>
      </c>
      <c r="I153" s="23">
        <f>($D$161/$E$162)*G163</f>
        <v>111.17193097126398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0.19019931671150145</v>
      </c>
      <c r="I156" s="25">
        <f>SUM(I151:I155)</f>
        <v>453.95205146599454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2386.7175724640438</v>
      </c>
      <c r="B161" s="155"/>
      <c r="C161" s="23">
        <f>I147</f>
        <v>865.06140844542733</v>
      </c>
      <c r="D161" s="156">
        <f>A161+C161</f>
        <v>3251.7789809094711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0.19019931671150145</v>
      </c>
      <c r="I169" s="47">
        <f>I156</f>
        <v>453.95205146599454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0.30324086694137453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0.23893015763996253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0.10189017457539147</v>
      </c>
      <c r="I175" s="72">
        <f>I102</f>
        <v>377.57758181818184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0.64406119915672855</v>
      </c>
      <c r="I176" s="47">
        <f>SUM(I173:I175)</f>
        <v>2386.7175724640438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0.12286252675961661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4.0477843289086816E-2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7.0098430794568123E-2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0.23343880084327154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453.95205146599454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453.95205146599454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3705.7310323754655</v>
      </c>
      <c r="H196" s="80">
        <f>IF(D6="12x36",2,1)</f>
        <v>1</v>
      </c>
      <c r="I196" s="89">
        <f>G196*H196</f>
        <v>3705.7310323754655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2C2B-DEFE-4603-ADE2-A4F58FA9D745}">
  <dimension ref="A1:L196"/>
  <sheetViews>
    <sheetView showGridLines="0" view="pageBreakPreview" zoomScale="145" zoomScaleNormal="130" zoomScaleSheetLayoutView="145" zoomScalePageLayoutView="130" workbookViewId="0">
      <selection activeCell="D9" sqref="D9:F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257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Encantado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6.5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0.2116525982483646</v>
      </c>
      <c r="I97" s="23">
        <f>I106</f>
        <v>237.8401818181818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0.44955459986311808</v>
      </c>
      <c r="I102" s="25">
        <f>SUM(I94:I101)</f>
        <v>505.17758181818181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6.5</v>
      </c>
      <c r="B106" s="173"/>
      <c r="C106" s="16">
        <f>IF(I13="Não aplicável",0,I13)</f>
        <v>22</v>
      </c>
      <c r="D106" s="16">
        <v>2</v>
      </c>
      <c r="E106" s="36">
        <f>A106*C106*D106</f>
        <v>286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237.8401818181818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2.2374766238631176</v>
      </c>
      <c r="I116" s="47">
        <f>I46+I91+I102</f>
        <v>2514.3175724640437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237.8401818181818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505.17758181818181</v>
      </c>
      <c r="H132" s="61">
        <f>A132+C132+D132+E132+F132+G132</f>
        <v>2514.3175724640432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237.8401818181818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505.17758181818181</v>
      </c>
      <c r="H145" s="61">
        <f>A145+C145+D145+E145+F145+G145</f>
        <v>2514.3175724640432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2.5129624432593017E-2</v>
      </c>
      <c r="I151" s="23">
        <f>($D$161/$E$162)*G161</f>
        <v>63.183856300290394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0.11574857314406478</v>
      </c>
      <c r="I152" s="23">
        <f>($D$161/$E$162)*G162</f>
        <v>291.02867144376177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3.8075188534231842E-2</v>
      </c>
      <c r="I153" s="23">
        <f>($D$161/$E$162)*G163</f>
        <v>95.73311560650059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0.17895338611088962</v>
      </c>
      <c r="I156" s="25">
        <f>SUM(I151:I155)</f>
        <v>449.94564335055276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2514.3175724640437</v>
      </c>
      <c r="B161" s="155"/>
      <c r="C161" s="23">
        <f>I147</f>
        <v>865.06140844542733</v>
      </c>
      <c r="D161" s="156">
        <f>A161+C161</f>
        <v>3379.378980909471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0.17895338611088962</v>
      </c>
      <c r="I169" s="47">
        <f>I156</f>
        <v>449.94564335055276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0.29345359852489383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0.23121855329981778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0.13192341506325073</v>
      </c>
      <c r="I175" s="72">
        <f>I102</f>
        <v>505.17758181818181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0.65659556688796239</v>
      </c>
      <c r="I176" s="47">
        <f>SUM(I173:I175)</f>
        <v>2514.3175724640437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0.1188970700589672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3.9171398279921464E-2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6.7835964773149002E-2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0.22590443311203767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0.11749999999999998</v>
      </c>
      <c r="I185" s="23">
        <f>I156</f>
        <v>449.94564335055276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0.11749999999999998</v>
      </c>
      <c r="I186" s="47">
        <f>I156</f>
        <v>449.94564335055276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3829.3246242600239</v>
      </c>
      <c r="H196" s="80">
        <f>IF(D6="12x36",2,1)</f>
        <v>1</v>
      </c>
      <c r="I196" s="89">
        <f>G196*H196</f>
        <v>3829.3246242600239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0BACC-453D-454F-A621-C2BB71C1EFA1}">
  <dimension ref="A1:L196"/>
  <sheetViews>
    <sheetView showGridLines="0" view="pageBreakPreview" topLeftCell="A172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243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Estrela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4.5999999999999996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0.13725744315598548</v>
      </c>
      <c r="I97" s="23">
        <f>I106</f>
        <v>154.24018181818178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0.37515944477073904</v>
      </c>
      <c r="I102" s="25">
        <f>SUM(I94:I101)</f>
        <v>421.57758181818178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4.5999999999999996</v>
      </c>
      <c r="B106" s="173"/>
      <c r="C106" s="16">
        <f>IF(I13="Não aplicável",0,I13)</f>
        <v>22</v>
      </c>
      <c r="D106" s="16">
        <v>2</v>
      </c>
      <c r="E106" s="36">
        <f>A106*C106*D106</f>
        <v>202.39999999999998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154.24018181818178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2.1630814687707387</v>
      </c>
      <c r="I116" s="47">
        <f>I46+I91+I102</f>
        <v>2430.7175724640438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154.24018181818178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421.57758181818178</v>
      </c>
      <c r="H132" s="61">
        <f>A132+C132+D132+E132+F132+G132</f>
        <v>2430.7175724640433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154.24018181818178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421.57758181818178</v>
      </c>
      <c r="H145" s="61">
        <f>A145+C145+D145+E145+F145+G145</f>
        <v>2430.7175724640433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2.5495315936159561E-2</v>
      </c>
      <c r="I151" s="23">
        <f>($D$161/$E$162)*G161</f>
        <v>61.971912461545614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0.11743297037261373</v>
      </c>
      <c r="I152" s="23">
        <f>($D$161/$E$162)*G162</f>
        <v>285.44638467136161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4.6355119883926467E-2</v>
      </c>
      <c r="I153" s="23">
        <f>($D$161/$E$162)*G163</f>
        <v>112.67620447553747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0.18928340619269976</v>
      </c>
      <c r="I156" s="25">
        <f>SUM(I151:I155)</f>
        <v>460.09450160844472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2430.7175724640438</v>
      </c>
      <c r="B161" s="155"/>
      <c r="C161" s="23">
        <f>I147</f>
        <v>865.06140844542733</v>
      </c>
      <c r="D161" s="156">
        <f>A161+C161</f>
        <v>3295.7789809094711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0.18928340619269976</v>
      </c>
      <c r="I169" s="47">
        <f>I156</f>
        <v>460.09450160844472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0.29919247710009378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0.23574034212227957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0.11224488358845321</v>
      </c>
      <c r="I175" s="72">
        <f>I102</f>
        <v>421.57758181818178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0.64717770281082654</v>
      </c>
      <c r="I176" s="47">
        <f>SUM(I173:I175)</f>
        <v>2430.7175724640438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0.12122226167851236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3.9937447493423255E-2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6.9162588017237861E-2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0.23032229718917346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460.09450160844472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460.09450160844472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3755.8734825179158</v>
      </c>
      <c r="H196" s="80">
        <f>IF(D6="12x36",2,1)</f>
        <v>1</v>
      </c>
      <c r="I196" s="89">
        <f>G196*H196</f>
        <v>3755.8734825179158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33F4E-754A-4BDE-96AF-1539E71C9F5A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250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Taquari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2.5656338028169013E-2</v>
      </c>
      <c r="I151" s="23">
        <f>($D$161/$E$162)*G161</f>
        <v>58.406073447894393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0.11817464788732394</v>
      </c>
      <c r="I152" s="23">
        <f>($D$161/$E$162)*G162</f>
        <v>269.0219140630287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3.1098591549295774E-2</v>
      </c>
      <c r="I153" s="23">
        <f>($D$161/$E$162)*G163</f>
        <v>70.795240542902292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0.17492957746478874</v>
      </c>
      <c r="I156" s="25">
        <f>SUM(I151:I155)</f>
        <v>398.22322805382544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0.17492957746478874</v>
      </c>
      <c r="I169" s="47">
        <f>I156</f>
        <v>398.22322805382544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0.31745893715216777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0.25013288829782487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7.5524116578992939E-2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0.64311594202898559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0.12862318840579709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4.237573002074884E-2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7.3385139544468542E-2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0.24438405797101448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398.22322805382544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398.22322805382544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3539.7620271451146</v>
      </c>
      <c r="H196" s="80">
        <f>IF(D6="12x36",2,1)</f>
        <v>1</v>
      </c>
      <c r="I196" s="89">
        <f>G196*H196</f>
        <v>3539.7620271451146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619D4-5A76-455C-80BD-8FE965B9D3A4}">
  <dimension ref="A1:L196"/>
  <sheetViews>
    <sheetView showGridLines="0" view="pageBreakPreview" zoomScale="145" zoomScaleNormal="130" zoomScaleSheetLayoutView="145" zoomScalePageLayoutView="130" workbookViewId="0">
      <selection activeCell="I18" sqref="I1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251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Teutônia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171.8401818181818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171.8401818181818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2.530303366799961E-2</v>
      </c>
      <c r="I151" s="23">
        <f>($D$161/$E$162)*G161</f>
        <v>61.949861966012769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0.11654730659199819</v>
      </c>
      <c r="I152" s="23">
        <f>($D$161/$E$162)*G162</f>
        <v>285.34481875254363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3.8337929799999407E-2</v>
      </c>
      <c r="I153" s="23">
        <f>($D$161/$E$162)*G163</f>
        <v>93.863427221231461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0.18018827005999721</v>
      </c>
      <c r="I156" s="25">
        <f>SUM(I151:I155)</f>
        <v>441.15810793978784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2448.3175724640437</v>
      </c>
      <c r="B161" s="155"/>
      <c r="C161" s="23">
        <f>I147</f>
        <v>865.06140844542733</v>
      </c>
      <c r="D161" s="156">
        <f>A161+C161</f>
        <v>3313.378980909471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0.18018827005999721</v>
      </c>
      <c r="I169" s="47">
        <f>I156</f>
        <v>441.15810793978784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0.29929897196820782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0.2358242517743096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0.1169724979205857</v>
      </c>
      <c r="I175" s="72">
        <f>I102</f>
        <v>439.17758181818181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0.65209572166310315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0.12126540965099838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3.9951662868237647E-2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6.9187205817660899E-2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0.23040427833689692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0.11749999999999998</v>
      </c>
      <c r="I185" s="23">
        <f>I156</f>
        <v>441.15810793978784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0.11749999999999998</v>
      </c>
      <c r="I186" s="47">
        <f>I156</f>
        <v>441.15810793978784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3754.5370888492589</v>
      </c>
      <c r="H196" s="80">
        <f>IF(D6="12x36",2,1)</f>
        <v>1</v>
      </c>
      <c r="I196" s="89">
        <f>G196*H196</f>
        <v>3754.5370888492589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FF88-C04A-4DCD-BCA2-BB04199B2048}">
  <dimension ref="A1:L196"/>
  <sheetViews>
    <sheetView showGridLines="0" view="pageBreakPreview" topLeftCell="A168" zoomScale="145" zoomScaleNormal="130" zoomScaleSheetLayoutView="145" zoomScalePageLayoutView="130" workbookViewId="0">
      <selection activeCell="I15" sqref="I1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218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Barão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97BCA-0CA7-4679-8C09-1228F1D417AD}">
  <dimension ref="A1:L196"/>
  <sheetViews>
    <sheetView showGridLines="0" view="pageBreakPreview" topLeftCell="A172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221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Brochier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F340-2C8F-4EF0-B029-78E7CB13E624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223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Pareci Novo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99A59-3523-479D-A821-9AAB8F4B03DD}">
  <dimension ref="A1:L196"/>
  <sheetViews>
    <sheetView showGridLines="0" view="pageBreakPreview" topLeftCell="A173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224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Salvador do Sul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F207E-AB02-4391-8A17-7FBC76D6C9C1}">
  <dimension ref="A1:L196"/>
  <sheetViews>
    <sheetView showGridLines="0" view="pageBreakPreview" topLeftCell="A184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225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São José do Hortêncio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BE34-65FD-4B12-BD45-B35B4A951963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228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Vale Real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43FE-543C-4E65-82FE-1EA167197783}">
  <dimension ref="A1:L196"/>
  <sheetViews>
    <sheetView showGridLines="0" view="pageBreakPreview" topLeftCell="A175" zoomScale="145" zoomScaleNormal="130" zoomScaleSheetLayoutView="145" zoomScalePageLayoutView="130" workbookViewId="0">
      <selection activeCell="I11" sqref="I1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231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Barão do Triunfo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06906-964B-4222-8389-496EB21B27DC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234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General Câmara</v>
      </c>
      <c r="H11" s="10" t="s">
        <v>13</v>
      </c>
      <c r="I11" s="13">
        <v>0.04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2.6247838616714703E-2</v>
      </c>
      <c r="I151" s="23">
        <f>($D$161/$E$162)*G161</f>
        <v>35.773294593894839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0.12089913544668592</v>
      </c>
      <c r="I152" s="23">
        <f>($D$161/$E$162)*G162</f>
        <v>164.77396297793987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6.3631123919308377E-2</v>
      </c>
      <c r="I153" s="23">
        <f>($D$161/$E$162)*G163</f>
        <v>86.723138409442043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0.21077809798270897</v>
      </c>
      <c r="I156" s="25">
        <f>SUM(I151:I155)</f>
        <v>287.27039598127675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0.13250000000000001</v>
      </c>
      <c r="E162" s="65">
        <f>C162-D162</f>
        <v>0.86749999999999994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7.6499999999999999E-2</v>
      </c>
      <c r="E163" s="67">
        <f>C163-D163</f>
        <v>0.92349999999999999</v>
      </c>
      <c r="F163" s="16" t="str">
        <f>B153</f>
        <v>ISS</v>
      </c>
      <c r="G163" s="63">
        <f>I11</f>
        <v>0.04</v>
      </c>
      <c r="H163" s="152">
        <f>I11</f>
        <v>0.04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0.13250000000000001</v>
      </c>
      <c r="H166" s="154">
        <f>SUM(H161:I165)</f>
        <v>7.6499999999999999E-2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0.21077809798270897</v>
      </c>
      <c r="I169" s="47">
        <f>I156</f>
        <v>287.27039598127675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0.31098388130844984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0.24503104919192956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7.2608257905417681E-2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0.62862318840579712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0.12572463768115943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6.9185688041782711E-2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4.3966485871260771E-2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0.23887681159420293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0.13250000000000003</v>
      </c>
      <c r="I185" s="23">
        <f>I156</f>
        <v>287.27039598127675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0.13250000000000003</v>
      </c>
      <c r="I186" s="47">
        <f>I156</f>
        <v>287.27039598127675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2168.0784602360504</v>
      </c>
      <c r="H196" s="80">
        <f>IF(D6="12x36",2,1)</f>
        <v>1</v>
      </c>
      <c r="I196" s="89">
        <f>G196*H196</f>
        <v>2168.0784602360504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D5A10-EEA1-48F0-ABA1-354D737FFC66}">
  <dimension ref="A1:L196"/>
  <sheetViews>
    <sheetView showGridLines="0" view="pageBreakPreview" topLeftCell="A175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235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Minas do Leão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83674-1BD3-4FAB-B07E-848950D7EC6F}">
  <dimension ref="A1:L196"/>
  <sheetViews>
    <sheetView showGridLines="0" view="pageBreakPreview" topLeftCell="A175" zoomScale="145" zoomScaleNormal="130" zoomScaleSheetLayoutView="145" zoomScalePageLayoutView="130" workbookViewId="0">
      <selection activeCell="D9" sqref="D9:F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241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Cruzeiro do Sul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5.3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12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0.14580042747281369</v>
      </c>
      <c r="I97" s="23">
        <f>I106</f>
        <v>98.30410909090908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0.37927959558892915</v>
      </c>
      <c r="I102" s="25">
        <f>SUM(I94:I101)</f>
        <v>255.72450909090909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5.3</v>
      </c>
      <c r="B106" s="173"/>
      <c r="C106" s="16">
        <f>IF(I13="Não aplicável",0,I13)</f>
        <v>12</v>
      </c>
      <c r="D106" s="16">
        <v>2</v>
      </c>
      <c r="E106" s="36">
        <f>A106*C106*D106</f>
        <v>127.19999999999999</v>
      </c>
      <c r="F106" s="36">
        <f>I38</f>
        <v>481.59818181818184</v>
      </c>
      <c r="G106" s="37">
        <f>IF(I14="Não aplicável",0,I14)</f>
        <v>0.06</v>
      </c>
      <c r="H106" s="36">
        <f>F106*G106</f>
        <v>28.895890909090909</v>
      </c>
      <c r="I106" s="23">
        <f>IF((E106-H106)&gt;0,E106-H106,0)</f>
        <v>98.30410909090908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2.167201619588929</v>
      </c>
      <c r="I116" s="47">
        <f>I46+I91+I102</f>
        <v>1461.2085034784263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98.30410909090908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255.72450909090909</v>
      </c>
      <c r="H132" s="61">
        <f>A132+C132+D132+E132+F132+G132</f>
        <v>1461.2085034784266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98.30410909090908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255.72450909090909</v>
      </c>
      <c r="H145" s="61">
        <f>A145+C145+D145+E145+F145+G145</f>
        <v>1461.2085034784266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2.5323716874357655E-2</v>
      </c>
      <c r="I151" s="23">
        <f>($D$161/$E$162)*G161</f>
        <v>37.003230436491521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0.11664257469401101</v>
      </c>
      <c r="I152" s="23">
        <f>($D$161/$E$162)*G162</f>
        <v>170.4391220105064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3.8369267991450996E-2</v>
      </c>
      <c r="I153" s="23">
        <f>($D$161/$E$162)*G163</f>
        <v>56.065500661350796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0.18033555955981967</v>
      </c>
      <c r="I156" s="25">
        <f>SUM(I151:I155)</f>
        <v>263.50785310834874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1461.2085034784263</v>
      </c>
      <c r="B161" s="155"/>
      <c r="C161" s="23">
        <f>I147</f>
        <v>517.90366986725667</v>
      </c>
      <c r="D161" s="156">
        <f>A161+C161</f>
        <v>1979.112173345683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0.18033555955981967</v>
      </c>
      <c r="I169" s="47">
        <f>I156</f>
        <v>263.50785310834874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0.30064721022381136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0.23688655838949893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0.11402935230862696</v>
      </c>
      <c r="I175" s="72">
        <f>I102</f>
        <v>255.72450909090909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0.65156312092193724</v>
      </c>
      <c r="I176" s="47">
        <f>SUM(I173:I175)</f>
        <v>1461.2085034784263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0.12154572583055935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6.6886052131254634E-2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4.2505101116248778E-2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0.23093687907806276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0.11750000000000001</v>
      </c>
      <c r="I185" s="23">
        <f>I156</f>
        <v>263.50785310834874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0.11750000000000001</v>
      </c>
      <c r="I186" s="47">
        <f>I156</f>
        <v>263.50785310834874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2242.6200264540316</v>
      </c>
      <c r="H196" s="80">
        <f>IF(D6="12x36",2,1)</f>
        <v>1</v>
      </c>
      <c r="I196" s="89">
        <f>G196*H196</f>
        <v>2242.6200264540316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25BEB-5209-4313-B3D6-4542B91E17B8}">
  <dimension ref="A1:L196"/>
  <sheetViews>
    <sheetView showGridLines="0" view="pageBreakPreview" topLeftCell="A172" zoomScale="145" zoomScaleNormal="130" zoomScaleSheetLayoutView="145" zoomScalePageLayoutView="130" workbookViewId="0">
      <selection activeCell="I15" sqref="I1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242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Fazenda Vila Nova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06E14-868A-41C1-ACE7-E9DC9E0F110E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244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Muçum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F817-417A-424F-A655-A5C366C8EAFD}">
  <dimension ref="A1:L196"/>
  <sheetViews>
    <sheetView showGridLines="0" view="pageBreakPreview" topLeftCell="A16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245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Paverama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43B90-3757-4C33-BB85-189B20D3931C}">
  <dimension ref="A1:L196"/>
  <sheetViews>
    <sheetView showGridLines="0" view="pageBreakPreview" topLeftCell="A168" zoomScale="145" zoomScaleNormal="130" zoomScaleSheetLayoutView="145" zoomScalePageLayoutView="130" workbookViewId="0">
      <selection activeCell="I11" sqref="I1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246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Pouso Novo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1B435-75B2-493A-8453-C327B7BF4B74}">
  <dimension ref="A1:L196"/>
  <sheetViews>
    <sheetView showGridLines="0" view="pageBreakPreview" topLeftCell="A168" zoomScale="145" zoomScaleNormal="130" zoomScaleSheetLayoutView="145" zoomScalePageLayoutView="130" workbookViewId="0">
      <selection activeCell="I11" sqref="I1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247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Progresso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1B33-8C6D-4047-9A7B-508AE38421DF}">
  <dimension ref="A1:L196"/>
  <sheetViews>
    <sheetView showGridLines="0" view="pageBreakPreview" topLeftCell="A175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248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Roca Sales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FE4F2-F6CD-49A2-825B-91E6F4F8C092}">
  <dimension ref="A1:L196"/>
  <sheetViews>
    <sheetView showGridLines="0" view="pageBreakPreview" topLeftCell="A181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Tabaí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zoomScale="145" zoomScaleNormal="130" zoomScaleSheetLayoutView="145" zoomScalePageLayoutView="130" workbookViewId="0">
      <selection activeCell="A61" sqref="A6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253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Montenegro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6.4820055302879528E-2</v>
      </c>
      <c r="I97" s="23">
        <f>I106</f>
        <v>145.68036363636364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0.29144629650303938</v>
      </c>
      <c r="I102" s="25">
        <f>SUM(I94:I101)</f>
        <v>655.01336363636358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145.68036363636364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2.0793683205030393</v>
      </c>
      <c r="I116" s="47">
        <f>I46+I91+I102</f>
        <v>4673.2933449280872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905.52259625834472</v>
      </c>
      <c r="H130" s="56" t="s">
        <v>109</v>
      </c>
      <c r="I130" s="57">
        <f>I97</f>
        <v>145.68036363636364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2247.4581818181819</v>
      </c>
      <c r="B132" s="16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655.01336363636358</v>
      </c>
      <c r="H132" s="61">
        <f>A132+C132+D132+E132+F132+G132</f>
        <v>4673.2933449280872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1.1043346727426127E-2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814.97033663251023</v>
      </c>
      <c r="H143" s="56" t="s">
        <v>109</v>
      </c>
      <c r="I143" s="57">
        <f>I97</f>
        <v>145.68036363636364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2247.4581818181819</v>
      </c>
      <c r="B145" s="16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655.01336363636358</v>
      </c>
      <c r="H145" s="61">
        <f>A145+C145+D145+E145+F145+G145</f>
        <v>4673.2933449280872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2.5436107686184109E-2</v>
      </c>
      <c r="I151" s="23">
        <f>($D$161/$E$162)*G161</f>
        <v>118.87039277071837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0.11716025358484801</v>
      </c>
      <c r="I152" s="23">
        <f>($D$161/$E$162)*G162</f>
        <v>547.5242333681573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3.0831645680223167E-2</v>
      </c>
      <c r="I153" s="23">
        <f>($D$161/$E$162)*G163</f>
        <v>144.08532457056774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0.17342800695125529</v>
      </c>
      <c r="I156" s="25">
        <f>SUM(I151:I155)</f>
        <v>810.47995070944341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4673.2933449280872</v>
      </c>
      <c r="B161" s="155"/>
      <c r="C161" s="23">
        <f>I147</f>
        <v>1720.4929328908549</v>
      </c>
      <c r="D161" s="156">
        <f>A161+C161</f>
        <v>6393.7862778189419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0.17342800695125529</v>
      </c>
      <c r="I169" s="47">
        <f>I156</f>
        <v>810.47995070944341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0.31196212223784936</v>
      </c>
      <c r="I173" s="72">
        <f>I46</f>
        <v>2247.4581818181819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0.24580182676498169</v>
      </c>
      <c r="I174" s="72">
        <f>I66+I78+I85+I89</f>
        <v>1770.8217994735421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9.0920205175449645E-2</v>
      </c>
      <c r="I175" s="72">
        <f>I102</f>
        <v>655.01336363636358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0.64868415417828063</v>
      </c>
      <c r="I176" s="47">
        <f>SUM(I173:I175)</f>
        <v>4673.2933449280872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0.12569255043248392</v>
      </c>
      <c r="I179" s="23">
        <f>I127</f>
        <v>905.52259625834472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2.0820996232206217E-2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9.2302299157029297E-2</v>
      </c>
      <c r="I181" s="23">
        <f>I141</f>
        <v>664.97033663251023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0.23881584582171944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810.47995070944341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810.47995070944341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905.52259625834472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865.32136549029826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7204.266228528385</v>
      </c>
      <c r="H196" s="80">
        <f>IF(D6="12x36",2,1)</f>
        <v>1</v>
      </c>
      <c r="I196" s="89">
        <f>G196*H196</f>
        <v>7204.266228528385</v>
      </c>
    </row>
  </sheetData>
  <mergeCells count="182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9:C9"/>
    <mergeCell ref="D9:F9"/>
    <mergeCell ref="G9:H9"/>
    <mergeCell ref="A10:F10"/>
    <mergeCell ref="A11:F11"/>
    <mergeCell ref="A12:F14"/>
    <mergeCell ref="G12:G14"/>
    <mergeCell ref="B39:G39"/>
    <mergeCell ref="B40:G40"/>
    <mergeCell ref="B41:G41"/>
    <mergeCell ref="B42:G42"/>
    <mergeCell ref="A47:I56"/>
    <mergeCell ref="A66:G66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7:I67"/>
    <mergeCell ref="A68:I68"/>
    <mergeCell ref="B69:G69"/>
    <mergeCell ref="B70:G70"/>
    <mergeCell ref="B71:G71"/>
    <mergeCell ref="B60:G60"/>
    <mergeCell ref="B61:G61"/>
    <mergeCell ref="A21:F23"/>
    <mergeCell ref="G21:G23"/>
    <mergeCell ref="H21:H23"/>
    <mergeCell ref="I21:I23"/>
    <mergeCell ref="B100:G100"/>
    <mergeCell ref="A190:H190"/>
    <mergeCell ref="G192:I192"/>
    <mergeCell ref="A189:I189"/>
    <mergeCell ref="A194:I194"/>
    <mergeCell ref="A192:F193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5BC1D-1395-4379-804F-4CDEEA6FF3B3}">
  <dimension ref="A1:L196"/>
  <sheetViews>
    <sheetView showGridLines="0" view="pageBreakPreview" zoomScale="145" zoomScaleNormal="130" zoomScaleSheetLayoutView="145" zoomScalePageLayoutView="130" workbookViewId="0">
      <selection activeCell="A39" sqref="A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253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Guaíba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5.5031219106513866E-2</v>
      </c>
      <c r="I97" s="23">
        <f>I106</f>
        <v>123.68036363636364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0.28165746030667371</v>
      </c>
      <c r="I102" s="25">
        <f>SUM(I94:I101)</f>
        <v>633.01336363636358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123.68036363636364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2.0695794843066735</v>
      </c>
      <c r="I116" s="47">
        <f>I46+I91+I102</f>
        <v>4651.2933449280872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905.52259625834472</v>
      </c>
      <c r="H130" s="56" t="s">
        <v>109</v>
      </c>
      <c r="I130" s="57">
        <f>I97</f>
        <v>123.68036363636364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2247.4581818181819</v>
      </c>
      <c r="B132" s="16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633.01336363636358</v>
      </c>
      <c r="H132" s="61">
        <f>A132+C132+D132+E132+F132+G132</f>
        <v>4651.2933449280872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1.1043346727426127E-2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814.97033663251023</v>
      </c>
      <c r="H143" s="56" t="s">
        <v>109</v>
      </c>
      <c r="I143" s="57">
        <f>I97</f>
        <v>123.68036363636364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2247.4581818181819</v>
      </c>
      <c r="B145" s="16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633.01336363636358</v>
      </c>
      <c r="H145" s="61">
        <f>A145+C145+D145+E145+F145+G145</f>
        <v>4651.2933449280872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2.5468481538663917E-2</v>
      </c>
      <c r="I151" s="23">
        <f>($D$161/$E$162)*G161</f>
        <v>118.46137868621132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0.11730936951142165</v>
      </c>
      <c r="I152" s="23">
        <f>($D$161/$E$162)*G162</f>
        <v>545.6402897061854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3.0870886713532018E-2</v>
      </c>
      <c r="I153" s="23">
        <f>($D$161/$E$162)*G163</f>
        <v>143.58954992268039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0.17364873776361758</v>
      </c>
      <c r="I156" s="25">
        <f>SUM(I151:I155)</f>
        <v>807.69121831507709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4651.2933449280872</v>
      </c>
      <c r="B161" s="155"/>
      <c r="C161" s="23">
        <f>I147</f>
        <v>1720.4929328908549</v>
      </c>
      <c r="D161" s="156">
        <f>A161+C161</f>
        <v>6371.7862778189419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0.17364873776361758</v>
      </c>
      <c r="I169" s="47">
        <f>I156</f>
        <v>807.69121831507709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0.31303924039435815</v>
      </c>
      <c r="I173" s="72">
        <f>I46</f>
        <v>2247.4581818181819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0.24665051188294529</v>
      </c>
      <c r="I174" s="72">
        <f>I66+I78+I85+I89</f>
        <v>1770.8217994735421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8.8169837425805225E-2</v>
      </c>
      <c r="I175" s="72">
        <f>I102</f>
        <v>633.01336363636358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0.64785958970310864</v>
      </c>
      <c r="I176" s="47">
        <f>SUM(I173:I175)</f>
        <v>4651.2933449280872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0.12612653173520602</v>
      </c>
      <c r="I179" s="23">
        <f>I127</f>
        <v>905.52259625834472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2.0892885322193921E-2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9.2620993239491481E-2</v>
      </c>
      <c r="I181" s="23">
        <f>I141</f>
        <v>664.97033663251023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0.23964041029689143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0.11249999999999999</v>
      </c>
      <c r="I185" s="23">
        <f>I156</f>
        <v>807.69121831507709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0.11249999999999999</v>
      </c>
      <c r="I186" s="47">
        <f>I156</f>
        <v>807.69121831507709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905.52259625834472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865.32136549029826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7179.477496134019</v>
      </c>
      <c r="H196" s="80">
        <f>IF(D6="12x36",2,1)</f>
        <v>1</v>
      </c>
      <c r="I196" s="89">
        <f>G196*H196</f>
        <v>7179.477496134019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91CCB-5828-4B00-9FDF-BC0B556496FE}">
  <dimension ref="A1:L196"/>
  <sheetViews>
    <sheetView showGridLines="0" view="pageBreakPreview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253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Lajeado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6.4820055302879528E-2</v>
      </c>
      <c r="I97" s="23">
        <f>I106</f>
        <v>145.68036363636364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0.29144629650303938</v>
      </c>
      <c r="I102" s="25">
        <f>SUM(I94:I101)</f>
        <v>655.01336363636358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145.68036363636364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2.0793683205030393</v>
      </c>
      <c r="I116" s="47">
        <f>I46+I91+I102</f>
        <v>4673.2933449280872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905.52259625834472</v>
      </c>
      <c r="H130" s="56" t="s">
        <v>109</v>
      </c>
      <c r="I130" s="57">
        <f>I97</f>
        <v>145.68036363636364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2247.4581818181819</v>
      </c>
      <c r="B132" s="16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655.01336363636358</v>
      </c>
      <c r="H132" s="61">
        <f>A132+C132+D132+E132+F132+G132</f>
        <v>4673.2933449280872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1.1043346727426127E-2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814.97033663251023</v>
      </c>
      <c r="H143" s="56" t="s">
        <v>109</v>
      </c>
      <c r="I143" s="57">
        <f>I97</f>
        <v>145.68036363636364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2247.4581818181819</v>
      </c>
      <c r="B145" s="16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655.01336363636358</v>
      </c>
      <c r="H145" s="61">
        <f>A145+C145+D145+E145+F145+G145</f>
        <v>4673.2933449280872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2.5580221610751724E-2</v>
      </c>
      <c r="I151" s="23">
        <f>($D$161/$E$162)*G161</f>
        <v>119.54387941531166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0.11782405105558369</v>
      </c>
      <c r="I152" s="23">
        <f>($D$161/$E$162)*G162</f>
        <v>550.62635367052644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3.8757911531442001E-2</v>
      </c>
      <c r="I153" s="23">
        <f>($D$161/$E$162)*G163</f>
        <v>181.12709002319949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0.18216218419777741</v>
      </c>
      <c r="I156" s="25">
        <f>SUM(I151:I155)</f>
        <v>851.29732310903762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4673.2933449280872</v>
      </c>
      <c r="B161" s="155"/>
      <c r="C161" s="23">
        <f>I147</f>
        <v>1720.4929328908549</v>
      </c>
      <c r="D161" s="156">
        <f>A161+C161</f>
        <v>6393.7862778189419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0.18216218419777741</v>
      </c>
      <c r="I169" s="47">
        <f>I156</f>
        <v>851.29732310903762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0.31020458915481919</v>
      </c>
      <c r="I173" s="72">
        <f>I46</f>
        <v>2247.4581818181819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0.24441702774095364</v>
      </c>
      <c r="I174" s="72">
        <f>I66+I78+I85+I89</f>
        <v>1770.8217994735421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9.040797866741894E-2</v>
      </c>
      <c r="I175" s="72">
        <f>I102</f>
        <v>655.01336363636358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0.64502959556319173</v>
      </c>
      <c r="I176" s="47">
        <f>SUM(I173:I175)</f>
        <v>4673.2933449280872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0.12498442338779386</v>
      </c>
      <c r="I179" s="23">
        <f>I127</f>
        <v>905.52259625834472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2.070369484498252E-2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9.1782286204031949E-2</v>
      </c>
      <c r="I181" s="23">
        <f>I141</f>
        <v>664.97033663251023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0.23747040443680834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0.11750000000000001</v>
      </c>
      <c r="I185" s="23">
        <f>I156</f>
        <v>851.29732310903762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0.11750000000000001</v>
      </c>
      <c r="I186" s="47">
        <f>I156</f>
        <v>851.29732310903762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905.52259625834472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865.32136549029826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7245.0836009279792</v>
      </c>
      <c r="H196" s="80">
        <f>IF(D6="12x36",2,1)</f>
        <v>1</v>
      </c>
      <c r="I196" s="89">
        <f>G196*H196</f>
        <v>7245.0836009279792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D35" sqref="D35"/>
    </sheetView>
  </sheetViews>
  <sheetFormatPr defaultColWidth="8.42578125" defaultRowHeight="15" x14ac:dyDescent="0.25"/>
  <cols>
    <col min="1" max="1" width="31.5703125" style="73" customWidth="1"/>
    <col min="2" max="2" width="24.42578125" style="73" customWidth="1"/>
    <col min="3" max="3" width="16.5703125" style="73" customWidth="1"/>
    <col min="4" max="4" width="17.42578125" style="73" customWidth="1"/>
    <col min="5" max="16384" width="8.42578125" style="73"/>
  </cols>
  <sheetData>
    <row r="1" spans="1:4" ht="44.25" customHeight="1" x14ac:dyDescent="0.25">
      <c r="A1" s="214" t="s">
        <v>203</v>
      </c>
      <c r="B1" s="215"/>
      <c r="C1" s="215"/>
      <c r="D1" s="216"/>
    </row>
    <row r="2" spans="1:4" ht="34.5" customHeight="1" x14ac:dyDescent="0.25">
      <c r="A2" s="211" t="s">
        <v>204</v>
      </c>
      <c r="B2" s="212"/>
      <c r="C2" s="212"/>
      <c r="D2" s="213"/>
    </row>
    <row r="3" spans="1:4" ht="30" x14ac:dyDescent="0.25">
      <c r="A3" s="103" t="s">
        <v>206</v>
      </c>
      <c r="B3" s="103" t="s">
        <v>195</v>
      </c>
      <c r="C3" s="103" t="s">
        <v>196</v>
      </c>
      <c r="D3" s="103" t="s">
        <v>197</v>
      </c>
    </row>
    <row r="4" spans="1:4" x14ac:dyDescent="0.25">
      <c r="A4" s="100"/>
      <c r="B4" s="98"/>
      <c r="C4" s="95"/>
      <c r="D4" s="95"/>
    </row>
    <row r="5" spans="1:4" x14ac:dyDescent="0.25">
      <c r="A5" s="101"/>
      <c r="B5" s="99"/>
      <c r="C5" s="96"/>
      <c r="D5" s="96"/>
    </row>
    <row r="6" spans="1:4" x14ac:dyDescent="0.25">
      <c r="A6" s="100"/>
      <c r="B6" s="98"/>
      <c r="C6" s="95"/>
      <c r="D6" s="95"/>
    </row>
    <row r="7" spans="1:4" x14ac:dyDescent="0.25">
      <c r="A7" s="100"/>
      <c r="B7" s="98"/>
      <c r="C7" s="95"/>
      <c r="D7" s="95"/>
    </row>
    <row r="8" spans="1:4" x14ac:dyDescent="0.25">
      <c r="A8" s="100"/>
      <c r="B8" s="98"/>
      <c r="C8" s="95"/>
      <c r="D8" s="95"/>
    </row>
    <row r="9" spans="1:4" x14ac:dyDescent="0.25">
      <c r="A9" s="100"/>
      <c r="B9" s="98"/>
      <c r="C9" s="95"/>
      <c r="D9" s="95"/>
    </row>
    <row r="10" spans="1:4" x14ac:dyDescent="0.25">
      <c r="A10" s="100"/>
      <c r="B10" s="98"/>
      <c r="C10" s="95"/>
      <c r="D10" s="95"/>
    </row>
    <row r="11" spans="1:4" x14ac:dyDescent="0.25">
      <c r="A11" s="100"/>
      <c r="B11" s="98"/>
      <c r="C11" s="95"/>
      <c r="D11" s="95"/>
    </row>
    <row r="12" spans="1:4" x14ac:dyDescent="0.25">
      <c r="A12" s="100"/>
      <c r="B12" s="98"/>
      <c r="C12" s="95"/>
      <c r="D12" s="95"/>
    </row>
    <row r="13" spans="1:4" x14ac:dyDescent="0.25">
      <c r="A13" s="100"/>
      <c r="B13" s="98"/>
      <c r="C13" s="95"/>
      <c r="D13" s="95"/>
    </row>
    <row r="14" spans="1:4" x14ac:dyDescent="0.25">
      <c r="A14" s="100"/>
      <c r="B14" s="98"/>
      <c r="C14" s="95"/>
      <c r="D14" s="95"/>
    </row>
    <row r="15" spans="1:4" x14ac:dyDescent="0.25">
      <c r="A15" s="100"/>
      <c r="B15" s="98"/>
      <c r="C15" s="95"/>
      <c r="D15" s="95"/>
    </row>
    <row r="16" spans="1:4" x14ac:dyDescent="0.25">
      <c r="A16" s="100"/>
      <c r="B16" s="98"/>
      <c r="C16" s="95"/>
      <c r="D16" s="95"/>
    </row>
    <row r="17" spans="1:4" x14ac:dyDescent="0.25">
      <c r="A17" s="100"/>
      <c r="B17" s="98"/>
      <c r="C17" s="95"/>
      <c r="D17" s="95"/>
    </row>
    <row r="18" spans="1:4" x14ac:dyDescent="0.25">
      <c r="A18" s="100"/>
      <c r="B18" s="98"/>
      <c r="C18" s="95"/>
      <c r="D18" s="95"/>
    </row>
    <row r="19" spans="1:4" x14ac:dyDescent="0.25">
      <c r="A19" s="100"/>
      <c r="B19" s="98"/>
      <c r="C19" s="95"/>
      <c r="D19" s="95"/>
    </row>
    <row r="20" spans="1:4" x14ac:dyDescent="0.25">
      <c r="A20" s="100"/>
      <c r="B20" s="98"/>
      <c r="C20" s="95"/>
      <c r="D20" s="95"/>
    </row>
    <row r="21" spans="1:4" x14ac:dyDescent="0.25">
      <c r="A21" s="100"/>
      <c r="B21" s="98"/>
      <c r="C21" s="95"/>
      <c r="D21" s="95"/>
    </row>
    <row r="22" spans="1:4" x14ac:dyDescent="0.25">
      <c r="A22" s="100"/>
      <c r="B22" s="98"/>
      <c r="C22" s="95"/>
      <c r="D22" s="95"/>
    </row>
    <row r="23" spans="1:4" x14ac:dyDescent="0.25">
      <c r="A23" s="100"/>
      <c r="B23" s="98"/>
      <c r="C23" s="95"/>
      <c r="D23" s="95"/>
    </row>
    <row r="24" spans="1:4" x14ac:dyDescent="0.25">
      <c r="A24" s="100"/>
      <c r="B24" s="98"/>
      <c r="C24" s="95"/>
      <c r="D24" s="95"/>
    </row>
    <row r="25" spans="1:4" x14ac:dyDescent="0.25">
      <c r="A25" s="100"/>
      <c r="B25" s="98"/>
      <c r="C25" s="95"/>
      <c r="D25" s="95"/>
    </row>
    <row r="26" spans="1:4" x14ac:dyDescent="0.25">
      <c r="A26" s="100"/>
      <c r="B26" s="98"/>
      <c r="C26" s="95"/>
      <c r="D26" s="95"/>
    </row>
    <row r="27" spans="1:4" x14ac:dyDescent="0.25">
      <c r="A27" s="100"/>
      <c r="B27" s="98"/>
      <c r="C27" s="95"/>
      <c r="D27" s="95"/>
    </row>
    <row r="28" spans="1:4" x14ac:dyDescent="0.25">
      <c r="A28" s="100"/>
      <c r="B28" s="98"/>
      <c r="C28" s="95"/>
      <c r="D28" s="95"/>
    </row>
    <row r="29" spans="1:4" x14ac:dyDescent="0.25">
      <c r="A29" s="100"/>
      <c r="B29" s="98"/>
      <c r="C29" s="95"/>
      <c r="D29" s="95"/>
    </row>
    <row r="30" spans="1:4" x14ac:dyDescent="0.25">
      <c r="A30" s="100"/>
      <c r="B30" s="98"/>
      <c r="C30" s="95"/>
      <c r="D30" s="95"/>
    </row>
    <row r="31" spans="1:4" x14ac:dyDescent="0.25">
      <c r="A31" s="100"/>
      <c r="B31" s="98"/>
      <c r="C31" s="95"/>
      <c r="D31" s="95"/>
    </row>
    <row r="32" spans="1:4" x14ac:dyDescent="0.25">
      <c r="A32" s="100"/>
      <c r="B32" s="98"/>
      <c r="C32" s="95"/>
      <c r="D32" s="95"/>
    </row>
    <row r="33" spans="1:4" x14ac:dyDescent="0.25">
      <c r="A33" s="100"/>
      <c r="B33" s="98"/>
      <c r="C33" s="95"/>
      <c r="D33" s="97"/>
    </row>
    <row r="34" spans="1:4" ht="6" customHeight="1" x14ac:dyDescent="0.25">
      <c r="A34" s="122"/>
      <c r="B34" s="123"/>
      <c r="C34" s="123"/>
      <c r="D34" s="123"/>
    </row>
    <row r="35" spans="1:4" ht="27.75" customHeight="1" x14ac:dyDescent="0.25">
      <c r="A35" s="125" t="s">
        <v>190</v>
      </c>
      <c r="B35" s="126"/>
      <c r="C35" s="126"/>
      <c r="D35" s="102">
        <f>SUM(D4:D33)</f>
        <v>0</v>
      </c>
    </row>
    <row r="36" spans="1:4" ht="6.75" customHeight="1" x14ac:dyDescent="0.25">
      <c r="A36" s="122"/>
      <c r="B36" s="123"/>
      <c r="C36" s="123"/>
      <c r="D36" s="123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50"/>
  <sheetViews>
    <sheetView tabSelected="1" view="pageBreakPreview" topLeftCell="A19" zoomScaleNormal="100" workbookViewId="0">
      <selection activeCell="P10" sqref="P10"/>
    </sheetView>
  </sheetViews>
  <sheetFormatPr defaultColWidth="8.42578125" defaultRowHeight="15" x14ac:dyDescent="0.25"/>
  <cols>
    <col min="1" max="1" width="31.5703125" style="73" customWidth="1"/>
    <col min="2" max="2" width="24.42578125" style="73" customWidth="1"/>
    <col min="3" max="3" width="16.5703125" style="73" customWidth="1"/>
    <col min="4" max="4" width="17.42578125" style="73" customWidth="1"/>
    <col min="5" max="5" width="7.28515625" style="73" customWidth="1"/>
    <col min="6" max="6" width="17.7109375" style="73" customWidth="1"/>
    <col min="7" max="7" width="15.5703125" style="73" customWidth="1"/>
    <col min="8" max="8" width="15.42578125" style="73" customWidth="1"/>
    <col min="9" max="9" width="14.85546875" style="73" customWidth="1"/>
    <col min="10" max="10" width="18" style="73" customWidth="1"/>
    <col min="11" max="11" width="15" style="73" customWidth="1"/>
    <col min="12" max="16384" width="8.42578125" style="73"/>
  </cols>
  <sheetData>
    <row r="1" spans="1:11" ht="76.5" customHeight="1" x14ac:dyDescent="0.25">
      <c r="A1" s="84" t="s">
        <v>167</v>
      </c>
      <c r="B1" s="84" t="s">
        <v>168</v>
      </c>
      <c r="C1" s="83" t="s">
        <v>208</v>
      </c>
      <c r="D1" s="83" t="s">
        <v>169</v>
      </c>
      <c r="E1" s="85" t="s">
        <v>170</v>
      </c>
      <c r="F1" s="85" t="s">
        <v>258</v>
      </c>
      <c r="G1" s="85" t="s">
        <v>259</v>
      </c>
      <c r="H1" s="86" t="s">
        <v>199</v>
      </c>
      <c r="I1" s="87" t="s">
        <v>200</v>
      </c>
      <c r="J1" s="87" t="s">
        <v>179</v>
      </c>
      <c r="K1" s="86" t="s">
        <v>205</v>
      </c>
    </row>
    <row r="2" spans="1:11" x14ac:dyDescent="0.25">
      <c r="A2" s="74" t="s">
        <v>213</v>
      </c>
      <c r="B2" s="74" t="s">
        <v>210</v>
      </c>
      <c r="C2" s="75" t="s">
        <v>214</v>
      </c>
      <c r="D2" s="75" t="s">
        <v>212</v>
      </c>
      <c r="E2" s="76">
        <v>1</v>
      </c>
      <c r="F2" s="112">
        <f>'Limpeza Montenegro 30h'!I190</f>
        <v>656.20947719375863</v>
      </c>
      <c r="G2" s="111">
        <f t="shared" ref="G2:G14" si="0">F2*E2</f>
        <v>656.20947719375863</v>
      </c>
      <c r="H2" s="108">
        <f>'Limpeza Montenegro 30h'!I193</f>
        <v>648.99102411772367</v>
      </c>
      <c r="I2" s="108">
        <f t="shared" ref="I2:I42" si="1">H2*E2</f>
        <v>648.99102411772367</v>
      </c>
      <c r="J2" s="110">
        <f>'Limpeza Montenegro 30h'!I196</f>
        <v>5293.0768060441769</v>
      </c>
      <c r="K2" s="110">
        <f t="shared" ref="K2:K7" si="2">E2*J2</f>
        <v>5293.0768060441769</v>
      </c>
    </row>
    <row r="3" spans="1:11" x14ac:dyDescent="0.25">
      <c r="A3" s="74" t="s">
        <v>213</v>
      </c>
      <c r="B3" s="217" t="s">
        <v>210</v>
      </c>
      <c r="C3" s="75" t="s">
        <v>215</v>
      </c>
      <c r="D3" s="75" t="s">
        <v>216</v>
      </c>
      <c r="E3" s="76">
        <v>1</v>
      </c>
      <c r="F3" s="112">
        <f>'Limpeza Montenegro 44h'!I190</f>
        <v>994.68155588417903</v>
      </c>
      <c r="G3" s="111">
        <f t="shared" si="0"/>
        <v>994.68155588417903</v>
      </c>
      <c r="H3" s="108">
        <f>'Limpeza Montenegro 44h'!I193</f>
        <v>951.85350203932796</v>
      </c>
      <c r="I3" s="108">
        <f t="shared" si="1"/>
        <v>951.85350203932796</v>
      </c>
      <c r="J3" s="110">
        <f>'Limpeza Montenegro 44h'!I196</f>
        <v>7936.1702936347447</v>
      </c>
      <c r="K3" s="110">
        <f t="shared" si="2"/>
        <v>7936.1702936347447</v>
      </c>
    </row>
    <row r="4" spans="1:11" x14ac:dyDescent="0.25">
      <c r="A4" s="74" t="s">
        <v>213</v>
      </c>
      <c r="B4" s="74" t="s">
        <v>210</v>
      </c>
      <c r="C4" s="75" t="s">
        <v>217</v>
      </c>
      <c r="D4" s="75" t="s">
        <v>212</v>
      </c>
      <c r="E4" s="76">
        <v>1</v>
      </c>
      <c r="F4" s="112">
        <f>'Limpeza Montenegro 20h'!I190</f>
        <v>455.2954781291723</v>
      </c>
      <c r="G4" s="111">
        <f t="shared" si="0"/>
        <v>455.2954781291723</v>
      </c>
      <c r="H4" s="108">
        <f>'Limpeza Montenegro 20h'!I193</f>
        <v>432.66068274514913</v>
      </c>
      <c r="I4" s="108">
        <f t="shared" si="1"/>
        <v>432.66068274514913</v>
      </c>
      <c r="J4" s="110">
        <f>'Limpeza Montenegro 20h'!I196</f>
        <v>3758.1734996163054</v>
      </c>
      <c r="K4" s="110">
        <f t="shared" si="2"/>
        <v>3758.1734996163054</v>
      </c>
    </row>
    <row r="5" spans="1:11" x14ac:dyDescent="0.25">
      <c r="A5" s="74" t="s">
        <v>213</v>
      </c>
      <c r="B5" s="74" t="s">
        <v>218</v>
      </c>
      <c r="C5" s="75" t="s">
        <v>219</v>
      </c>
      <c r="D5" s="75" t="s">
        <v>212</v>
      </c>
      <c r="E5" s="76">
        <v>1</v>
      </c>
      <c r="F5" s="112">
        <f>'Limpeza Barão 12h'!I190</f>
        <v>272.58087887750349</v>
      </c>
      <c r="G5" s="111">
        <f t="shared" si="0"/>
        <v>272.58087887750349</v>
      </c>
      <c r="H5" s="108">
        <f>'Limpeza Barão 12h'!I193</f>
        <v>259.5964096470895</v>
      </c>
      <c r="I5" s="108">
        <f t="shared" si="1"/>
        <v>259.5964096470895</v>
      </c>
      <c r="J5" s="110">
        <f>'Limpeza Barão 12h'!I196</f>
        <v>2143.3710133957538</v>
      </c>
      <c r="K5" s="110">
        <f t="shared" si="2"/>
        <v>2143.3710133957538</v>
      </c>
    </row>
    <row r="6" spans="1:11" x14ac:dyDescent="0.25">
      <c r="A6" s="74" t="s">
        <v>213</v>
      </c>
      <c r="B6" s="74" t="s">
        <v>220</v>
      </c>
      <c r="C6" s="75" t="s">
        <v>217</v>
      </c>
      <c r="D6" s="75" t="s">
        <v>212</v>
      </c>
      <c r="E6" s="76">
        <v>1</v>
      </c>
      <c r="F6" s="112">
        <f>'Limpeza Bom Princípio 20h'!I190</f>
        <v>455.29547812917235</v>
      </c>
      <c r="G6" s="111">
        <f t="shared" si="0"/>
        <v>455.29547812917235</v>
      </c>
      <c r="H6" s="108">
        <f>'Limpeza Bom Princípio 20h'!I193</f>
        <v>432.66068274514913</v>
      </c>
      <c r="I6" s="108">
        <f t="shared" si="1"/>
        <v>432.66068274514913</v>
      </c>
      <c r="J6" s="110">
        <f>'Limpeza Bom Princípio 20h'!I196</f>
        <v>3580.1011955456288</v>
      </c>
      <c r="K6" s="110">
        <f t="shared" si="2"/>
        <v>3580.1011955456288</v>
      </c>
    </row>
    <row r="7" spans="1:11" x14ac:dyDescent="0.25">
      <c r="A7" s="74" t="s">
        <v>213</v>
      </c>
      <c r="B7" s="74" t="s">
        <v>221</v>
      </c>
      <c r="C7" s="75" t="s">
        <v>219</v>
      </c>
      <c r="D7" s="75" t="s">
        <v>212</v>
      </c>
      <c r="E7" s="76">
        <v>1</v>
      </c>
      <c r="F7" s="112">
        <f>'Limpeza Brochier 12h'!I190</f>
        <v>272.58087887750349</v>
      </c>
      <c r="G7" s="111">
        <f t="shared" si="0"/>
        <v>272.58087887750349</v>
      </c>
      <c r="H7" s="108">
        <f>'Limpeza Brochier 12h'!I193</f>
        <v>259.5964096470895</v>
      </c>
      <c r="I7" s="108">
        <f t="shared" si="1"/>
        <v>259.5964096470895</v>
      </c>
      <c r="J7" s="110">
        <f>'Limpeza Brochier 12h'!I196</f>
        <v>2119.2203540898859</v>
      </c>
      <c r="K7" s="110">
        <f t="shared" si="2"/>
        <v>2119.2203540898859</v>
      </c>
    </row>
    <row r="8" spans="1:11" x14ac:dyDescent="0.25">
      <c r="A8" s="74" t="s">
        <v>213</v>
      </c>
      <c r="B8" s="74" t="s">
        <v>222</v>
      </c>
      <c r="C8" s="75" t="s">
        <v>217</v>
      </c>
      <c r="D8" s="75" t="s">
        <v>212</v>
      </c>
      <c r="E8" s="76">
        <v>1</v>
      </c>
      <c r="F8" s="112">
        <f>'Limpeza Feliz 20h'!I190</f>
        <v>455.29547812917235</v>
      </c>
      <c r="G8" s="111">
        <f t="shared" si="0"/>
        <v>455.29547812917235</v>
      </c>
      <c r="H8" s="108">
        <f>'Limpeza Feliz 20h'!I193</f>
        <v>432.66068274514913</v>
      </c>
      <c r="I8" s="108">
        <f t="shared" si="1"/>
        <v>432.66068274514913</v>
      </c>
      <c r="J8" s="110">
        <f>'Limpeza Feliz 20h'!I196</f>
        <v>3580.1011955456288</v>
      </c>
      <c r="K8" s="110">
        <f t="shared" ref="K8:K32" si="3">E8*J8</f>
        <v>3580.1011955456288</v>
      </c>
    </row>
    <row r="9" spans="1:11" x14ac:dyDescent="0.25">
      <c r="A9" s="74" t="s">
        <v>213</v>
      </c>
      <c r="B9" s="74" t="s">
        <v>223</v>
      </c>
      <c r="C9" s="75" t="s">
        <v>219</v>
      </c>
      <c r="D9" s="75" t="s">
        <v>212</v>
      </c>
      <c r="E9" s="76">
        <v>1</v>
      </c>
      <c r="F9" s="112">
        <f>'Limpeza Pareci Novo 12h'!I190</f>
        <v>272.58087887750349</v>
      </c>
      <c r="G9" s="111">
        <f t="shared" si="0"/>
        <v>272.58087887750349</v>
      </c>
      <c r="H9" s="108">
        <f>'Limpeza Pareci Novo 12h'!I193</f>
        <v>259.5964096470895</v>
      </c>
      <c r="I9" s="108">
        <f t="shared" si="1"/>
        <v>259.5964096470895</v>
      </c>
      <c r="J9" s="110">
        <f>'Limpeza Pareci Novo 12h'!I196</f>
        <v>2143.3710133957538</v>
      </c>
      <c r="K9" s="110">
        <f t="shared" si="3"/>
        <v>2143.3710133957538</v>
      </c>
    </row>
    <row r="10" spans="1:11" x14ac:dyDescent="0.25">
      <c r="A10" s="74" t="s">
        <v>213</v>
      </c>
      <c r="B10" s="74" t="s">
        <v>224</v>
      </c>
      <c r="C10" s="75" t="s">
        <v>219</v>
      </c>
      <c r="D10" s="75" t="s">
        <v>212</v>
      </c>
      <c r="E10" s="76">
        <v>1</v>
      </c>
      <c r="F10" s="112">
        <f>'Limpeza Salvador do Sul 12h'!I190</f>
        <v>272.58087887750349</v>
      </c>
      <c r="G10" s="111">
        <f t="shared" si="0"/>
        <v>272.58087887750349</v>
      </c>
      <c r="H10" s="108">
        <f>'Limpeza Salvador do Sul 12h'!I193</f>
        <v>259.5964096470895</v>
      </c>
      <c r="I10" s="108">
        <f t="shared" si="1"/>
        <v>259.5964096470895</v>
      </c>
      <c r="J10" s="110">
        <f>'Limpeza Salvador do Sul 12h'!I196</f>
        <v>2143.3710133957538</v>
      </c>
      <c r="K10" s="110">
        <f t="shared" si="3"/>
        <v>2143.3710133957538</v>
      </c>
    </row>
    <row r="11" spans="1:11" x14ac:dyDescent="0.25">
      <c r="A11" s="74" t="s">
        <v>213</v>
      </c>
      <c r="B11" s="74" t="s">
        <v>225</v>
      </c>
      <c r="C11" s="75" t="s">
        <v>219</v>
      </c>
      <c r="D11" s="75" t="s">
        <v>212</v>
      </c>
      <c r="E11" s="76">
        <v>1</v>
      </c>
      <c r="F11" s="112">
        <f>'Limpeza SJH 12h'!I190</f>
        <v>272.58087887750349</v>
      </c>
      <c r="G11" s="111">
        <f t="shared" si="0"/>
        <v>272.58087887750349</v>
      </c>
      <c r="H11" s="108">
        <f>'Limpeza SJH 12h'!I193</f>
        <v>259.5964096470895</v>
      </c>
      <c r="I11" s="108">
        <f t="shared" si="1"/>
        <v>259.5964096470895</v>
      </c>
      <c r="J11" s="110">
        <f>'Limpeza SJH 12h'!I196</f>
        <v>2119.2203540898859</v>
      </c>
      <c r="K11" s="110">
        <f t="shared" si="3"/>
        <v>2119.2203540898859</v>
      </c>
    </row>
    <row r="12" spans="1:11" x14ac:dyDescent="0.25">
      <c r="A12" s="74" t="s">
        <v>213</v>
      </c>
      <c r="B12" s="74" t="s">
        <v>226</v>
      </c>
      <c r="C12" s="75" t="s">
        <v>217</v>
      </c>
      <c r="D12" s="75" t="s">
        <v>212</v>
      </c>
      <c r="E12" s="76">
        <v>1</v>
      </c>
      <c r="F12" s="112">
        <f>'Limpeza SBC 20h'!I190</f>
        <v>455.29547812917235</v>
      </c>
      <c r="G12" s="111">
        <f t="shared" si="0"/>
        <v>455.29547812917235</v>
      </c>
      <c r="H12" s="108">
        <f>'Limpeza SBC 20h'!I193</f>
        <v>432.66068274514913</v>
      </c>
      <c r="I12" s="108">
        <f t="shared" si="1"/>
        <v>432.66068274514913</v>
      </c>
      <c r="J12" s="110">
        <f>'Limpeza SBC 20h'!I196</f>
        <v>3720.7737674182008</v>
      </c>
      <c r="K12" s="110">
        <f t="shared" si="3"/>
        <v>3720.7737674182008</v>
      </c>
    </row>
    <row r="13" spans="1:11" x14ac:dyDescent="0.25">
      <c r="A13" s="74" t="s">
        <v>213</v>
      </c>
      <c r="B13" s="74" t="s">
        <v>227</v>
      </c>
      <c r="C13" s="75" t="s">
        <v>217</v>
      </c>
      <c r="D13" s="75" t="s">
        <v>212</v>
      </c>
      <c r="E13" s="76">
        <v>1</v>
      </c>
      <c r="F13" s="112">
        <f>'Limpeza Triunfo 20h'!I190</f>
        <v>455.29547812917235</v>
      </c>
      <c r="G13" s="111">
        <f t="shared" si="0"/>
        <v>455.29547812917235</v>
      </c>
      <c r="H13" s="108">
        <f>'Limpeza Triunfo 20h'!I193</f>
        <v>432.66068274514913</v>
      </c>
      <c r="I13" s="108">
        <f t="shared" si="1"/>
        <v>432.66068274514913</v>
      </c>
      <c r="J13" s="110">
        <f>'Limpeza Triunfo 20h'!I196</f>
        <v>3580.1011955456288</v>
      </c>
      <c r="K13" s="110">
        <f t="shared" si="3"/>
        <v>3580.1011955456288</v>
      </c>
    </row>
    <row r="14" spans="1:11" x14ac:dyDescent="0.25">
      <c r="A14" s="74" t="s">
        <v>213</v>
      </c>
      <c r="B14" s="74" t="s">
        <v>228</v>
      </c>
      <c r="C14" s="75" t="s">
        <v>219</v>
      </c>
      <c r="D14" s="75" t="s">
        <v>212</v>
      </c>
      <c r="E14" s="76">
        <v>1</v>
      </c>
      <c r="F14" s="112">
        <f>'Limpeza Vale Real 12h'!I190</f>
        <v>272.58087887750349</v>
      </c>
      <c r="G14" s="111">
        <f t="shared" si="0"/>
        <v>272.58087887750349</v>
      </c>
      <c r="H14" s="108">
        <f>'Limpeza Vale Real 12h'!I193</f>
        <v>259.5964096470895</v>
      </c>
      <c r="I14" s="108">
        <f t="shared" si="1"/>
        <v>259.5964096470895</v>
      </c>
      <c r="J14" s="110">
        <f>'Limpeza Vale Real 12h'!I196</f>
        <v>2143.3710133957538</v>
      </c>
      <c r="K14" s="110">
        <f t="shared" si="3"/>
        <v>2143.3710133957538</v>
      </c>
    </row>
    <row r="15" spans="1:11" x14ac:dyDescent="0.25">
      <c r="A15" s="74" t="s">
        <v>213</v>
      </c>
      <c r="B15" s="74" t="s">
        <v>229</v>
      </c>
      <c r="C15" s="75" t="s">
        <v>211</v>
      </c>
      <c r="D15" s="75" t="s">
        <v>212</v>
      </c>
      <c r="E15" s="76">
        <v>1</v>
      </c>
      <c r="F15" s="112">
        <f>'Limpeza Guaíba 40h'!I190</f>
        <v>905.52259625834472</v>
      </c>
      <c r="G15" s="111">
        <f t="shared" ref="G15:G42" si="4">F15*E15</f>
        <v>905.52259625834472</v>
      </c>
      <c r="H15" s="108">
        <f>'Limpeza Guaíba 40h'!I193</f>
        <v>865.32136549029826</v>
      </c>
      <c r="I15" s="108">
        <f t="shared" si="1"/>
        <v>865.32136549029826</v>
      </c>
      <c r="J15" s="110">
        <f>'Limpeza Guaíba 40h'!I196</f>
        <v>7179.477496134019</v>
      </c>
      <c r="K15" s="110">
        <f t="shared" si="3"/>
        <v>7179.477496134019</v>
      </c>
    </row>
    <row r="16" spans="1:11" x14ac:dyDescent="0.25">
      <c r="A16" s="74" t="s">
        <v>213</v>
      </c>
      <c r="B16" s="74" t="s">
        <v>230</v>
      </c>
      <c r="C16" s="75" t="s">
        <v>217</v>
      </c>
      <c r="D16" s="75" t="s">
        <v>212</v>
      </c>
      <c r="E16" s="76">
        <v>1</v>
      </c>
      <c r="F16" s="112">
        <f>'Limpeza Arroio dos Ratos 20h'!I190</f>
        <v>455.29547812917235</v>
      </c>
      <c r="G16" s="111">
        <f t="shared" si="4"/>
        <v>455.29547812917235</v>
      </c>
      <c r="H16" s="108">
        <f>'Limpeza Arroio dos Ratos 20h'!I193</f>
        <v>432.66068274514913</v>
      </c>
      <c r="I16" s="108">
        <f t="shared" si="1"/>
        <v>432.66068274514913</v>
      </c>
      <c r="J16" s="110">
        <f>'Limpeza Arroio dos Ratos 20h'!I196</f>
        <v>3580.1011955456288</v>
      </c>
      <c r="K16" s="110">
        <f t="shared" si="3"/>
        <v>3580.1011955456288</v>
      </c>
    </row>
    <row r="17" spans="1:11" x14ac:dyDescent="0.25">
      <c r="A17" s="74" t="s">
        <v>213</v>
      </c>
      <c r="B17" s="74" t="s">
        <v>231</v>
      </c>
      <c r="C17" s="75" t="s">
        <v>219</v>
      </c>
      <c r="D17" s="75" t="s">
        <v>212</v>
      </c>
      <c r="E17" s="76">
        <v>1</v>
      </c>
      <c r="F17" s="112">
        <f>'Limpeza Barão do Triunfo 12h'!I190</f>
        <v>272.58087887750349</v>
      </c>
      <c r="G17" s="111">
        <f t="shared" si="4"/>
        <v>272.58087887750349</v>
      </c>
      <c r="H17" s="108">
        <f>'Limpeza Barão do Triunfo 12h'!I193</f>
        <v>259.5964096470895</v>
      </c>
      <c r="I17" s="108">
        <f t="shared" si="1"/>
        <v>259.5964096470895</v>
      </c>
      <c r="J17" s="110">
        <f>'Limpeza Barão do Triunfo 12h'!I196</f>
        <v>2143.3710133957538</v>
      </c>
      <c r="K17" s="110">
        <f t="shared" si="3"/>
        <v>2143.3710133957538</v>
      </c>
    </row>
    <row r="18" spans="1:11" x14ac:dyDescent="0.25">
      <c r="A18" s="74" t="s">
        <v>213</v>
      </c>
      <c r="B18" s="74" t="s">
        <v>232</v>
      </c>
      <c r="C18" s="75" t="s">
        <v>217</v>
      </c>
      <c r="D18" s="75" t="s">
        <v>212</v>
      </c>
      <c r="E18" s="76">
        <v>1</v>
      </c>
      <c r="F18" s="112">
        <f>'Limpeza Butiá 20h'!I190</f>
        <v>455.2954781291723</v>
      </c>
      <c r="G18" s="111">
        <f t="shared" si="4"/>
        <v>455.2954781291723</v>
      </c>
      <c r="H18" s="108">
        <f>'Limpeza Butiá 20h'!I193</f>
        <v>432.66068274514913</v>
      </c>
      <c r="I18" s="108">
        <f t="shared" si="1"/>
        <v>432.66068274514913</v>
      </c>
      <c r="J18" s="110">
        <f>'Limpeza Butiá 20h'!I196</f>
        <v>3758.1734996163054</v>
      </c>
      <c r="K18" s="110">
        <f t="shared" si="3"/>
        <v>3758.1734996163054</v>
      </c>
    </row>
    <row r="19" spans="1:11" x14ac:dyDescent="0.25">
      <c r="A19" s="74" t="s">
        <v>213</v>
      </c>
      <c r="B19" s="74" t="s">
        <v>233</v>
      </c>
      <c r="C19" s="75" t="s">
        <v>215</v>
      </c>
      <c r="D19" s="75" t="s">
        <v>216</v>
      </c>
      <c r="E19" s="76">
        <v>1</v>
      </c>
      <c r="F19" s="112">
        <f>'Limpeza Charqueadas 44h'!I190</f>
        <v>994.68155588417892</v>
      </c>
      <c r="G19" s="111">
        <f t="shared" si="4"/>
        <v>994.68155588417892</v>
      </c>
      <c r="H19" s="108">
        <f>'Limpeza Charqueadas 44h'!I193</f>
        <v>951.85350203932796</v>
      </c>
      <c r="I19" s="108">
        <f t="shared" si="1"/>
        <v>951.85350203932796</v>
      </c>
      <c r="J19" s="110">
        <f>'Limpeza Charqueadas 44h'!I196</f>
        <v>8047.9898110354425</v>
      </c>
      <c r="K19" s="110">
        <f t="shared" si="3"/>
        <v>8047.9898110354425</v>
      </c>
    </row>
    <row r="20" spans="1:11" x14ac:dyDescent="0.25">
      <c r="A20" s="74" t="s">
        <v>213</v>
      </c>
      <c r="B20" s="74" t="s">
        <v>234</v>
      </c>
      <c r="C20" s="75" t="s">
        <v>219</v>
      </c>
      <c r="D20" s="75" t="s">
        <v>212</v>
      </c>
      <c r="E20" s="76">
        <v>1</v>
      </c>
      <c r="F20" s="112">
        <f>'Limpeza General Câmara 12h'!I190</f>
        <v>272.58087887750349</v>
      </c>
      <c r="G20" s="111">
        <f t="shared" si="4"/>
        <v>272.58087887750349</v>
      </c>
      <c r="H20" s="108">
        <f>'Limpeza General Câmara 12h'!I193</f>
        <v>259.5964096470895</v>
      </c>
      <c r="I20" s="108">
        <f t="shared" si="1"/>
        <v>259.5964096470895</v>
      </c>
      <c r="J20" s="110">
        <f>'Limpeza General Câmara 12h'!I196</f>
        <v>2168.0784602360504</v>
      </c>
      <c r="K20" s="110">
        <f t="shared" si="3"/>
        <v>2168.0784602360504</v>
      </c>
    </row>
    <row r="21" spans="1:11" x14ac:dyDescent="0.25">
      <c r="A21" s="74" t="s">
        <v>213</v>
      </c>
      <c r="B21" s="74" t="s">
        <v>235</v>
      </c>
      <c r="C21" s="75" t="s">
        <v>219</v>
      </c>
      <c r="D21" s="75" t="s">
        <v>212</v>
      </c>
      <c r="E21" s="76">
        <v>1</v>
      </c>
      <c r="F21" s="112">
        <f>'Limpeza Minas do Leão 12h'!I190</f>
        <v>272.58087887750349</v>
      </c>
      <c r="G21" s="111">
        <f t="shared" si="4"/>
        <v>272.58087887750349</v>
      </c>
      <c r="H21" s="108">
        <f>'Limpeza Minas do Leão 12h'!I193</f>
        <v>259.5964096470895</v>
      </c>
      <c r="I21" s="108">
        <f t="shared" si="1"/>
        <v>259.5964096470895</v>
      </c>
      <c r="J21" s="110">
        <f>'Limpeza Minas do Leão 12h'!I196</f>
        <v>2119.2203540898859</v>
      </c>
      <c r="K21" s="110">
        <f t="shared" si="3"/>
        <v>2119.2203540898859</v>
      </c>
    </row>
    <row r="22" spans="1:11" x14ac:dyDescent="0.25">
      <c r="A22" s="74" t="s">
        <v>213</v>
      </c>
      <c r="B22" s="74" t="s">
        <v>236</v>
      </c>
      <c r="C22" s="75" t="s">
        <v>217</v>
      </c>
      <c r="D22" s="75" t="s">
        <v>212</v>
      </c>
      <c r="E22" s="76">
        <v>1</v>
      </c>
      <c r="F22" s="112">
        <f>'Limpeza BR 20h'!I190</f>
        <v>455.2954781291723</v>
      </c>
      <c r="G22" s="111">
        <f t="shared" si="4"/>
        <v>455.2954781291723</v>
      </c>
      <c r="H22" s="108">
        <f>'Limpeza BR 20h'!I193</f>
        <v>432.66068274514913</v>
      </c>
      <c r="I22" s="108">
        <f t="shared" si="1"/>
        <v>432.66068274514913</v>
      </c>
      <c r="J22" s="110">
        <f>'Limpeza BR 20h'!I196</f>
        <v>3733.384767221939</v>
      </c>
      <c r="K22" s="110">
        <f t="shared" si="3"/>
        <v>3733.384767221939</v>
      </c>
    </row>
    <row r="23" spans="1:11" x14ac:dyDescent="0.25">
      <c r="A23" s="74" t="s">
        <v>213</v>
      </c>
      <c r="B23" s="74" t="s">
        <v>237</v>
      </c>
      <c r="C23" s="75" t="s">
        <v>217</v>
      </c>
      <c r="D23" s="75" t="s">
        <v>212</v>
      </c>
      <c r="E23" s="76">
        <v>1</v>
      </c>
      <c r="F23" s="112">
        <f>'Limpeza ES 20h'!I190</f>
        <v>455.2954781291723</v>
      </c>
      <c r="G23" s="111">
        <f t="shared" si="4"/>
        <v>455.2954781291723</v>
      </c>
      <c r="H23" s="108">
        <f>'Limpeza ES 20h'!I193</f>
        <v>432.66068274514913</v>
      </c>
      <c r="I23" s="108">
        <f t="shared" si="1"/>
        <v>432.66068274514913</v>
      </c>
      <c r="J23" s="110">
        <f>'Limpeza ES 20h'!I196</f>
        <v>3863.9988115562346</v>
      </c>
      <c r="K23" s="110">
        <f t="shared" si="3"/>
        <v>3863.9988115562346</v>
      </c>
    </row>
    <row r="24" spans="1:11" x14ac:dyDescent="0.25">
      <c r="A24" s="74" t="s">
        <v>213</v>
      </c>
      <c r="B24" s="74" t="s">
        <v>238</v>
      </c>
      <c r="C24" s="75" t="s">
        <v>217</v>
      </c>
      <c r="D24" s="75" t="s">
        <v>212</v>
      </c>
      <c r="E24" s="76">
        <v>1</v>
      </c>
      <c r="F24" s="112">
        <f>'Limpeza SJ 20h'!I190</f>
        <v>455.29547812917235</v>
      </c>
      <c r="G24" s="111">
        <f t="shared" si="4"/>
        <v>455.29547812917235</v>
      </c>
      <c r="H24" s="108">
        <f>'Limpeza SJ 20h'!I193</f>
        <v>432.66068274514913</v>
      </c>
      <c r="I24" s="108">
        <f t="shared" si="1"/>
        <v>432.66068274514913</v>
      </c>
      <c r="J24" s="110">
        <f>'Limpeza SJ 20h'!I196</f>
        <v>3678.1526847971177</v>
      </c>
      <c r="K24" s="110">
        <f t="shared" si="3"/>
        <v>3678.1526847971177</v>
      </c>
    </row>
    <row r="25" spans="1:11" x14ac:dyDescent="0.25">
      <c r="A25" s="74" t="s">
        <v>213</v>
      </c>
      <c r="B25" s="74" t="s">
        <v>229</v>
      </c>
      <c r="C25" s="75" t="s">
        <v>215</v>
      </c>
      <c r="D25" s="75" t="s">
        <v>216</v>
      </c>
      <c r="E25" s="76">
        <v>1</v>
      </c>
      <c r="F25" s="112">
        <f>'Limpeza Guaíba 44h'!I190</f>
        <v>994.68155588417903</v>
      </c>
      <c r="G25" s="111">
        <f t="shared" si="4"/>
        <v>994.68155588417903</v>
      </c>
      <c r="H25" s="108">
        <f>'Limpeza Guaíba 44h'!I193</f>
        <v>951.85350203932796</v>
      </c>
      <c r="I25" s="108">
        <f t="shared" si="1"/>
        <v>951.85350203932796</v>
      </c>
      <c r="J25" s="110">
        <f>'Limpeza Guaíba 44h'!I196</f>
        <v>7906.8745189868569</v>
      </c>
      <c r="K25" s="110">
        <f t="shared" si="3"/>
        <v>7906.8745189868569</v>
      </c>
    </row>
    <row r="26" spans="1:11" x14ac:dyDescent="0.25">
      <c r="A26" s="74" t="s">
        <v>213</v>
      </c>
      <c r="B26" s="74" t="s">
        <v>239</v>
      </c>
      <c r="C26" s="75" t="s">
        <v>217</v>
      </c>
      <c r="D26" s="75" t="s">
        <v>212</v>
      </c>
      <c r="E26" s="76">
        <v>2</v>
      </c>
      <c r="F26" s="112">
        <f>'Limpeza Lajeado 20h'!I190</f>
        <v>455.2954781291723</v>
      </c>
      <c r="G26" s="111">
        <f t="shared" si="4"/>
        <v>910.59095625834459</v>
      </c>
      <c r="H26" s="108">
        <f>'Limpeza Lajeado 20h'!I193</f>
        <v>432.66068274514913</v>
      </c>
      <c r="I26" s="108">
        <f t="shared" si="1"/>
        <v>865.32136549029826</v>
      </c>
      <c r="J26" s="110">
        <f>'Limpeza Lajeado 20h'!I196</f>
        <v>3779.4662673195139</v>
      </c>
      <c r="K26" s="110">
        <f t="shared" si="3"/>
        <v>7558.9325346390278</v>
      </c>
    </row>
    <row r="27" spans="1:11" x14ac:dyDescent="0.25">
      <c r="A27" s="74" t="s">
        <v>213</v>
      </c>
      <c r="B27" s="74" t="s">
        <v>239</v>
      </c>
      <c r="C27" s="75" t="s">
        <v>214</v>
      </c>
      <c r="D27" s="75" t="s">
        <v>212</v>
      </c>
      <c r="E27" s="76">
        <v>1</v>
      </c>
      <c r="F27" s="112">
        <f>'Limpeza Lajeado 30h'!I190</f>
        <v>656.20947719375863</v>
      </c>
      <c r="G27" s="111">
        <f t="shared" si="4"/>
        <v>656.20947719375863</v>
      </c>
      <c r="H27" s="108">
        <f>'Limpeza Lajeado 30h'!I193</f>
        <v>648.99102411772367</v>
      </c>
      <c r="I27" s="108">
        <f t="shared" si="1"/>
        <v>648.99102411772367</v>
      </c>
      <c r="J27" s="110">
        <f>'Limpeza Lajeado 30h'!I196</f>
        <v>5323.0659097611415</v>
      </c>
      <c r="K27" s="110">
        <f t="shared" si="3"/>
        <v>5323.0659097611415</v>
      </c>
    </row>
    <row r="28" spans="1:11" x14ac:dyDescent="0.25">
      <c r="A28" s="74" t="s">
        <v>213</v>
      </c>
      <c r="B28" s="74" t="s">
        <v>239</v>
      </c>
      <c r="C28" s="75" t="s">
        <v>215</v>
      </c>
      <c r="D28" s="75" t="s">
        <v>216</v>
      </c>
      <c r="E28" s="76">
        <v>1</v>
      </c>
      <c r="F28" s="112">
        <f>'Limpeza Lajeado 44h'!I190</f>
        <v>994.68155588417903</v>
      </c>
      <c r="G28" s="111">
        <f t="shared" si="4"/>
        <v>994.68155588417903</v>
      </c>
      <c r="H28" s="108">
        <f>'Limpeza Lajeado 44h'!I193</f>
        <v>951.85350203932796</v>
      </c>
      <c r="I28" s="108">
        <f t="shared" si="1"/>
        <v>951.85350203932796</v>
      </c>
      <c r="J28" s="110">
        <f>'Limpeza Lajeado 44h'!I196</f>
        <v>7981.1344312757346</v>
      </c>
      <c r="K28" s="110">
        <f t="shared" si="3"/>
        <v>7981.1344312757346</v>
      </c>
    </row>
    <row r="29" spans="1:11" x14ac:dyDescent="0.25">
      <c r="A29" s="74" t="s">
        <v>213</v>
      </c>
      <c r="B29" s="74" t="s">
        <v>240</v>
      </c>
      <c r="C29" s="75" t="s">
        <v>217</v>
      </c>
      <c r="D29" s="75" t="s">
        <v>212</v>
      </c>
      <c r="E29" s="76">
        <v>1</v>
      </c>
      <c r="F29" s="112">
        <f>'Limpeza Arroio do Meio 20h'!I190</f>
        <v>455.2954781291723</v>
      </c>
      <c r="G29" s="111">
        <f t="shared" si="4"/>
        <v>455.2954781291723</v>
      </c>
      <c r="H29" s="108">
        <f>'Limpeza Arroio do Meio 20h'!I193</f>
        <v>432.66068274514913</v>
      </c>
      <c r="I29" s="108">
        <f t="shared" si="1"/>
        <v>432.66068274514913</v>
      </c>
      <c r="J29" s="110">
        <f>'Limpeza Arroio do Meio 20h'!I196</f>
        <v>3729.6079103790039</v>
      </c>
      <c r="K29" s="110">
        <f t="shared" si="3"/>
        <v>3729.6079103790039</v>
      </c>
    </row>
    <row r="30" spans="1:11" x14ac:dyDescent="0.25">
      <c r="A30" s="74" t="s">
        <v>213</v>
      </c>
      <c r="B30" s="74" t="s">
        <v>252</v>
      </c>
      <c r="C30" s="75" t="s">
        <v>217</v>
      </c>
      <c r="D30" s="75" t="s">
        <v>212</v>
      </c>
      <c r="E30" s="76">
        <v>1</v>
      </c>
      <c r="F30" s="112">
        <f>'Limpeza BRS 20h'!I190</f>
        <v>455.2954781291723</v>
      </c>
      <c r="G30" s="111">
        <f t="shared" si="4"/>
        <v>455.2954781291723</v>
      </c>
      <c r="H30" s="108">
        <f>'Limpeza BRS 20h'!I193</f>
        <v>432.66068274514913</v>
      </c>
      <c r="I30" s="108">
        <f t="shared" si="1"/>
        <v>432.66068274514913</v>
      </c>
      <c r="J30" s="110">
        <f>'Limpeza BRS 20h'!I196</f>
        <v>3705.7310323754655</v>
      </c>
      <c r="K30" s="110">
        <f t="shared" si="3"/>
        <v>3705.7310323754655</v>
      </c>
    </row>
    <row r="31" spans="1:11" x14ac:dyDescent="0.25">
      <c r="A31" s="74" t="s">
        <v>213</v>
      </c>
      <c r="B31" s="74" t="s">
        <v>241</v>
      </c>
      <c r="C31" s="75" t="s">
        <v>219</v>
      </c>
      <c r="D31" s="75" t="s">
        <v>212</v>
      </c>
      <c r="E31" s="76">
        <v>1</v>
      </c>
      <c r="F31" s="112">
        <f>'Limpeza Cruzeiro do Sul 12h'!I190</f>
        <v>272.58087887750349</v>
      </c>
      <c r="G31" s="111">
        <f t="shared" si="4"/>
        <v>272.58087887750349</v>
      </c>
      <c r="H31" s="108">
        <f>'Limpeza Cruzeiro do Sul 12h'!I193</f>
        <v>259.5964096470895</v>
      </c>
      <c r="I31" s="108">
        <f t="shared" si="1"/>
        <v>259.5964096470895</v>
      </c>
      <c r="J31" s="110">
        <f>'Limpeza Cruzeiro do Sul 12h'!I196</f>
        <v>2242.6200264540316</v>
      </c>
      <c r="K31" s="110">
        <f t="shared" si="3"/>
        <v>2242.6200264540316</v>
      </c>
    </row>
    <row r="32" spans="1:11" x14ac:dyDescent="0.25">
      <c r="A32" s="74" t="s">
        <v>213</v>
      </c>
      <c r="B32" s="74" t="s">
        <v>257</v>
      </c>
      <c r="C32" s="75" t="s">
        <v>217</v>
      </c>
      <c r="D32" s="75" t="s">
        <v>212</v>
      </c>
      <c r="E32" s="76">
        <v>1</v>
      </c>
      <c r="F32" s="112">
        <f>'Limpeza Encantado 20h'!I190</f>
        <v>455.2954781291723</v>
      </c>
      <c r="G32" s="111">
        <f t="shared" si="4"/>
        <v>455.2954781291723</v>
      </c>
      <c r="H32" s="108">
        <f>'Limpeza Encantado 20h'!I193</f>
        <v>432.66068274514913</v>
      </c>
      <c r="I32" s="108">
        <f t="shared" si="1"/>
        <v>432.66068274514913</v>
      </c>
      <c r="J32" s="110">
        <f>'Limpeza Encantado 20h'!I196</f>
        <v>3829.3246242600239</v>
      </c>
      <c r="K32" s="110">
        <f t="shared" si="3"/>
        <v>3829.3246242600239</v>
      </c>
    </row>
    <row r="33" spans="1:11" x14ac:dyDescent="0.25">
      <c r="A33" s="74" t="s">
        <v>213</v>
      </c>
      <c r="B33" s="74" t="s">
        <v>242</v>
      </c>
      <c r="C33" s="75" t="s">
        <v>219</v>
      </c>
      <c r="D33" s="75" t="s">
        <v>212</v>
      </c>
      <c r="E33" s="76">
        <v>1</v>
      </c>
      <c r="F33" s="112">
        <f>'Limpeza FVN 12h'!I190</f>
        <v>272.58087887750349</v>
      </c>
      <c r="G33" s="111">
        <f t="shared" si="4"/>
        <v>272.58087887750349</v>
      </c>
      <c r="H33" s="108">
        <f>'Limpeza FVN 12h'!I193</f>
        <v>259.5964096470895</v>
      </c>
      <c r="I33" s="108">
        <f t="shared" si="1"/>
        <v>259.5964096470895</v>
      </c>
      <c r="J33" s="110">
        <f>'Limpeza FVN 12h'!I196</f>
        <v>2143.3710133957538</v>
      </c>
      <c r="K33" s="110">
        <f>E33*J33</f>
        <v>2143.3710133957538</v>
      </c>
    </row>
    <row r="34" spans="1:11" x14ac:dyDescent="0.25">
      <c r="A34" s="74" t="s">
        <v>213</v>
      </c>
      <c r="B34" s="74" t="s">
        <v>243</v>
      </c>
      <c r="C34" s="75" t="s">
        <v>217</v>
      </c>
      <c r="D34" s="75" t="s">
        <v>212</v>
      </c>
      <c r="E34" s="76">
        <v>1</v>
      </c>
      <c r="F34" s="112">
        <f>'Limpeza Estrela 20h'!I190</f>
        <v>455.2954781291723</v>
      </c>
      <c r="G34" s="111">
        <f t="shared" si="4"/>
        <v>455.2954781291723</v>
      </c>
      <c r="H34" s="108">
        <f>'Limpeza Estrela 20h'!I193</f>
        <v>432.66068274514913</v>
      </c>
      <c r="I34" s="108">
        <f t="shared" si="1"/>
        <v>432.66068274514913</v>
      </c>
      <c r="J34" s="110">
        <f>'Limpeza Estrela 20h'!I196</f>
        <v>3755.8734825179158</v>
      </c>
      <c r="K34" s="110">
        <f t="shared" ref="K34:K39" si="5">E34*J34</f>
        <v>3755.8734825179158</v>
      </c>
    </row>
    <row r="35" spans="1:11" x14ac:dyDescent="0.25">
      <c r="A35" s="74" t="s">
        <v>213</v>
      </c>
      <c r="B35" s="74" t="s">
        <v>244</v>
      </c>
      <c r="C35" s="75" t="s">
        <v>219</v>
      </c>
      <c r="D35" s="75" t="s">
        <v>212</v>
      </c>
      <c r="E35" s="76">
        <v>1</v>
      </c>
      <c r="F35" s="112">
        <f>'Limpeza Muçum 12h'!I190</f>
        <v>272.58087887750349</v>
      </c>
      <c r="G35" s="111">
        <f t="shared" si="4"/>
        <v>272.58087887750349</v>
      </c>
      <c r="H35" s="108">
        <f>'Limpeza Muçum 12h'!I193</f>
        <v>259.5964096470895</v>
      </c>
      <c r="I35" s="108">
        <f t="shared" si="1"/>
        <v>259.5964096470895</v>
      </c>
      <c r="J35" s="110">
        <f>'Limpeza Muçum 12h'!I196</f>
        <v>2119.2203540898859</v>
      </c>
      <c r="K35" s="110">
        <f t="shared" si="5"/>
        <v>2119.2203540898859</v>
      </c>
    </row>
    <row r="36" spans="1:11" x14ac:dyDescent="0.25">
      <c r="A36" s="74" t="s">
        <v>213</v>
      </c>
      <c r="B36" s="74" t="s">
        <v>245</v>
      </c>
      <c r="C36" s="75" t="s">
        <v>219</v>
      </c>
      <c r="D36" s="75" t="s">
        <v>212</v>
      </c>
      <c r="E36" s="76">
        <v>1</v>
      </c>
      <c r="F36" s="112">
        <f>'Limpeza Paverama 12h'!I190</f>
        <v>272.58087887750349</v>
      </c>
      <c r="G36" s="111">
        <f t="shared" si="4"/>
        <v>272.58087887750349</v>
      </c>
      <c r="H36" s="108">
        <f>'Limpeza Paverama 12h'!I193</f>
        <v>259.5964096470895</v>
      </c>
      <c r="I36" s="108">
        <f t="shared" si="1"/>
        <v>259.5964096470895</v>
      </c>
      <c r="J36" s="110">
        <f>'Limpeza Paverama 12h'!I196</f>
        <v>2143.3710133957538</v>
      </c>
      <c r="K36" s="110">
        <f t="shared" si="5"/>
        <v>2143.3710133957538</v>
      </c>
    </row>
    <row r="37" spans="1:11" x14ac:dyDescent="0.25">
      <c r="A37" s="74" t="s">
        <v>213</v>
      </c>
      <c r="B37" s="74" t="s">
        <v>246</v>
      </c>
      <c r="C37" s="75" t="s">
        <v>219</v>
      </c>
      <c r="D37" s="75" t="s">
        <v>212</v>
      </c>
      <c r="E37" s="76">
        <v>1</v>
      </c>
      <c r="F37" s="112">
        <f>'Limpeza Pouso Novo 12h'!I190</f>
        <v>272.58087887750349</v>
      </c>
      <c r="G37" s="111">
        <f t="shared" si="4"/>
        <v>272.58087887750349</v>
      </c>
      <c r="H37" s="108">
        <f>'Limpeza Pouso Novo 12h'!I193</f>
        <v>259.5964096470895</v>
      </c>
      <c r="I37" s="108">
        <f t="shared" si="1"/>
        <v>259.5964096470895</v>
      </c>
      <c r="J37" s="110">
        <f>'Limpeza Pouso Novo 12h'!I196</f>
        <v>2143.3710133957538</v>
      </c>
      <c r="K37" s="110">
        <f t="shared" si="5"/>
        <v>2143.3710133957538</v>
      </c>
    </row>
    <row r="38" spans="1:11" x14ac:dyDescent="0.25">
      <c r="A38" s="74" t="s">
        <v>213</v>
      </c>
      <c r="B38" s="74" t="s">
        <v>247</v>
      </c>
      <c r="C38" s="75" t="s">
        <v>219</v>
      </c>
      <c r="D38" s="75" t="s">
        <v>212</v>
      </c>
      <c r="E38" s="76">
        <v>1</v>
      </c>
      <c r="F38" s="112">
        <f>'Limpeza Progresso 12h'!I190</f>
        <v>272.58087887750349</v>
      </c>
      <c r="G38" s="111">
        <f t="shared" si="4"/>
        <v>272.58087887750349</v>
      </c>
      <c r="H38" s="108">
        <f>'Limpeza Progresso 12h'!I193</f>
        <v>259.5964096470895</v>
      </c>
      <c r="I38" s="108">
        <f t="shared" si="1"/>
        <v>259.5964096470895</v>
      </c>
      <c r="J38" s="110">
        <f>'Limpeza Progresso 12h'!I196</f>
        <v>2143.3710133957538</v>
      </c>
      <c r="K38" s="110">
        <f t="shared" si="5"/>
        <v>2143.3710133957538</v>
      </c>
    </row>
    <row r="39" spans="1:11" x14ac:dyDescent="0.25">
      <c r="A39" s="74" t="s">
        <v>213</v>
      </c>
      <c r="B39" s="74" t="s">
        <v>248</v>
      </c>
      <c r="C39" s="75" t="s">
        <v>219</v>
      </c>
      <c r="D39" s="75" t="s">
        <v>212</v>
      </c>
      <c r="E39" s="76">
        <v>1</v>
      </c>
      <c r="F39" s="112">
        <f>'Limpeza Roca Sales 12h'!I190</f>
        <v>272.58087887750349</v>
      </c>
      <c r="G39" s="111">
        <f t="shared" si="4"/>
        <v>272.58087887750349</v>
      </c>
      <c r="H39" s="108">
        <f>'Limpeza Roca Sales 12h'!I193</f>
        <v>259.5964096470895</v>
      </c>
      <c r="I39" s="108">
        <f t="shared" si="1"/>
        <v>259.5964096470895</v>
      </c>
      <c r="J39" s="110">
        <f>'Limpeza Roca Sales 12h'!I196</f>
        <v>2119.2203540898859</v>
      </c>
      <c r="K39" s="110">
        <f t="shared" si="5"/>
        <v>2119.2203540898859</v>
      </c>
    </row>
    <row r="40" spans="1:11" x14ac:dyDescent="0.25">
      <c r="A40" s="74" t="s">
        <v>213</v>
      </c>
      <c r="B40" s="74" t="s">
        <v>249</v>
      </c>
      <c r="C40" s="75" t="s">
        <v>219</v>
      </c>
      <c r="D40" s="75" t="s">
        <v>212</v>
      </c>
      <c r="E40" s="76">
        <v>1</v>
      </c>
      <c r="F40" s="112">
        <f>'Limpeza Tabaí 12h'!I190</f>
        <v>272.58087887750349</v>
      </c>
      <c r="G40" s="111">
        <f t="shared" si="4"/>
        <v>272.58087887750349</v>
      </c>
      <c r="H40" s="108">
        <f>'Limpeza Tabaí 12h'!I193</f>
        <v>259.5964096470895</v>
      </c>
      <c r="I40" s="108">
        <f t="shared" si="1"/>
        <v>259.5964096470895</v>
      </c>
      <c r="J40" s="110">
        <f>'Limpeza Tabaí 12h'!I196</f>
        <v>2119.2203540898859</v>
      </c>
      <c r="K40" s="110">
        <f t="shared" ref="K40:K42" si="6">E40*J40</f>
        <v>2119.2203540898859</v>
      </c>
    </row>
    <row r="41" spans="1:11" x14ac:dyDescent="0.25">
      <c r="A41" s="74" t="s">
        <v>213</v>
      </c>
      <c r="B41" s="74" t="s">
        <v>250</v>
      </c>
      <c r="C41" s="75" t="s">
        <v>217</v>
      </c>
      <c r="D41" s="75" t="s">
        <v>212</v>
      </c>
      <c r="E41" s="76">
        <v>1</v>
      </c>
      <c r="F41" s="112">
        <f>'Limpeza Taquari 20h'!I190</f>
        <v>455.29547812917235</v>
      </c>
      <c r="G41" s="111">
        <f t="shared" si="4"/>
        <v>455.29547812917235</v>
      </c>
      <c r="H41" s="108">
        <f>'Limpeza Taquari 20h'!I193</f>
        <v>432.66068274514913</v>
      </c>
      <c r="I41" s="108">
        <f t="shared" si="1"/>
        <v>432.66068274514913</v>
      </c>
      <c r="J41" s="110">
        <f>'Limpeza Taquari 20h'!I196</f>
        <v>3539.7620271451146</v>
      </c>
      <c r="K41" s="110">
        <f t="shared" si="6"/>
        <v>3539.7620271451146</v>
      </c>
    </row>
    <row r="42" spans="1:11" x14ac:dyDescent="0.25">
      <c r="A42" s="74" t="s">
        <v>213</v>
      </c>
      <c r="B42" s="74" t="s">
        <v>251</v>
      </c>
      <c r="C42" s="75" t="s">
        <v>217</v>
      </c>
      <c r="D42" s="75" t="s">
        <v>212</v>
      </c>
      <c r="E42" s="76">
        <v>1</v>
      </c>
      <c r="F42" s="112">
        <f>'Limpeza Teutônia 20h'!I190</f>
        <v>455.2954781291723</v>
      </c>
      <c r="G42" s="111">
        <f t="shared" si="4"/>
        <v>455.2954781291723</v>
      </c>
      <c r="H42" s="108">
        <f>'Limpeza Teutônia 20h'!I193</f>
        <v>432.66068274514913</v>
      </c>
      <c r="I42" s="108">
        <f t="shared" si="1"/>
        <v>432.66068274514913</v>
      </c>
      <c r="J42" s="110">
        <f>'Limpeza Teutônia 20h'!I196</f>
        <v>3754.5370888492589</v>
      </c>
      <c r="K42" s="110">
        <f t="shared" si="6"/>
        <v>3754.5370888492589</v>
      </c>
    </row>
    <row r="43" spans="1:11" x14ac:dyDescent="0.25">
      <c r="A43" s="74" t="s">
        <v>209</v>
      </c>
      <c r="B43" s="74" t="s">
        <v>210</v>
      </c>
      <c r="C43" s="118" t="s">
        <v>211</v>
      </c>
      <c r="D43" s="118" t="s">
        <v>212</v>
      </c>
      <c r="E43" s="82">
        <v>1</v>
      </c>
      <c r="F43" s="112">
        <f>'Aux Serv Gerais Montenegro'!I193</f>
        <v>865.32136549029826</v>
      </c>
      <c r="G43" s="111">
        <f>F43*E43</f>
        <v>865.32136549029826</v>
      </c>
      <c r="H43" s="108">
        <f>'Aux Serv Gerais Montenegro'!I193</f>
        <v>865.32136549029826</v>
      </c>
      <c r="I43" s="108">
        <f>H43*E43</f>
        <v>865.32136549029826</v>
      </c>
      <c r="J43" s="109">
        <f>'Aux Serv Gerais Montenegro'!I196</f>
        <v>7204.266228528385</v>
      </c>
      <c r="K43" s="109">
        <f>E43*J43</f>
        <v>7204.266228528385</v>
      </c>
    </row>
    <row r="44" spans="1:11" x14ac:dyDescent="0.25">
      <c r="A44" s="74" t="s">
        <v>209</v>
      </c>
      <c r="B44" s="74" t="s">
        <v>229</v>
      </c>
      <c r="C44" s="75" t="s">
        <v>211</v>
      </c>
      <c r="D44" s="75" t="s">
        <v>212</v>
      </c>
      <c r="E44" s="76">
        <v>1</v>
      </c>
      <c r="F44" s="112">
        <f>'Aux Serv Guaíba'!I190</f>
        <v>905.52259625834472</v>
      </c>
      <c r="G44" s="111">
        <f>F44*E44</f>
        <v>905.52259625834472</v>
      </c>
      <c r="H44" s="108">
        <f>'Aux Serv Guaíba'!I193</f>
        <v>865.32136549029826</v>
      </c>
      <c r="I44" s="108">
        <f>H44*E44</f>
        <v>865.32136549029826</v>
      </c>
      <c r="J44" s="110">
        <f>'Aux Serv Guaíba'!I196</f>
        <v>7179.477496134019</v>
      </c>
      <c r="K44" s="110">
        <f>E44*J44</f>
        <v>7179.477496134019</v>
      </c>
    </row>
    <row r="45" spans="1:11" x14ac:dyDescent="0.25">
      <c r="A45" s="74" t="s">
        <v>209</v>
      </c>
      <c r="B45" s="74" t="s">
        <v>239</v>
      </c>
      <c r="C45" s="75" t="s">
        <v>211</v>
      </c>
      <c r="D45" s="75" t="s">
        <v>212</v>
      </c>
      <c r="E45" s="76">
        <v>1</v>
      </c>
      <c r="F45" s="112">
        <f>'Aux Serv Lajeado'!I190</f>
        <v>905.52259625834472</v>
      </c>
      <c r="G45" s="111">
        <f>F45*E45</f>
        <v>905.52259625834472</v>
      </c>
      <c r="H45" s="108">
        <f>'Aux Serv Lajeado'!I193</f>
        <v>865.32136549029826</v>
      </c>
      <c r="I45" s="108">
        <f>H45*E45</f>
        <v>865.32136549029826</v>
      </c>
      <c r="J45" s="110">
        <f>'Aux Serv Lajeado'!I196</f>
        <v>7245.0836009279792</v>
      </c>
      <c r="K45" s="110">
        <f>E45*J45</f>
        <v>7245.0836009279792</v>
      </c>
    </row>
    <row r="46" spans="1:11" ht="6" customHeight="1" x14ac:dyDescent="0.25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4"/>
    </row>
    <row r="47" spans="1:11" ht="87.75" customHeight="1" x14ac:dyDescent="0.25">
      <c r="A47" s="125" t="s">
        <v>194</v>
      </c>
      <c r="B47" s="126"/>
      <c r="C47" s="126"/>
      <c r="D47" s="127"/>
      <c r="E47" s="117">
        <f>SUM(E2:E45)</f>
        <v>45</v>
      </c>
      <c r="F47" s="113" t="s">
        <v>190</v>
      </c>
      <c r="G47" s="114">
        <f>SUM(G2:G45)</f>
        <v>21702.227879432223</v>
      </c>
      <c r="H47" s="113" t="s">
        <v>191</v>
      </c>
      <c r="I47" s="114">
        <f>SUM(I2:I45)</f>
        <v>20767.71277176715</v>
      </c>
      <c r="J47" s="115" t="s">
        <v>192</v>
      </c>
      <c r="K47" s="116">
        <f>I47/K49</f>
        <v>0.11906739921570719</v>
      </c>
    </row>
    <row r="48" spans="1:11" ht="6" customHeight="1" x14ac:dyDescent="0.25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1"/>
    </row>
    <row r="49" spans="1:11" ht="26.45" customHeight="1" x14ac:dyDescent="0.25">
      <c r="A49" s="128" t="s">
        <v>193</v>
      </c>
      <c r="B49" s="129"/>
      <c r="C49" s="129"/>
      <c r="D49" s="129"/>
      <c r="E49" s="129"/>
      <c r="F49" s="129"/>
      <c r="G49" s="129"/>
      <c r="H49" s="129"/>
      <c r="I49" s="129"/>
      <c r="J49" s="130"/>
      <c r="K49" s="90">
        <f>SUM(K2:K45)</f>
        <v>174419.80683682812</v>
      </c>
    </row>
    <row r="50" spans="1:11" ht="6" customHeight="1" x14ac:dyDescent="0.25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4"/>
    </row>
  </sheetData>
  <mergeCells count="5">
    <mergeCell ref="A48:K48"/>
    <mergeCell ref="A46:K46"/>
    <mergeCell ref="A50:K50"/>
    <mergeCell ref="A47:D47"/>
    <mergeCell ref="A49:J49"/>
  </mergeCells>
  <pageMargins left="0.51180555555555596" right="0.51180555555555596" top="0.78749999999999998" bottom="0.78749999999999998" header="0.511811023622047" footer="0.511811023622047"/>
  <pageSetup paperSize="9" scale="4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46</vt:i4>
      </vt:variant>
      <vt:variant>
        <vt:lpstr>Intervalos Nomeados</vt:lpstr>
      </vt:variant>
      <vt:variant>
        <vt:i4>44</vt:i4>
      </vt:variant>
    </vt:vector>
  </HeadingPairs>
  <TitlesOfParts>
    <vt:vector size="90" baseType="lpstr">
      <vt:lpstr>Limpeza Montenegro 44h</vt:lpstr>
      <vt:lpstr>Limpeza Montenegro 30h</vt:lpstr>
      <vt:lpstr>Limpeza Montenegro 20h</vt:lpstr>
      <vt:lpstr>Limpeza Charqueadas 44h</vt:lpstr>
      <vt:lpstr>Limpeza Guaíba 44h</vt:lpstr>
      <vt:lpstr>Limpeza Guaíba 40h</vt:lpstr>
      <vt:lpstr>Limpeza Lajeado 44h</vt:lpstr>
      <vt:lpstr>Limpeza Lajeado 30h</vt:lpstr>
      <vt:lpstr>Limpeza Bom Princípio 20h</vt:lpstr>
      <vt:lpstr>Limpeza Feliz 20h</vt:lpstr>
      <vt:lpstr>Limpeza SBC 20h</vt:lpstr>
      <vt:lpstr>Limpeza Triunfo 20h</vt:lpstr>
      <vt:lpstr>Limpeza Arroio dos Ratos 20h</vt:lpstr>
      <vt:lpstr>Limpeza Butiá 20h</vt:lpstr>
      <vt:lpstr>Limpeza BR 20h</vt:lpstr>
      <vt:lpstr>Limpeza ES 20h</vt:lpstr>
      <vt:lpstr>Limpeza SJ 20h</vt:lpstr>
      <vt:lpstr>Limpeza Lajeado 20h</vt:lpstr>
      <vt:lpstr>Limpeza Arroio do Meio 20h</vt:lpstr>
      <vt:lpstr>Limpeza BRS 20h</vt:lpstr>
      <vt:lpstr>Limpeza Encantado 20h</vt:lpstr>
      <vt:lpstr>Limpeza Estrela 20h</vt:lpstr>
      <vt:lpstr>Limpeza Taquari 20h</vt:lpstr>
      <vt:lpstr>Limpeza Teutônia 20h</vt:lpstr>
      <vt:lpstr>Limpeza Barão 12h</vt:lpstr>
      <vt:lpstr>Limpeza Brochier 12h</vt:lpstr>
      <vt:lpstr>Limpeza Pareci Novo 12h</vt:lpstr>
      <vt:lpstr>Limpeza Salvador do Sul 12h</vt:lpstr>
      <vt:lpstr>Limpeza SJH 12h</vt:lpstr>
      <vt:lpstr>Limpeza Vale Real 12h</vt:lpstr>
      <vt:lpstr>Limpeza Barão do Triunfo 12h</vt:lpstr>
      <vt:lpstr>Limpeza General Câmara 12h</vt:lpstr>
      <vt:lpstr>Limpeza Minas do Leão 12h</vt:lpstr>
      <vt:lpstr>Limpeza Cruzeiro do Sul 12h</vt:lpstr>
      <vt:lpstr>Limpeza FVN 12h</vt:lpstr>
      <vt:lpstr>Limpeza Muçum 12h</vt:lpstr>
      <vt:lpstr>Limpeza Paverama 12h</vt:lpstr>
      <vt:lpstr>Limpeza Pouso Novo 12h</vt:lpstr>
      <vt:lpstr>Limpeza Progresso 12h</vt:lpstr>
      <vt:lpstr>Limpeza Roca Sales 12h</vt:lpstr>
      <vt:lpstr>Limpeza Tabaí 12h</vt:lpstr>
      <vt:lpstr>Aux Serv Gerais Montenegro</vt:lpstr>
      <vt:lpstr>Aux Serv Guaíba</vt:lpstr>
      <vt:lpstr>Aux Serv Lajeado</vt:lpstr>
      <vt:lpstr>Materiais Equipamentos</vt:lpstr>
      <vt:lpstr>Resumo</vt:lpstr>
      <vt:lpstr>'Aux Serv Gerais Montenegro'!Area_de_impressao</vt:lpstr>
      <vt:lpstr>'Aux Serv Guaíba'!Area_de_impressao</vt:lpstr>
      <vt:lpstr>'Aux Serv Lajeado'!Area_de_impressao</vt:lpstr>
      <vt:lpstr>'Limpeza Arroio do Meio 20h'!Area_de_impressao</vt:lpstr>
      <vt:lpstr>'Limpeza Arroio dos Ratos 20h'!Area_de_impressao</vt:lpstr>
      <vt:lpstr>'Limpeza Barão 12h'!Area_de_impressao</vt:lpstr>
      <vt:lpstr>'Limpeza Barão do Triunfo 12h'!Area_de_impressao</vt:lpstr>
      <vt:lpstr>'Limpeza Bom Princípio 20h'!Area_de_impressao</vt:lpstr>
      <vt:lpstr>'Limpeza BR 20h'!Area_de_impressao</vt:lpstr>
      <vt:lpstr>'Limpeza Brochier 12h'!Area_de_impressao</vt:lpstr>
      <vt:lpstr>'Limpeza BRS 20h'!Area_de_impressao</vt:lpstr>
      <vt:lpstr>'Limpeza Butiá 20h'!Area_de_impressao</vt:lpstr>
      <vt:lpstr>'Limpeza Charqueadas 44h'!Area_de_impressao</vt:lpstr>
      <vt:lpstr>'Limpeza Cruzeiro do Sul 12h'!Area_de_impressao</vt:lpstr>
      <vt:lpstr>'Limpeza Encantado 20h'!Area_de_impressao</vt:lpstr>
      <vt:lpstr>'Limpeza ES 20h'!Area_de_impressao</vt:lpstr>
      <vt:lpstr>'Limpeza Estrela 20h'!Area_de_impressao</vt:lpstr>
      <vt:lpstr>'Limpeza Feliz 20h'!Area_de_impressao</vt:lpstr>
      <vt:lpstr>'Limpeza FVN 12h'!Area_de_impressao</vt:lpstr>
      <vt:lpstr>'Limpeza General Câmara 12h'!Area_de_impressao</vt:lpstr>
      <vt:lpstr>'Limpeza Guaíba 40h'!Area_de_impressao</vt:lpstr>
      <vt:lpstr>'Limpeza Guaíba 44h'!Area_de_impressao</vt:lpstr>
      <vt:lpstr>'Limpeza Lajeado 20h'!Area_de_impressao</vt:lpstr>
      <vt:lpstr>'Limpeza Lajeado 30h'!Area_de_impressao</vt:lpstr>
      <vt:lpstr>'Limpeza Lajeado 44h'!Area_de_impressao</vt:lpstr>
      <vt:lpstr>'Limpeza Minas do Leão 12h'!Area_de_impressao</vt:lpstr>
      <vt:lpstr>'Limpeza Montenegro 20h'!Area_de_impressao</vt:lpstr>
      <vt:lpstr>'Limpeza Montenegro 30h'!Area_de_impressao</vt:lpstr>
      <vt:lpstr>'Limpeza Montenegro 44h'!Area_de_impressao</vt:lpstr>
      <vt:lpstr>'Limpeza Muçum 12h'!Area_de_impressao</vt:lpstr>
      <vt:lpstr>'Limpeza Pareci Novo 12h'!Area_de_impressao</vt:lpstr>
      <vt:lpstr>'Limpeza Paverama 12h'!Area_de_impressao</vt:lpstr>
      <vt:lpstr>'Limpeza Pouso Novo 12h'!Area_de_impressao</vt:lpstr>
      <vt:lpstr>'Limpeza Progresso 12h'!Area_de_impressao</vt:lpstr>
      <vt:lpstr>'Limpeza Roca Sales 12h'!Area_de_impressao</vt:lpstr>
      <vt:lpstr>'Limpeza Salvador do Sul 12h'!Area_de_impressao</vt:lpstr>
      <vt:lpstr>'Limpeza SBC 20h'!Area_de_impressao</vt:lpstr>
      <vt:lpstr>'Limpeza SJ 20h'!Area_de_impressao</vt:lpstr>
      <vt:lpstr>'Limpeza SJH 12h'!Area_de_impressao</vt:lpstr>
      <vt:lpstr>'Limpeza Tabaí 12h'!Area_de_impressao</vt:lpstr>
      <vt:lpstr>'Limpeza Taquari 20h'!Area_de_impressao</vt:lpstr>
      <vt:lpstr>'Limpeza Teutônia 20h'!Area_de_impressao</vt:lpstr>
      <vt:lpstr>'Limpeza Triunfo 20h'!Area_de_impressao</vt:lpstr>
      <vt:lpstr>'Limpeza Vale Real 12h'!Area_de_impressao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Vando Vieira Batista Dos Santos</cp:lastModifiedBy>
  <cp:revision>2</cp:revision>
  <cp:lastPrinted>2026-03-27T12:55:44Z</cp:lastPrinted>
  <dcterms:created xsi:type="dcterms:W3CDTF">2019-04-12T20:03:09Z</dcterms:created>
  <dcterms:modified xsi:type="dcterms:W3CDTF">2026-05-19T19:30:00Z</dcterms:modified>
  <dc:language>pt-BR</dc:language>
</cp:coreProperties>
</file>