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enata.santos\Desktop\SMOPSU\MANUTENÇÃO DE VIAS 3923.26\"/>
    </mc:Choice>
  </mc:AlternateContent>
  <xr:revisionPtr revIDLastSave="0" documentId="13_ncr:1_{D2E6058C-16FB-4BAF-9FB7-CA43C78E7D4E}" xr6:coauthVersionLast="47" xr6:coauthVersionMax="47" xr10:uidLastSave="{00000000-0000-0000-0000-000000000000}"/>
  <bookViews>
    <workbookView xWindow="-120" yWindow="-120" windowWidth="29040" windowHeight="15720" xr2:uid="{566EA1A6-933E-544A-B545-CA14F275D13D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  <c r="E17" i="1" s="1"/>
  <c r="F17" i="1" s="1"/>
  <c r="G17" i="1" s="1"/>
  <c r="H17" i="1" s="1"/>
  <c r="I17" i="1" s="1"/>
  <c r="J17" i="1" s="1"/>
  <c r="K17" i="1" s="1"/>
  <c r="L17" i="1" s="1"/>
  <c r="M17" i="1" s="1"/>
  <c r="C17" i="1"/>
  <c r="B17" i="1"/>
  <c r="D18" i="1"/>
  <c r="E18" i="1" s="1"/>
  <c r="F18" i="1" s="1"/>
  <c r="G18" i="1" s="1"/>
  <c r="H18" i="1" s="1"/>
  <c r="I18" i="1" s="1"/>
  <c r="J18" i="1" s="1"/>
  <c r="K18" i="1" s="1"/>
  <c r="L18" i="1" s="1"/>
  <c r="M18" i="1" s="1"/>
  <c r="C18" i="1"/>
  <c r="B18" i="1"/>
  <c r="C16" i="1"/>
  <c r="D16" i="1"/>
  <c r="E16" i="1"/>
  <c r="F16" i="1"/>
  <c r="G16" i="1"/>
  <c r="H16" i="1"/>
  <c r="I16" i="1"/>
  <c r="J16" i="1"/>
  <c r="K16" i="1"/>
  <c r="L16" i="1"/>
  <c r="M16" i="1"/>
  <c r="B16" i="1"/>
  <c r="N15" i="1"/>
  <c r="K15" i="1"/>
  <c r="L15" i="1"/>
  <c r="M15" i="1"/>
  <c r="G14" i="1"/>
  <c r="H14" i="1"/>
  <c r="I14" i="1"/>
  <c r="J14" i="1"/>
  <c r="K14" i="1"/>
  <c r="L14" i="1"/>
  <c r="M14" i="1"/>
  <c r="F14" i="1"/>
  <c r="G12" i="1"/>
  <c r="H12" i="1"/>
  <c r="I12" i="1"/>
  <c r="J12" i="1"/>
  <c r="K12" i="1"/>
  <c r="L12" i="1"/>
  <c r="M12" i="1"/>
  <c r="F12" i="1"/>
  <c r="G10" i="1"/>
  <c r="H10" i="1"/>
  <c r="I10" i="1"/>
  <c r="J10" i="1"/>
  <c r="K10" i="1"/>
  <c r="L10" i="1"/>
  <c r="M10" i="1"/>
  <c r="F10" i="1"/>
  <c r="G8" i="1"/>
  <c r="G15" i="1" s="1"/>
  <c r="H8" i="1"/>
  <c r="H15" i="1" s="1"/>
  <c r="I8" i="1"/>
  <c r="I15" i="1" s="1"/>
  <c r="J8" i="1"/>
  <c r="J15" i="1" s="1"/>
  <c r="K8" i="1"/>
  <c r="L8" i="1"/>
  <c r="M8" i="1"/>
  <c r="F8" i="1"/>
  <c r="F15" i="1" s="1"/>
  <c r="G6" i="1"/>
  <c r="H6" i="1"/>
  <c r="I6" i="1"/>
  <c r="J6" i="1"/>
  <c r="K6" i="1"/>
  <c r="L6" i="1"/>
  <c r="M6" i="1"/>
  <c r="F6" i="1"/>
  <c r="C13" i="1"/>
  <c r="C14" i="1" s="1"/>
  <c r="D13" i="1"/>
  <c r="E13" i="1"/>
  <c r="F13" i="1"/>
  <c r="G13" i="1"/>
  <c r="H13" i="1"/>
  <c r="I13" i="1"/>
  <c r="J13" i="1"/>
  <c r="K13" i="1"/>
  <c r="L13" i="1"/>
  <c r="M13" i="1"/>
  <c r="C11" i="1"/>
  <c r="D11" i="1"/>
  <c r="E11" i="1"/>
  <c r="N11" i="1" s="1"/>
  <c r="F11" i="1"/>
  <c r="G11" i="1"/>
  <c r="H11" i="1"/>
  <c r="I11" i="1"/>
  <c r="J11" i="1"/>
  <c r="K11" i="1"/>
  <c r="L11" i="1"/>
  <c r="M11" i="1"/>
  <c r="C9" i="1"/>
  <c r="D9" i="1"/>
  <c r="E9" i="1"/>
  <c r="F9" i="1"/>
  <c r="G9" i="1"/>
  <c r="H9" i="1"/>
  <c r="I9" i="1"/>
  <c r="J9" i="1"/>
  <c r="K9" i="1"/>
  <c r="L9" i="1"/>
  <c r="M9" i="1"/>
  <c r="C7" i="1"/>
  <c r="D7" i="1"/>
  <c r="E7" i="1"/>
  <c r="F7" i="1"/>
  <c r="G7" i="1"/>
  <c r="H7" i="1"/>
  <c r="I7" i="1"/>
  <c r="J7" i="1"/>
  <c r="K7" i="1"/>
  <c r="L7" i="1"/>
  <c r="M7" i="1"/>
  <c r="B13" i="1"/>
  <c r="B14" i="1" s="1"/>
  <c r="B11" i="1"/>
  <c r="B9" i="1"/>
  <c r="E14" i="1"/>
  <c r="D14" i="1"/>
  <c r="E12" i="1"/>
  <c r="D12" i="1"/>
  <c r="C12" i="1"/>
  <c r="B12" i="1"/>
  <c r="M5" i="1"/>
  <c r="L5" i="1"/>
  <c r="K5" i="1"/>
  <c r="J5" i="1"/>
  <c r="I5" i="1"/>
  <c r="H5" i="1"/>
  <c r="G5" i="1"/>
  <c r="F5" i="1"/>
  <c r="E5" i="1"/>
  <c r="E6" i="1" s="1"/>
  <c r="D5" i="1"/>
  <c r="D6" i="1" s="1"/>
  <c r="C5" i="1"/>
  <c r="C6" i="1" s="1"/>
  <c r="B5" i="1"/>
  <c r="B6" i="1" s="1"/>
  <c r="N13" i="1" l="1"/>
  <c r="N5" i="1"/>
  <c r="E8" i="1" l="1"/>
  <c r="E15" i="1" s="1"/>
  <c r="B7" i="1"/>
  <c r="B8" i="1" s="1"/>
  <c r="B15" i="1" s="1"/>
  <c r="N9" i="1"/>
  <c r="D8" i="1"/>
  <c r="D15" i="1" s="1"/>
  <c r="C8" i="1"/>
  <c r="C15" i="1" s="1"/>
  <c r="N7" i="1" l="1"/>
  <c r="B10" i="1"/>
  <c r="E10" i="1"/>
  <c r="C10" i="1"/>
  <c r="D10" i="1"/>
</calcChain>
</file>

<file path=xl/sharedStrings.xml><?xml version="1.0" encoding="utf-8"?>
<sst xmlns="http://schemas.openxmlformats.org/spreadsheetml/2006/main" count="24" uniqueCount="24">
  <si>
    <t xml:space="preserve"> TOTAL (R$) </t>
  </si>
  <si>
    <t>Total Mensal</t>
  </si>
  <si>
    <t>PERCENTUAL MENSAL (%)</t>
  </si>
  <si>
    <t>Total Acumulado</t>
  </si>
  <si>
    <t>PERCENTUAL ACUMULADO (%)</t>
  </si>
  <si>
    <t>30 Dias</t>
  </si>
  <si>
    <t>60 Dias</t>
  </si>
  <si>
    <t>90 Dias</t>
  </si>
  <si>
    <t>120 Dias</t>
  </si>
  <si>
    <t>150 Dias</t>
  </si>
  <si>
    <t>180 Dias</t>
  </si>
  <si>
    <r>
      <t>Cronograma físico-financeiro - Manutenção de vias urbanas</t>
    </r>
    <r>
      <rPr>
        <b/>
        <sz val="14"/>
        <color rgb="FF000000"/>
        <rFont val="Arial"/>
        <family val="2"/>
      </rPr>
      <t xml:space="preserve"> </t>
    </r>
    <r>
      <rPr>
        <sz val="14"/>
        <color rgb="FF000000"/>
        <rFont val="Arial"/>
        <family val="2"/>
      </rPr>
      <t>- Alvorada/RS</t>
    </r>
  </si>
  <si>
    <t>Descrição dos Serviços / Dias Corridos</t>
  </si>
  <si>
    <t>210 Dias</t>
  </si>
  <si>
    <t>240 Dias</t>
  </si>
  <si>
    <t>270 Dias</t>
  </si>
  <si>
    <t>300 Dias</t>
  </si>
  <si>
    <t>360 Dias</t>
  </si>
  <si>
    <t>1. Administração Local</t>
  </si>
  <si>
    <t>2.1. Fresagem, Demolições E Remoções</t>
  </si>
  <si>
    <t>2.2 Pavimentação</t>
  </si>
  <si>
    <t>2.3 Execução de Tapa Buraco</t>
  </si>
  <si>
    <t>2.4 Limpeza E Desobstrução Por Hidrojateamento Mecanizada</t>
  </si>
  <si>
    <t>330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</si>
</sst>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4" x14ac:knownFonts="1">
    <font>
      <sz val="12"/>
      <color theme="1"/>
      <name val="Aptos Narrow"/>
      <family val="2"/>
      <scheme val="minor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ck">
        <color rgb="FFD9D9D9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8" fontId="0" fillId="0" borderId="0" xfId="0" applyNumberFormat="1"/>
    <xf numFmtId="0" fontId="2" fillId="0" borderId="5" xfId="0" applyFont="1" applyBorder="1" applyAlignment="1">
      <alignment horizontal="center" vertical="center" wrapText="1"/>
    </xf>
    <xf numFmtId="10" fontId="2" fillId="0" borderId="7" xfId="0" applyNumberFormat="1" applyFont="1" applyBorder="1" applyAlignment="1">
      <alignment horizontal="right" vertical="center" wrapText="1"/>
    </xf>
    <xf numFmtId="8" fontId="2" fillId="0" borderId="5" xfId="0" applyNumberFormat="1" applyFont="1" applyBorder="1" applyAlignment="1">
      <alignment vertical="center" wrapText="1"/>
    </xf>
    <xf numFmtId="4" fontId="2" fillId="0" borderId="5" xfId="0" applyNumberFormat="1" applyFont="1" applyBorder="1" applyAlignment="1">
      <alignment vertical="center" wrapText="1"/>
    </xf>
    <xf numFmtId="8" fontId="1" fillId="0" borderId="5" xfId="0" applyNumberFormat="1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10" fontId="2" fillId="2" borderId="6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8" fontId="2" fillId="2" borderId="5" xfId="0" applyNumberFormat="1" applyFont="1" applyFill="1" applyBorder="1" applyAlignment="1">
      <alignment horizontal="center" vertical="center" wrapText="1"/>
    </xf>
    <xf numFmtId="8" fontId="2" fillId="2" borderId="5" xfId="0" applyNumberFormat="1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8" fontId="1" fillId="2" borderId="5" xfId="0" applyNumberFormat="1" applyFont="1" applyFill="1" applyBorder="1" applyAlignment="1">
      <alignment horizontal="center" vertical="center" wrapText="1"/>
    </xf>
    <xf numFmtId="8" fontId="1" fillId="2" borderId="5" xfId="0" applyNumberFormat="1" applyFont="1" applyFill="1" applyBorder="1" applyAlignment="1">
      <alignment vertical="center" wrapText="1"/>
    </xf>
    <xf numFmtId="10" fontId="2" fillId="2" borderId="5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8" fontId="0" fillId="2" borderId="0" xfId="0" applyNumberFormat="1" applyFill="1"/>
    <xf numFmtId="8" fontId="0" fillId="2" borderId="0" xfId="0" applyNumberForma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2EBF9-AEDD-D64B-B39F-077666CD7BEC}">
  <dimension ref="A2:P29"/>
  <sheetViews>
    <sheetView tabSelected="1" zoomScale="85" zoomScaleNormal="85" workbookViewId="0">
      <selection activeCell="A23" sqref="A23"/>
    </sheetView>
  </sheetViews>
  <sheetFormatPr defaultColWidth="11" defaultRowHeight="15.75" x14ac:dyDescent="0.25"/>
  <cols>
    <col min="1" max="1" width="99.375" style="9" bestFit="1" customWidth="1"/>
    <col min="2" max="2" width="24.125" style="10" bestFit="1" customWidth="1"/>
    <col min="3" max="3" width="19.25" style="9" bestFit="1" customWidth="1"/>
    <col min="4" max="5" width="19" style="9" bestFit="1" customWidth="1"/>
    <col min="6" max="6" width="19.25" style="9" bestFit="1" customWidth="1"/>
    <col min="7" max="12" width="20.625" style="9" bestFit="1" customWidth="1"/>
    <col min="13" max="13" width="20.375" style="9" bestFit="1" customWidth="1"/>
    <col min="14" max="14" width="20.625" bestFit="1" customWidth="1"/>
    <col min="16" max="16" width="15.125" bestFit="1" customWidth="1"/>
  </cols>
  <sheetData>
    <row r="2" spans="1:16" ht="16.5" thickBot="1" x14ac:dyDescent="0.3"/>
    <row r="3" spans="1:16" ht="18.75" thickBot="1" x14ac:dyDescent="0.3">
      <c r="A3" s="23" t="s">
        <v>11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</row>
    <row r="4" spans="1:16" ht="18.75" thickBot="1" x14ac:dyDescent="0.3">
      <c r="A4" s="20" t="s">
        <v>12</v>
      </c>
      <c r="B4" s="11" t="s">
        <v>5</v>
      </c>
      <c r="C4" s="11" t="s">
        <v>6</v>
      </c>
      <c r="D4" s="11" t="s">
        <v>7</v>
      </c>
      <c r="E4" s="11" t="s">
        <v>8</v>
      </c>
      <c r="F4" s="11" t="s">
        <v>9</v>
      </c>
      <c r="G4" s="11" t="s">
        <v>10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23</v>
      </c>
      <c r="M4" s="11" t="s">
        <v>17</v>
      </c>
      <c r="N4" s="2" t="s">
        <v>0</v>
      </c>
    </row>
    <row r="5" spans="1:16" ht="18.75" thickBot="1" x14ac:dyDescent="0.3">
      <c r="A5" s="26" t="s">
        <v>18</v>
      </c>
      <c r="B5" s="12">
        <f>1/12</f>
        <v>8.3333333333333329E-2</v>
      </c>
      <c r="C5" s="12">
        <f t="shared" ref="C5:M7" si="0">1/12</f>
        <v>8.3333333333333329E-2</v>
      </c>
      <c r="D5" s="12">
        <f t="shared" si="0"/>
        <v>8.3333333333333329E-2</v>
      </c>
      <c r="E5" s="12">
        <f t="shared" si="0"/>
        <v>8.3333333333333329E-2</v>
      </c>
      <c r="F5" s="12">
        <f t="shared" si="0"/>
        <v>8.3333333333333329E-2</v>
      </c>
      <c r="G5" s="12">
        <f t="shared" si="0"/>
        <v>8.3333333333333329E-2</v>
      </c>
      <c r="H5" s="12">
        <f t="shared" si="0"/>
        <v>8.3333333333333329E-2</v>
      </c>
      <c r="I5" s="12">
        <f t="shared" si="0"/>
        <v>8.3333333333333329E-2</v>
      </c>
      <c r="J5" s="12">
        <f t="shared" si="0"/>
        <v>8.3333333333333329E-2</v>
      </c>
      <c r="K5" s="12">
        <f t="shared" si="0"/>
        <v>8.3333333333333329E-2</v>
      </c>
      <c r="L5" s="12">
        <f t="shared" si="0"/>
        <v>8.3333333333333329E-2</v>
      </c>
      <c r="M5" s="12">
        <f t="shared" si="0"/>
        <v>8.3333333333333329E-2</v>
      </c>
      <c r="N5" s="3">
        <f>SUM(B5:M5)</f>
        <v>1</v>
      </c>
    </row>
    <row r="6" spans="1:16" ht="19.5" thickTop="1" thickBot="1" x14ac:dyDescent="0.3">
      <c r="A6" s="27"/>
      <c r="B6" s="14">
        <f>N6*B5</f>
        <v>63736.74</v>
      </c>
      <c r="C6" s="15">
        <f>N6*C5</f>
        <v>63736.74</v>
      </c>
      <c r="D6" s="15">
        <f>N6*D5</f>
        <v>63736.74</v>
      </c>
      <c r="E6" s="15">
        <f>N6*E5</f>
        <v>63736.74</v>
      </c>
      <c r="F6" s="15">
        <f>$N$6*F5</f>
        <v>63736.74</v>
      </c>
      <c r="G6" s="15">
        <f t="shared" ref="G6:M6" si="1">$N$6*G5</f>
        <v>63736.74</v>
      </c>
      <c r="H6" s="15">
        <f t="shared" si="1"/>
        <v>63736.74</v>
      </c>
      <c r="I6" s="15">
        <f t="shared" si="1"/>
        <v>63736.74</v>
      </c>
      <c r="J6" s="15">
        <f t="shared" si="1"/>
        <v>63736.74</v>
      </c>
      <c r="K6" s="15">
        <f t="shared" si="1"/>
        <v>63736.74</v>
      </c>
      <c r="L6" s="15">
        <f t="shared" si="1"/>
        <v>63736.74</v>
      </c>
      <c r="M6" s="15">
        <f t="shared" si="1"/>
        <v>63736.74</v>
      </c>
      <c r="N6" s="5">
        <v>764840.88</v>
      </c>
      <c r="P6" s="1"/>
    </row>
    <row r="7" spans="1:16" ht="18.75" thickBot="1" x14ac:dyDescent="0.3">
      <c r="A7" s="26" t="s">
        <v>19</v>
      </c>
      <c r="B7" s="12">
        <f>1/12</f>
        <v>8.3333333333333329E-2</v>
      </c>
      <c r="C7" s="12">
        <f t="shared" ref="C7:M7" si="2">1/12</f>
        <v>8.3333333333333329E-2</v>
      </c>
      <c r="D7" s="12">
        <f t="shared" si="2"/>
        <v>8.3333333333333329E-2</v>
      </c>
      <c r="E7" s="12">
        <f t="shared" si="2"/>
        <v>8.3333333333333329E-2</v>
      </c>
      <c r="F7" s="12">
        <f t="shared" si="2"/>
        <v>8.3333333333333329E-2</v>
      </c>
      <c r="G7" s="12">
        <f t="shared" si="2"/>
        <v>8.3333333333333329E-2</v>
      </c>
      <c r="H7" s="12">
        <f t="shared" si="2"/>
        <v>8.3333333333333329E-2</v>
      </c>
      <c r="I7" s="12">
        <f t="shared" si="2"/>
        <v>8.3333333333333329E-2</v>
      </c>
      <c r="J7" s="12">
        <f t="shared" si="2"/>
        <v>8.3333333333333329E-2</v>
      </c>
      <c r="K7" s="12">
        <f t="shared" si="2"/>
        <v>8.3333333333333329E-2</v>
      </c>
      <c r="L7" s="12">
        <f t="shared" si="2"/>
        <v>8.3333333333333329E-2</v>
      </c>
      <c r="M7" s="12">
        <f t="shared" si="2"/>
        <v>8.3333333333333329E-2</v>
      </c>
      <c r="N7" s="3">
        <f>SUM(B7:M7)</f>
        <v>1</v>
      </c>
    </row>
    <row r="8" spans="1:16" ht="19.5" thickTop="1" thickBot="1" x14ac:dyDescent="0.3">
      <c r="A8" s="27"/>
      <c r="B8" s="14">
        <f>N8*B7</f>
        <v>99682.666666666657</v>
      </c>
      <c r="C8" s="15">
        <f>N8*C7</f>
        <v>99682.666666666657</v>
      </c>
      <c r="D8" s="15">
        <f>N8*D7</f>
        <v>99682.666666666657</v>
      </c>
      <c r="E8" s="15">
        <f>N8*E7</f>
        <v>99682.666666666657</v>
      </c>
      <c r="F8" s="15">
        <f>$N$8*F7</f>
        <v>99682.666666666657</v>
      </c>
      <c r="G8" s="15">
        <f t="shared" ref="G8:M8" si="3">$N$8*G7</f>
        <v>99682.666666666657</v>
      </c>
      <c r="H8" s="15">
        <f t="shared" si="3"/>
        <v>99682.666666666657</v>
      </c>
      <c r="I8" s="15">
        <f t="shared" si="3"/>
        <v>99682.666666666657</v>
      </c>
      <c r="J8" s="15">
        <f t="shared" si="3"/>
        <v>99682.666666666657</v>
      </c>
      <c r="K8" s="15">
        <f t="shared" si="3"/>
        <v>99682.666666666657</v>
      </c>
      <c r="L8" s="15">
        <f t="shared" si="3"/>
        <v>99682.666666666657</v>
      </c>
      <c r="M8" s="15">
        <f t="shared" si="3"/>
        <v>99682.666666666657</v>
      </c>
      <c r="N8" s="5">
        <v>1196192</v>
      </c>
      <c r="P8" s="1"/>
    </row>
    <row r="9" spans="1:16" ht="18.75" thickBot="1" x14ac:dyDescent="0.3">
      <c r="A9" s="26" t="s">
        <v>20</v>
      </c>
      <c r="B9" s="12">
        <f>1/12</f>
        <v>8.3333333333333329E-2</v>
      </c>
      <c r="C9" s="12">
        <f t="shared" ref="C9:M9" si="4">1/12</f>
        <v>8.3333333333333329E-2</v>
      </c>
      <c r="D9" s="12">
        <f t="shared" si="4"/>
        <v>8.3333333333333329E-2</v>
      </c>
      <c r="E9" s="12">
        <f t="shared" si="4"/>
        <v>8.3333333333333329E-2</v>
      </c>
      <c r="F9" s="12">
        <f t="shared" si="4"/>
        <v>8.3333333333333329E-2</v>
      </c>
      <c r="G9" s="12">
        <f t="shared" si="4"/>
        <v>8.3333333333333329E-2</v>
      </c>
      <c r="H9" s="12">
        <f t="shared" si="4"/>
        <v>8.3333333333333329E-2</v>
      </c>
      <c r="I9" s="12">
        <f t="shared" si="4"/>
        <v>8.3333333333333329E-2</v>
      </c>
      <c r="J9" s="12">
        <f t="shared" si="4"/>
        <v>8.3333333333333329E-2</v>
      </c>
      <c r="K9" s="12">
        <f t="shared" si="4"/>
        <v>8.3333333333333329E-2</v>
      </c>
      <c r="L9" s="12">
        <f t="shared" si="4"/>
        <v>8.3333333333333329E-2</v>
      </c>
      <c r="M9" s="12">
        <f t="shared" si="4"/>
        <v>8.3333333333333329E-2</v>
      </c>
      <c r="N9" s="3">
        <f>SUM(B9:M9)</f>
        <v>1</v>
      </c>
    </row>
    <row r="10" spans="1:16" ht="19.5" thickTop="1" thickBot="1" x14ac:dyDescent="0.3">
      <c r="A10" s="27"/>
      <c r="B10" s="14">
        <f>N10*B9</f>
        <v>714156.61250000005</v>
      </c>
      <c r="C10" s="15">
        <f>N10*C9</f>
        <v>714156.61250000005</v>
      </c>
      <c r="D10" s="15">
        <f>N10*D9</f>
        <v>714156.61250000005</v>
      </c>
      <c r="E10" s="15">
        <f>N10*E9</f>
        <v>714156.61250000005</v>
      </c>
      <c r="F10" s="15">
        <f>$N$10*F9</f>
        <v>714156.61250000005</v>
      </c>
      <c r="G10" s="15">
        <f t="shared" ref="G10:M10" si="5">$N$10*G9</f>
        <v>714156.61250000005</v>
      </c>
      <c r="H10" s="15">
        <f t="shared" si="5"/>
        <v>714156.61250000005</v>
      </c>
      <c r="I10" s="15">
        <f t="shared" si="5"/>
        <v>714156.61250000005</v>
      </c>
      <c r="J10" s="15">
        <f t="shared" si="5"/>
        <v>714156.61250000005</v>
      </c>
      <c r="K10" s="15">
        <f t="shared" si="5"/>
        <v>714156.61250000005</v>
      </c>
      <c r="L10" s="15">
        <f t="shared" si="5"/>
        <v>714156.61250000005</v>
      </c>
      <c r="M10" s="15">
        <f t="shared" si="5"/>
        <v>714156.61250000005</v>
      </c>
      <c r="N10" s="4">
        <v>8569879.3500000015</v>
      </c>
      <c r="P10" s="1"/>
    </row>
    <row r="11" spans="1:16" ht="18.75" thickBot="1" x14ac:dyDescent="0.3">
      <c r="A11" s="26" t="s">
        <v>21</v>
      </c>
      <c r="B11" s="12">
        <f>1/12</f>
        <v>8.3333333333333329E-2</v>
      </c>
      <c r="C11" s="12">
        <f t="shared" ref="C11:M11" si="6">1/12</f>
        <v>8.3333333333333329E-2</v>
      </c>
      <c r="D11" s="12">
        <f t="shared" si="6"/>
        <v>8.3333333333333329E-2</v>
      </c>
      <c r="E11" s="12">
        <f t="shared" si="6"/>
        <v>8.3333333333333329E-2</v>
      </c>
      <c r="F11" s="12">
        <f t="shared" si="6"/>
        <v>8.3333333333333329E-2</v>
      </c>
      <c r="G11" s="12">
        <f t="shared" si="6"/>
        <v>8.3333333333333329E-2</v>
      </c>
      <c r="H11" s="12">
        <f t="shared" si="6"/>
        <v>8.3333333333333329E-2</v>
      </c>
      <c r="I11" s="12">
        <f t="shared" si="6"/>
        <v>8.3333333333333329E-2</v>
      </c>
      <c r="J11" s="12">
        <f t="shared" si="6"/>
        <v>8.3333333333333329E-2</v>
      </c>
      <c r="K11" s="12">
        <f t="shared" si="6"/>
        <v>8.3333333333333329E-2</v>
      </c>
      <c r="L11" s="12">
        <f t="shared" si="6"/>
        <v>8.3333333333333329E-2</v>
      </c>
      <c r="M11" s="12">
        <f t="shared" si="6"/>
        <v>8.3333333333333329E-2</v>
      </c>
      <c r="N11" s="3">
        <f>SUM(B11:M11)</f>
        <v>1</v>
      </c>
    </row>
    <row r="12" spans="1:16" ht="19.5" thickTop="1" thickBot="1" x14ac:dyDescent="0.3">
      <c r="A12" s="27"/>
      <c r="B12" s="14">
        <f>N12*B11</f>
        <v>832032.54666666663</v>
      </c>
      <c r="C12" s="15">
        <f>N12*C11</f>
        <v>832032.54666666663</v>
      </c>
      <c r="D12" s="15">
        <f>N12*D11</f>
        <v>832032.54666666663</v>
      </c>
      <c r="E12" s="15">
        <f>N12*E11</f>
        <v>832032.54666666663</v>
      </c>
      <c r="F12" s="15">
        <f>$N$12*F11</f>
        <v>832032.54666666663</v>
      </c>
      <c r="G12" s="15">
        <f t="shared" ref="G12:M12" si="7">$N$12*G11</f>
        <v>832032.54666666663</v>
      </c>
      <c r="H12" s="15">
        <f t="shared" si="7"/>
        <v>832032.54666666663</v>
      </c>
      <c r="I12" s="15">
        <f t="shared" si="7"/>
        <v>832032.54666666663</v>
      </c>
      <c r="J12" s="15">
        <f t="shared" si="7"/>
        <v>832032.54666666663</v>
      </c>
      <c r="K12" s="15">
        <f t="shared" si="7"/>
        <v>832032.54666666663</v>
      </c>
      <c r="L12" s="15">
        <f t="shared" si="7"/>
        <v>832032.54666666663</v>
      </c>
      <c r="M12" s="15">
        <f t="shared" si="7"/>
        <v>832032.54666666663</v>
      </c>
      <c r="N12" s="4">
        <v>9984390.5600000005</v>
      </c>
      <c r="P12" s="1"/>
    </row>
    <row r="13" spans="1:16" ht="18.75" thickBot="1" x14ac:dyDescent="0.3">
      <c r="A13" s="26" t="s">
        <v>22</v>
      </c>
      <c r="B13" s="12">
        <f>1/12</f>
        <v>8.3333333333333329E-2</v>
      </c>
      <c r="C13" s="12">
        <f t="shared" ref="C13:M13" si="8">1/12</f>
        <v>8.3333333333333329E-2</v>
      </c>
      <c r="D13" s="12">
        <f t="shared" si="8"/>
        <v>8.3333333333333329E-2</v>
      </c>
      <c r="E13" s="12">
        <f t="shared" si="8"/>
        <v>8.3333333333333329E-2</v>
      </c>
      <c r="F13" s="12">
        <f t="shared" si="8"/>
        <v>8.3333333333333329E-2</v>
      </c>
      <c r="G13" s="12">
        <f t="shared" si="8"/>
        <v>8.3333333333333329E-2</v>
      </c>
      <c r="H13" s="12">
        <f t="shared" si="8"/>
        <v>8.3333333333333329E-2</v>
      </c>
      <c r="I13" s="12">
        <f t="shared" si="8"/>
        <v>8.3333333333333329E-2</v>
      </c>
      <c r="J13" s="12">
        <f t="shared" si="8"/>
        <v>8.3333333333333329E-2</v>
      </c>
      <c r="K13" s="12">
        <f t="shared" si="8"/>
        <v>8.3333333333333329E-2</v>
      </c>
      <c r="L13" s="12">
        <f t="shared" si="8"/>
        <v>8.3333333333333329E-2</v>
      </c>
      <c r="M13" s="12">
        <f t="shared" si="8"/>
        <v>8.3333333333333329E-2</v>
      </c>
      <c r="N13" s="3">
        <f>SUM(B13:M13)</f>
        <v>1</v>
      </c>
    </row>
    <row r="14" spans="1:16" ht="19.5" thickTop="1" thickBot="1" x14ac:dyDescent="0.3">
      <c r="A14" s="27"/>
      <c r="B14" s="14">
        <f>N14*B13</f>
        <v>118016.66666666666</v>
      </c>
      <c r="C14" s="15">
        <f>N14*C13</f>
        <v>118016.66666666666</v>
      </c>
      <c r="D14" s="15">
        <f>N14*D13</f>
        <v>118016.66666666666</v>
      </c>
      <c r="E14" s="15">
        <f>N14*E13</f>
        <v>118016.66666666666</v>
      </c>
      <c r="F14" s="15">
        <f>$N$14*F13</f>
        <v>118016.66666666666</v>
      </c>
      <c r="G14" s="15">
        <f t="shared" ref="G14:M14" si="9">$N$14*G13</f>
        <v>118016.66666666666</v>
      </c>
      <c r="H14" s="15">
        <f t="shared" si="9"/>
        <v>118016.66666666666</v>
      </c>
      <c r="I14" s="15">
        <f t="shared" si="9"/>
        <v>118016.66666666666</v>
      </c>
      <c r="J14" s="15">
        <f t="shared" si="9"/>
        <v>118016.66666666666</v>
      </c>
      <c r="K14" s="15">
        <f t="shared" si="9"/>
        <v>118016.66666666666</v>
      </c>
      <c r="L14" s="15">
        <f t="shared" si="9"/>
        <v>118016.66666666666</v>
      </c>
      <c r="M14" s="15">
        <f t="shared" si="9"/>
        <v>118016.66666666666</v>
      </c>
      <c r="N14" s="4">
        <v>1416200</v>
      </c>
      <c r="P14" s="1"/>
    </row>
    <row r="15" spans="1:16" ht="18.75" thickBot="1" x14ac:dyDescent="0.3">
      <c r="A15" s="16" t="s">
        <v>1</v>
      </c>
      <c r="B15" s="17">
        <f>B6+B8+B10+B12+B14</f>
        <v>1827625.2325000002</v>
      </c>
      <c r="C15" s="17">
        <f t="shared" ref="C15:M15" si="10">C6+C8+C10+C12+C14</f>
        <v>1827625.2325000002</v>
      </c>
      <c r="D15" s="17">
        <f t="shared" si="10"/>
        <v>1827625.2325000002</v>
      </c>
      <c r="E15" s="17">
        <f t="shared" si="10"/>
        <v>1827625.2325000002</v>
      </c>
      <c r="F15" s="17">
        <f t="shared" si="10"/>
        <v>1827625.2325000002</v>
      </c>
      <c r="G15" s="17">
        <f t="shared" si="10"/>
        <v>1827625.2325000002</v>
      </c>
      <c r="H15" s="17">
        <f t="shared" si="10"/>
        <v>1827625.2325000002</v>
      </c>
      <c r="I15" s="17">
        <f t="shared" si="10"/>
        <v>1827625.2325000002</v>
      </c>
      <c r="J15" s="17">
        <f t="shared" si="10"/>
        <v>1827625.2325000002</v>
      </c>
      <c r="K15" s="17">
        <f t="shared" si="10"/>
        <v>1827625.2325000002</v>
      </c>
      <c r="L15" s="17">
        <f t="shared" si="10"/>
        <v>1827625.2325000002</v>
      </c>
      <c r="M15" s="17">
        <f t="shared" si="10"/>
        <v>1827625.2325000002</v>
      </c>
      <c r="N15" s="6">
        <f>N6+N8+N10+N12+N14</f>
        <v>21931502.789999999</v>
      </c>
      <c r="P15" s="1"/>
    </row>
    <row r="16" spans="1:16" ht="18.75" thickBot="1" x14ac:dyDescent="0.3">
      <c r="A16" s="13" t="s">
        <v>2</v>
      </c>
      <c r="B16" s="19">
        <f>B5</f>
        <v>8.3333333333333329E-2</v>
      </c>
      <c r="C16" s="19">
        <f t="shared" ref="C16:M16" si="11">C5</f>
        <v>8.3333333333333329E-2</v>
      </c>
      <c r="D16" s="19">
        <f t="shared" si="11"/>
        <v>8.3333333333333329E-2</v>
      </c>
      <c r="E16" s="19">
        <f t="shared" si="11"/>
        <v>8.3333333333333329E-2</v>
      </c>
      <c r="F16" s="19">
        <f t="shared" si="11"/>
        <v>8.3333333333333329E-2</v>
      </c>
      <c r="G16" s="19">
        <f t="shared" si="11"/>
        <v>8.3333333333333329E-2</v>
      </c>
      <c r="H16" s="19">
        <f t="shared" si="11"/>
        <v>8.3333333333333329E-2</v>
      </c>
      <c r="I16" s="19">
        <f t="shared" si="11"/>
        <v>8.3333333333333329E-2</v>
      </c>
      <c r="J16" s="19">
        <f t="shared" si="11"/>
        <v>8.3333333333333329E-2</v>
      </c>
      <c r="K16" s="19">
        <f t="shared" si="11"/>
        <v>8.3333333333333329E-2</v>
      </c>
      <c r="L16" s="19">
        <f t="shared" si="11"/>
        <v>8.3333333333333329E-2</v>
      </c>
      <c r="M16" s="19">
        <f t="shared" si="11"/>
        <v>8.3333333333333329E-2</v>
      </c>
      <c r="N16" s="7"/>
      <c r="P16" s="1"/>
    </row>
    <row r="17" spans="1:14" ht="19.5" thickBot="1" x14ac:dyDescent="0.3">
      <c r="A17" s="16" t="s">
        <v>3</v>
      </c>
      <c r="B17" s="17">
        <f>B15</f>
        <v>1827625.2325000002</v>
      </c>
      <c r="C17" s="18">
        <f>B17+C15</f>
        <v>3655250.4650000003</v>
      </c>
      <c r="D17" s="18">
        <f t="shared" ref="D17:M17" si="12">C17+D15</f>
        <v>5482875.6975000007</v>
      </c>
      <c r="E17" s="18">
        <f t="shared" si="12"/>
        <v>7310500.9300000006</v>
      </c>
      <c r="F17" s="18">
        <f t="shared" si="12"/>
        <v>9138126.1625000015</v>
      </c>
      <c r="G17" s="18">
        <f t="shared" si="12"/>
        <v>10965751.395000001</v>
      </c>
      <c r="H17" s="18">
        <f t="shared" si="12"/>
        <v>12793376.627500001</v>
      </c>
      <c r="I17" s="18">
        <f t="shared" si="12"/>
        <v>14621001.860000001</v>
      </c>
      <c r="J17" s="18">
        <f t="shared" si="12"/>
        <v>16448627.092500001</v>
      </c>
      <c r="K17" s="18">
        <f t="shared" si="12"/>
        <v>18276252.325000003</v>
      </c>
      <c r="L17" s="18">
        <f t="shared" si="12"/>
        <v>20103877.557500005</v>
      </c>
      <c r="M17" s="18">
        <f t="shared" si="12"/>
        <v>21931502.790000007</v>
      </c>
      <c r="N17" s="8"/>
    </row>
    <row r="18" spans="1:14" ht="19.5" thickBot="1" x14ac:dyDescent="0.3">
      <c r="A18" s="13" t="s">
        <v>4</v>
      </c>
      <c r="B18" s="19">
        <f>B16</f>
        <v>8.3333333333333329E-2</v>
      </c>
      <c r="C18" s="19">
        <f>B18+C16</f>
        <v>0.16666666666666666</v>
      </c>
      <c r="D18" s="19">
        <f t="shared" ref="D18:M18" si="13">C18+D16</f>
        <v>0.25</v>
      </c>
      <c r="E18" s="19">
        <f t="shared" si="13"/>
        <v>0.33333333333333331</v>
      </c>
      <c r="F18" s="19">
        <f t="shared" si="13"/>
        <v>0.41666666666666663</v>
      </c>
      <c r="G18" s="19">
        <f t="shared" si="13"/>
        <v>0.49999999999999994</v>
      </c>
      <c r="H18" s="19">
        <f t="shared" si="13"/>
        <v>0.58333333333333326</v>
      </c>
      <c r="I18" s="19">
        <f t="shared" si="13"/>
        <v>0.66666666666666663</v>
      </c>
      <c r="J18" s="19">
        <f t="shared" si="13"/>
        <v>0.75</v>
      </c>
      <c r="K18" s="19">
        <f t="shared" si="13"/>
        <v>0.83333333333333337</v>
      </c>
      <c r="L18" s="19">
        <f t="shared" si="13"/>
        <v>0.91666666666666674</v>
      </c>
      <c r="M18" s="19">
        <f t="shared" si="13"/>
        <v>1</v>
      </c>
      <c r="N18" s="8"/>
    </row>
    <row r="22" spans="1:14" x14ac:dyDescent="0.25">
      <c r="B22" s="22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1"/>
    </row>
    <row r="23" spans="1:14" x14ac:dyDescent="0.25">
      <c r="N23" s="1"/>
    </row>
    <row r="24" spans="1:14" x14ac:dyDescent="0.25">
      <c r="N24" s="1"/>
    </row>
    <row r="29" spans="1:14" x14ac:dyDescent="0.25">
      <c r="N29" s="1"/>
    </row>
  </sheetData>
  <mergeCells count="6">
    <mergeCell ref="A11:A12"/>
    <mergeCell ref="A13:A14"/>
    <mergeCell ref="A3:N3"/>
    <mergeCell ref="A7:A8"/>
    <mergeCell ref="A9:A10"/>
    <mergeCell ref="A5:A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dallagnol</dc:creator>
  <cp:lastModifiedBy>dgi-office-131525</cp:lastModifiedBy>
  <dcterms:created xsi:type="dcterms:W3CDTF">2025-09-18T14:37:18Z</dcterms:created>
  <dcterms:modified xsi:type="dcterms:W3CDTF">2026-02-09T18:05:24Z</dcterms:modified>
</cp:coreProperties>
</file>