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CONCORRÊNCIA\CONCORRÊNCIA 2026\CONC003_2026_PMSB\"/>
    </mc:Choice>
  </mc:AlternateContent>
  <bookViews>
    <workbookView xWindow="0" yWindow="0" windowWidth="24000" windowHeight="9030"/>
  </bookViews>
  <sheets>
    <sheet name="Planilha1" sheetId="1" r:id="rId1"/>
  </sheets>
  <definedNames>
    <definedName name="_xlnm.Print_Area" localSheetId="0">Planilha1!$A$1:$Q$19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D8" i="1"/>
  <c r="D9" i="1"/>
  <c r="C12" i="1"/>
  <c r="N12" i="1" s="1"/>
  <c r="C11" i="1"/>
  <c r="N11" i="1" s="1"/>
  <c r="C10" i="1"/>
  <c r="J10" i="1" s="1"/>
  <c r="C9" i="1"/>
  <c r="F9" i="1" s="1"/>
  <c r="C8" i="1"/>
  <c r="J8" i="1" s="1"/>
  <c r="C7" i="1"/>
  <c r="P7" i="1" s="1"/>
  <c r="C6" i="1"/>
  <c r="D6" i="1" s="1"/>
  <c r="N10" i="1" l="1"/>
  <c r="D10" i="1"/>
  <c r="F12" i="1"/>
  <c r="H12" i="1"/>
  <c r="L6" i="1"/>
  <c r="L12" i="1"/>
  <c r="L11" i="1"/>
  <c r="L10" i="1"/>
  <c r="F7" i="1"/>
  <c r="H6" i="1"/>
  <c r="H11" i="1"/>
  <c r="N8" i="1"/>
  <c r="P12" i="1"/>
  <c r="N9" i="1"/>
  <c r="H10" i="1"/>
  <c r="N7" i="1"/>
  <c r="D12" i="1"/>
  <c r="P11" i="1"/>
  <c r="H9" i="1"/>
  <c r="J9" i="1"/>
  <c r="D11" i="1"/>
  <c r="J7" i="1"/>
  <c r="P10" i="1"/>
  <c r="P6" i="1"/>
  <c r="D7" i="1"/>
  <c r="F6" i="1"/>
  <c r="H7" i="1"/>
  <c r="F11" i="1"/>
  <c r="J6" i="1"/>
  <c r="L7" i="1"/>
  <c r="P9" i="1"/>
  <c r="F10" i="1"/>
  <c r="J12" i="1"/>
  <c r="N6" i="1"/>
  <c r="P8" i="1"/>
  <c r="H8" i="1"/>
  <c r="L8" i="1"/>
  <c r="J11" i="1"/>
  <c r="F8" i="1"/>
  <c r="C13" i="1"/>
</calcChain>
</file>

<file path=xl/sharedStrings.xml><?xml version="1.0" encoding="utf-8"?>
<sst xmlns="http://schemas.openxmlformats.org/spreadsheetml/2006/main" count="30" uniqueCount="29">
  <si>
    <t>Cronograma Físico-Financeiro</t>
  </si>
  <si>
    <t>Objeto: Contratação de Empresa Especializada para Revisão do Plano Municipal de Saneamento Básico do município de Taquari/RS, incluindo o Plano de Abastecimento de Água Potável; o Plano de Coleta, Transporte, Tratamento e Disposição Final Adequada do Esgoto Sanitário; o Plano de Limpeza Urbana e Manejo de Resíduos Sólidos e o Plano de Drenagem e Manejo das Águas Pluviais.</t>
  </si>
  <si>
    <t>Plano de Trabalho</t>
  </si>
  <si>
    <t>Plano de Mobilização Social</t>
  </si>
  <si>
    <t>Diagnóstico</t>
  </si>
  <si>
    <t>Prognóstico</t>
  </si>
  <si>
    <t>Programas, projetos e ações</t>
  </si>
  <si>
    <t>Avaliação e monitoramento</t>
  </si>
  <si>
    <t>Relatório Final</t>
  </si>
  <si>
    <t>1.</t>
  </si>
  <si>
    <t>2.</t>
  </si>
  <si>
    <t>3.</t>
  </si>
  <si>
    <t>4.</t>
  </si>
  <si>
    <t>5.</t>
  </si>
  <si>
    <t>6.</t>
  </si>
  <si>
    <t>7.</t>
  </si>
  <si>
    <t>Produto</t>
  </si>
  <si>
    <t>Iitem</t>
  </si>
  <si>
    <t>Mês 1</t>
  </si>
  <si>
    <t>Mês 2</t>
  </si>
  <si>
    <t>Mês 3</t>
  </si>
  <si>
    <t>Mês 4</t>
  </si>
  <si>
    <t>Mês 5</t>
  </si>
  <si>
    <t>Mês 6</t>
  </si>
  <si>
    <t>Mês 7</t>
  </si>
  <si>
    <t>Total</t>
  </si>
  <si>
    <t>Representante da Prefeitura Municipal</t>
  </si>
  <si>
    <t>Flávio de Andrade – Engº Civil &amp; Engº Segurança – CREA 111.653</t>
  </si>
  <si>
    <t>Coordenador de Análise e Aprovação de Projetos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</si>
</sst>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rgb="FF000000"/>
      <name val="Calibri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" fontId="0" fillId="0" borderId="1" xfId="0" applyNumberFormat="1" applyBorder="1" applyAlignment="1">
      <alignment horizontal="right"/>
    </xf>
    <xf numFmtId="10" fontId="0" fillId="0" borderId="1" xfId="0" applyNumberFormat="1" applyBorder="1" applyAlignment="1">
      <alignment horizontal="right"/>
    </xf>
    <xf numFmtId="4" fontId="0" fillId="2" borderId="1" xfId="0" applyNumberFormat="1" applyFill="1" applyBorder="1" applyAlignment="1">
      <alignment horizontal="right"/>
    </xf>
    <xf numFmtId="10" fontId="0" fillId="2" borderId="1" xfId="0" applyNumberFormat="1" applyFill="1" applyBorder="1" applyAlignment="1">
      <alignment horizontal="right"/>
    </xf>
    <xf numFmtId="0" fontId="4" fillId="0" borderId="1" xfId="0" applyFont="1" applyFill="1" applyBorder="1" applyAlignment="1">
      <alignment horizontal="left" vertical="center"/>
    </xf>
    <xf numFmtId="4" fontId="1" fillId="0" borderId="1" xfId="0" applyNumberFormat="1" applyFont="1" applyBorder="1"/>
    <xf numFmtId="4" fontId="4" fillId="0" borderId="1" xfId="0" applyNumberFormat="1" applyFont="1" applyBorder="1" applyAlignment="1">
      <alignment horizontal="right" vertical="center"/>
    </xf>
    <xf numFmtId="4" fontId="0" fillId="0" borderId="0" xfId="0" applyNumberFormat="1"/>
    <xf numFmtId="0" fontId="4" fillId="0" borderId="0" xfId="0" applyFont="1" applyFill="1" applyBorder="1" applyAlignment="1">
      <alignment horizontal="left" vertical="center"/>
    </xf>
    <xf numFmtId="4" fontId="1" fillId="0" borderId="0" xfId="0" applyNumberFormat="1" applyFont="1" applyBorder="1"/>
    <xf numFmtId="0" fontId="0" fillId="0" borderId="4" xfId="0" applyBorder="1"/>
    <xf numFmtId="0" fontId="5" fillId="0" borderId="4" xfId="0" applyFont="1" applyBorder="1" applyAlignment="1">
      <alignment horizontal="right" vertical="center"/>
    </xf>
    <xf numFmtId="0" fontId="0" fillId="0" borderId="0" xfId="0" applyBorder="1"/>
    <xf numFmtId="0" fontId="5" fillId="0" borderId="0" xfId="0" applyFont="1" applyBorder="1" applyAlignment="1">
      <alignment horizontal="right" vertical="center"/>
    </xf>
    <xf numFmtId="4" fontId="0" fillId="0" borderId="0" xfId="0" applyNumberFormat="1" applyBorder="1"/>
    <xf numFmtId="0" fontId="0" fillId="0" borderId="0" xfId="0" applyAlignment="1">
      <alignment horizontal="left" vertical="top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workbookViewId="0">
      <selection activeCell="P25" sqref="P25"/>
    </sheetView>
  </sheetViews>
  <sheetFormatPr defaultRowHeight="15" x14ac:dyDescent="0.25"/>
  <cols>
    <col min="1" max="1" width="6" customWidth="1"/>
    <col min="2" max="2" width="26.85546875" customWidth="1"/>
    <col min="3" max="3" width="10.140625" style="3" bestFit="1" customWidth="1"/>
    <col min="5" max="5" width="8" customWidth="1"/>
    <col min="7" max="7" width="8" customWidth="1"/>
    <col min="9" max="9" width="8" customWidth="1"/>
    <col min="10" max="10" width="10.140625" bestFit="1" customWidth="1"/>
    <col min="11" max="11" width="8" customWidth="1"/>
    <col min="12" max="12" width="10.140625" bestFit="1" customWidth="1"/>
    <col min="13" max="13" width="8" customWidth="1"/>
    <col min="14" max="14" width="10.140625" bestFit="1" customWidth="1"/>
    <col min="15" max="15" width="8" customWidth="1"/>
    <col min="17" max="17" width="8.140625" bestFit="1" customWidth="1"/>
    <col min="18" max="18" width="10.140625" bestFit="1" customWidth="1"/>
  </cols>
  <sheetData>
    <row r="1" spans="1:18" x14ac:dyDescent="0.25">
      <c r="A1" s="3" t="s">
        <v>0</v>
      </c>
    </row>
    <row r="3" spans="1:18" ht="63" customHeight="1" x14ac:dyDescent="0.25">
      <c r="A3" s="21" t="s">
        <v>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5" spans="1:18" s="3" customFormat="1" x14ac:dyDescent="0.25">
      <c r="A5" s="4" t="s">
        <v>17</v>
      </c>
      <c r="B5" s="4" t="s">
        <v>16</v>
      </c>
      <c r="C5" s="5" t="s">
        <v>25</v>
      </c>
      <c r="D5" s="22" t="s">
        <v>18</v>
      </c>
      <c r="E5" s="23"/>
      <c r="F5" s="22" t="s">
        <v>19</v>
      </c>
      <c r="G5" s="23"/>
      <c r="H5" s="22" t="s">
        <v>20</v>
      </c>
      <c r="I5" s="23"/>
      <c r="J5" s="22" t="s">
        <v>21</v>
      </c>
      <c r="K5" s="23"/>
      <c r="L5" s="22" t="s">
        <v>22</v>
      </c>
      <c r="M5" s="23"/>
      <c r="N5" s="22" t="s">
        <v>23</v>
      </c>
      <c r="O5" s="23"/>
      <c r="P5" s="22" t="s">
        <v>24</v>
      </c>
      <c r="Q5" s="23"/>
    </row>
    <row r="6" spans="1:18" x14ac:dyDescent="0.25">
      <c r="A6" s="1" t="s">
        <v>9</v>
      </c>
      <c r="B6" s="2" t="s">
        <v>2</v>
      </c>
      <c r="C6" s="12">
        <f>748390.84*0.01</f>
        <v>7483.9084000000003</v>
      </c>
      <c r="D6" s="8">
        <f>C6*E6</f>
        <v>7483.9084000000003</v>
      </c>
      <c r="E6" s="9">
        <v>1</v>
      </c>
      <c r="F6" s="6">
        <f>C6*G6</f>
        <v>0</v>
      </c>
      <c r="G6" s="7">
        <v>0</v>
      </c>
      <c r="H6" s="6">
        <f>C6*I6</f>
        <v>0</v>
      </c>
      <c r="I6" s="7">
        <v>0</v>
      </c>
      <c r="J6" s="6">
        <f>C6*K6</f>
        <v>0</v>
      </c>
      <c r="K6" s="7">
        <v>0</v>
      </c>
      <c r="L6" s="6">
        <f>C6*M6</f>
        <v>0</v>
      </c>
      <c r="M6" s="7">
        <v>0</v>
      </c>
      <c r="N6" s="6">
        <f>C6*O6</f>
        <v>0</v>
      </c>
      <c r="O6" s="7">
        <v>0</v>
      </c>
      <c r="P6" s="6">
        <f>C6*Q6</f>
        <v>0</v>
      </c>
      <c r="Q6" s="7">
        <v>0</v>
      </c>
    </row>
    <row r="7" spans="1:18" x14ac:dyDescent="0.25">
      <c r="A7" s="1" t="s">
        <v>10</v>
      </c>
      <c r="B7" s="2" t="s">
        <v>3</v>
      </c>
      <c r="C7" s="12">
        <f t="shared" ref="C7" si="0">748390.84*0.01</f>
        <v>7483.9084000000003</v>
      </c>
      <c r="D7" s="6">
        <f t="shared" ref="D7:D12" si="1">C7*E7</f>
        <v>0</v>
      </c>
      <c r="E7" s="7">
        <v>0</v>
      </c>
      <c r="F7" s="8">
        <f t="shared" ref="F7:F12" si="2">C7*G7</f>
        <v>2494.3866697200001</v>
      </c>
      <c r="G7" s="9">
        <v>0.33329999999999999</v>
      </c>
      <c r="H7" s="8">
        <f t="shared" ref="H7:H12" si="3">C7*I7</f>
        <v>4989.5217302800002</v>
      </c>
      <c r="I7" s="9">
        <v>0.66669999999999996</v>
      </c>
      <c r="J7" s="6">
        <f t="shared" ref="J7:J12" si="4">C7*K7</f>
        <v>0</v>
      </c>
      <c r="K7" s="7">
        <v>0</v>
      </c>
      <c r="L7" s="6">
        <f t="shared" ref="L7:L12" si="5">C7*M7</f>
        <v>0</v>
      </c>
      <c r="M7" s="7">
        <v>0</v>
      </c>
      <c r="N7" s="6">
        <f t="shared" ref="N7:N12" si="6">C7*O7</f>
        <v>0</v>
      </c>
      <c r="O7" s="7">
        <v>0</v>
      </c>
      <c r="P7" s="6">
        <f t="shared" ref="P7:P12" si="7">C7*Q7</f>
        <v>0</v>
      </c>
      <c r="Q7" s="7">
        <v>0</v>
      </c>
      <c r="R7" s="13"/>
    </row>
    <row r="8" spans="1:18" x14ac:dyDescent="0.25">
      <c r="A8" s="1" t="s">
        <v>11</v>
      </c>
      <c r="B8" s="2" t="s">
        <v>4</v>
      </c>
      <c r="C8" s="12">
        <f>748390.84*0.3</f>
        <v>224517.25199999998</v>
      </c>
      <c r="D8" s="8">
        <f t="shared" si="1"/>
        <v>37427.025908399992</v>
      </c>
      <c r="E8" s="9">
        <v>0.16669999999999999</v>
      </c>
      <c r="F8" s="8">
        <f t="shared" si="2"/>
        <v>74831.60009159999</v>
      </c>
      <c r="G8" s="9">
        <v>0.33329999999999999</v>
      </c>
      <c r="H8" s="8">
        <f t="shared" si="3"/>
        <v>74831.60009159999</v>
      </c>
      <c r="I8" s="9">
        <v>0.33329999999999999</v>
      </c>
      <c r="J8" s="8">
        <f t="shared" si="4"/>
        <v>37427.025908399992</v>
      </c>
      <c r="K8" s="9">
        <v>0.16669999999999999</v>
      </c>
      <c r="L8" s="6">
        <f t="shared" si="5"/>
        <v>0</v>
      </c>
      <c r="M8" s="7">
        <v>0</v>
      </c>
      <c r="N8" s="6">
        <f t="shared" si="6"/>
        <v>0</v>
      </c>
      <c r="O8" s="7">
        <v>0</v>
      </c>
      <c r="P8" s="6">
        <f t="shared" si="7"/>
        <v>0</v>
      </c>
      <c r="Q8" s="7">
        <v>0</v>
      </c>
      <c r="R8" s="13"/>
    </row>
    <row r="9" spans="1:18" x14ac:dyDescent="0.25">
      <c r="A9" s="1" t="s">
        <v>12</v>
      </c>
      <c r="B9" s="2" t="s">
        <v>5</v>
      </c>
      <c r="C9" s="12">
        <f>748390.84*0.3</f>
        <v>224517.25199999998</v>
      </c>
      <c r="D9" s="6">
        <f t="shared" si="1"/>
        <v>0</v>
      </c>
      <c r="E9" s="7">
        <v>0</v>
      </c>
      <c r="F9" s="6">
        <f t="shared" si="2"/>
        <v>0</v>
      </c>
      <c r="G9" s="7">
        <v>0</v>
      </c>
      <c r="H9" s="6">
        <f t="shared" si="3"/>
        <v>0</v>
      </c>
      <c r="I9" s="7">
        <v>0</v>
      </c>
      <c r="J9" s="8">
        <f t="shared" si="4"/>
        <v>112258.62599999999</v>
      </c>
      <c r="K9" s="9">
        <v>0.5</v>
      </c>
      <c r="L9" s="8">
        <f t="shared" si="5"/>
        <v>112258.62599999999</v>
      </c>
      <c r="M9" s="9">
        <v>0.5</v>
      </c>
      <c r="N9" s="6">
        <f t="shared" si="6"/>
        <v>0</v>
      </c>
      <c r="O9" s="7">
        <v>0</v>
      </c>
      <c r="P9" s="6">
        <f t="shared" si="7"/>
        <v>0</v>
      </c>
      <c r="Q9" s="7">
        <v>0</v>
      </c>
      <c r="R9" s="13"/>
    </row>
    <row r="10" spans="1:18" x14ac:dyDescent="0.25">
      <c r="A10" s="1" t="s">
        <v>13</v>
      </c>
      <c r="B10" s="2" t="s">
        <v>6</v>
      </c>
      <c r="C10" s="12">
        <f>748390.84*0.3</f>
        <v>224517.25199999998</v>
      </c>
      <c r="D10" s="6">
        <f t="shared" si="1"/>
        <v>0</v>
      </c>
      <c r="E10" s="7">
        <v>0</v>
      </c>
      <c r="F10" s="6">
        <f t="shared" si="2"/>
        <v>0</v>
      </c>
      <c r="G10" s="7">
        <v>0</v>
      </c>
      <c r="H10" s="6">
        <f t="shared" si="3"/>
        <v>0</v>
      </c>
      <c r="I10" s="7">
        <v>0</v>
      </c>
      <c r="J10" s="6">
        <f t="shared" si="4"/>
        <v>0</v>
      </c>
      <c r="K10" s="7">
        <v>0</v>
      </c>
      <c r="L10" s="8">
        <f t="shared" si="5"/>
        <v>89806.900800000003</v>
      </c>
      <c r="M10" s="9">
        <v>0.4</v>
      </c>
      <c r="N10" s="8">
        <f t="shared" si="6"/>
        <v>134710.35119999998</v>
      </c>
      <c r="O10" s="9">
        <v>0.6</v>
      </c>
      <c r="P10" s="6">
        <f t="shared" si="7"/>
        <v>0</v>
      </c>
      <c r="Q10" s="7">
        <v>0</v>
      </c>
      <c r="R10" s="13"/>
    </row>
    <row r="11" spans="1:18" x14ac:dyDescent="0.25">
      <c r="A11" s="1" t="s">
        <v>14</v>
      </c>
      <c r="B11" s="2" t="s">
        <v>7</v>
      </c>
      <c r="C11" s="12">
        <f>748390.84*0.05</f>
        <v>37419.542000000001</v>
      </c>
      <c r="D11" s="6">
        <f t="shared" si="1"/>
        <v>0</v>
      </c>
      <c r="E11" s="7">
        <v>0</v>
      </c>
      <c r="F11" s="6">
        <f t="shared" si="2"/>
        <v>0</v>
      </c>
      <c r="G11" s="7">
        <v>0</v>
      </c>
      <c r="H11" s="6">
        <f t="shared" si="3"/>
        <v>0</v>
      </c>
      <c r="I11" s="7">
        <v>0</v>
      </c>
      <c r="J11" s="6">
        <f t="shared" si="4"/>
        <v>0</v>
      </c>
      <c r="K11" s="7">
        <v>0</v>
      </c>
      <c r="L11" s="6">
        <f t="shared" si="5"/>
        <v>0</v>
      </c>
      <c r="M11" s="7">
        <v>0</v>
      </c>
      <c r="N11" s="8">
        <f t="shared" si="6"/>
        <v>9354.8855000000003</v>
      </c>
      <c r="O11" s="9">
        <v>0.25</v>
      </c>
      <c r="P11" s="8">
        <f t="shared" si="7"/>
        <v>28064.656500000001</v>
      </c>
      <c r="Q11" s="9">
        <v>0.75</v>
      </c>
      <c r="R11" s="13"/>
    </row>
    <row r="12" spans="1:18" x14ac:dyDescent="0.25">
      <c r="A12" s="1" t="s">
        <v>15</v>
      </c>
      <c r="B12" s="2" t="s">
        <v>8</v>
      </c>
      <c r="C12" s="12">
        <f>748390.84*0.03</f>
        <v>22451.725199999997</v>
      </c>
      <c r="D12" s="6">
        <f t="shared" si="1"/>
        <v>0</v>
      </c>
      <c r="E12" s="7">
        <v>0</v>
      </c>
      <c r="F12" s="6">
        <f t="shared" si="2"/>
        <v>0</v>
      </c>
      <c r="G12" s="7">
        <v>0</v>
      </c>
      <c r="H12" s="6">
        <f t="shared" si="3"/>
        <v>0</v>
      </c>
      <c r="I12" s="7">
        <v>0</v>
      </c>
      <c r="J12" s="6">
        <f t="shared" si="4"/>
        <v>0</v>
      </c>
      <c r="K12" s="7">
        <v>0</v>
      </c>
      <c r="L12" s="6">
        <f t="shared" si="5"/>
        <v>0</v>
      </c>
      <c r="M12" s="7">
        <v>0</v>
      </c>
      <c r="N12" s="6">
        <f t="shared" si="6"/>
        <v>0</v>
      </c>
      <c r="O12" s="7">
        <v>0</v>
      </c>
      <c r="P12" s="8">
        <f t="shared" si="7"/>
        <v>22451.725199999997</v>
      </c>
      <c r="Q12" s="9">
        <v>1</v>
      </c>
    </row>
    <row r="13" spans="1:18" s="3" customFormat="1" x14ac:dyDescent="0.25">
      <c r="B13" s="10" t="s">
        <v>25</v>
      </c>
      <c r="C13" s="11">
        <f>SUM(C6:C12)</f>
        <v>748390.84</v>
      </c>
    </row>
    <row r="14" spans="1:18" s="3" customFormat="1" x14ac:dyDescent="0.25">
      <c r="B14" s="14"/>
      <c r="C14" s="15"/>
    </row>
    <row r="15" spans="1:18" s="3" customFormat="1" x14ac:dyDescent="0.25">
      <c r="B15" s="14"/>
      <c r="C15" s="15"/>
    </row>
    <row r="16" spans="1:18" s="3" customFormat="1" x14ac:dyDescent="0.25">
      <c r="B16" s="14"/>
      <c r="C16" s="15"/>
    </row>
    <row r="17" spans="4:18" ht="15.75" x14ac:dyDescent="0.25">
      <c r="K17" s="16"/>
      <c r="L17" s="16"/>
      <c r="M17" s="16"/>
      <c r="N17" s="16"/>
      <c r="O17" s="16"/>
      <c r="P17" s="16"/>
      <c r="Q17" s="17" t="s">
        <v>26</v>
      </c>
    </row>
    <row r="18" spans="4:18" ht="15.75" x14ac:dyDescent="0.25">
      <c r="K18" s="18"/>
      <c r="L18" s="18"/>
      <c r="M18" s="18"/>
      <c r="N18" s="18"/>
      <c r="O18" s="18"/>
      <c r="P18" s="18"/>
      <c r="Q18" s="19" t="s">
        <v>27</v>
      </c>
    </row>
    <row r="19" spans="4:18" ht="15.75" x14ac:dyDescent="0.25">
      <c r="D19" s="13"/>
      <c r="F19" s="13"/>
      <c r="H19" s="13"/>
      <c r="J19" s="13"/>
      <c r="K19" s="18"/>
      <c r="L19" s="20"/>
      <c r="M19" s="18"/>
      <c r="N19" s="20"/>
      <c r="O19" s="18"/>
      <c r="P19" s="20"/>
      <c r="Q19" s="19" t="s">
        <v>28</v>
      </c>
      <c r="R19" s="13"/>
    </row>
  </sheetData>
  <mergeCells count="8">
    <mergeCell ref="A3:P3"/>
    <mergeCell ref="D5:E5"/>
    <mergeCell ref="F5:G5"/>
    <mergeCell ref="H5:I5"/>
    <mergeCell ref="J5:K5"/>
    <mergeCell ref="L5:M5"/>
    <mergeCell ref="N5:O5"/>
    <mergeCell ref="P5:Q5"/>
  </mergeCells>
  <phoneticPr fontId="3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Sérgio V. Noschang</dc:creator>
  <cp:lastModifiedBy>asilveira</cp:lastModifiedBy>
  <cp:lastPrinted>2026-03-09T18:04:29Z</cp:lastPrinted>
  <dcterms:created xsi:type="dcterms:W3CDTF">2026-03-09T17:12:55Z</dcterms:created>
  <dcterms:modified xsi:type="dcterms:W3CDTF">2026-03-18T12:35:48Z</dcterms:modified>
</cp:coreProperties>
</file>