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/>
  <mc:AlternateContent xmlns:mc="http://schemas.openxmlformats.org/markup-compatibility/2006">
    <mc:Choice Requires="x15">
      <x15ac:absPath xmlns:x15ac="http://schemas.microsoft.com/office/spreadsheetml/2010/11/ac" url="https://alrsgovbr-my.sharepoint.com/personal/julio_augusto_al_rs_gov_br/Documents/Área de Trabalho/Troca de PC 13-04-2026/23-03-2023/PE 16-2026 - Gravação de Áudio Digital/Publicados/"/>
    </mc:Choice>
  </mc:AlternateContent>
  <xr:revisionPtr revIDLastSave="63" documentId="11_8634B7427F73360395FD44A0A4A39119C369B758" xr6:coauthVersionLast="47" xr6:coauthVersionMax="47" xr10:uidLastSave="{223B2A89-7B95-4B46-BEF2-69FE2BE10602}"/>
  <bookViews>
    <workbookView xWindow="-120" yWindow="-120" windowWidth="29040" windowHeight="15720" xr2:uid="{00000000-000D-0000-FFFF-FFFF00000000}"/>
  </bookViews>
  <sheets>
    <sheet name="PCFP" sheetId="4" r:id="rId1"/>
  </sheets>
  <definedNames>
    <definedName name="_xlnm.Print_Area" localSheetId="0">PCFP!$A$1:$D$74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37" i="4" l="1"/>
  <c r="D34" i="4"/>
  <c r="D4" i="4" l="1"/>
  <c r="C41" i="4"/>
  <c r="C17" i="4"/>
  <c r="D62" i="4"/>
  <c r="D63" i="4" s="1"/>
  <c r="D60" i="4"/>
  <c r="D57" i="4"/>
  <c r="C72" i="4"/>
  <c r="D3" i="4"/>
  <c r="C27" i="4"/>
  <c r="C32" i="4"/>
  <c r="D41" i="4"/>
  <c r="D9" i="4" l="1"/>
  <c r="D38" i="4"/>
  <c r="D29" i="4"/>
  <c r="D22" i="4"/>
  <c r="D16" i="4"/>
  <c r="D25" i="4"/>
  <c r="D11" i="4"/>
  <c r="D26" i="4"/>
  <c r="D31" i="4"/>
  <c r="D20" i="4"/>
  <c r="D15" i="4"/>
  <c r="D24" i="4"/>
  <c r="D14" i="4"/>
  <c r="D21" i="4"/>
  <c r="D19" i="4"/>
  <c r="D13" i="4"/>
  <c r="D35" i="4"/>
  <c r="D23" i="4"/>
  <c r="D12" i="4"/>
  <c r="D30" i="4"/>
  <c r="D10" i="4"/>
  <c r="C42" i="4"/>
  <c r="D61" i="4"/>
  <c r="D64" i="4" s="1"/>
  <c r="D27" i="4" l="1"/>
  <c r="D32" i="4"/>
  <c r="D17" i="4"/>
  <c r="D42" i="4" l="1"/>
  <c r="D43" i="4" s="1"/>
  <c r="D74" i="4" s="1"/>
  <c r="D68" i="4" s="1"/>
  <c r="D71" i="4" l="1"/>
  <c r="D70" i="4"/>
  <c r="D69" i="4"/>
  <c r="D72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prince.mainer</author>
  </authors>
  <commentList>
    <comment ref="C3" authorId="0" shapeId="0" xr:uid="{00000000-0006-0000-0000-000001000000}">
      <text>
        <r>
          <rPr>
            <b/>
            <sz val="9"/>
            <color indexed="81"/>
            <rFont val="Segoe UI"/>
            <family val="2"/>
          </rPr>
          <t xml:space="preserve">Preencher com o valor unitário da remuneração de um funcionário. 
Não pode ser inferior ao piso da função na convenção coletiva utilizada. 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C9" authorId="0" shapeId="0" xr:uid="{00000000-0006-0000-0000-000002000000}">
      <text>
        <r>
          <rPr>
            <b/>
            <sz val="9"/>
            <color indexed="81"/>
            <rFont val="Segoe UI"/>
            <charset val="1"/>
          </rPr>
          <t>Preencher a alíquota conforme instruções presentes nas céluas G9 e G10.</t>
        </r>
        <r>
          <rPr>
            <sz val="9"/>
            <color indexed="81"/>
            <rFont val="Segoe UI"/>
            <charset val="1"/>
          </rPr>
          <t xml:space="preserve">
</t>
        </r>
      </text>
    </comment>
    <comment ref="C16" authorId="0" shapeId="0" xr:uid="{00000000-0006-0000-0000-000003000000}">
      <text>
        <r>
          <rPr>
            <b/>
            <sz val="9"/>
            <color indexed="81"/>
            <rFont val="Segoe UI"/>
            <family val="2"/>
          </rPr>
          <t>Preencher o percentual do RAT ajustado
RAT Ajustado = (RAT X FAP)</t>
        </r>
      </text>
    </comment>
    <comment ref="C21" authorId="0" shapeId="0" xr:uid="{00000000-0006-0000-0000-000004000000}">
      <text>
        <r>
          <rPr>
            <b/>
            <sz val="9"/>
            <color indexed="81"/>
            <rFont val="Segoe UI"/>
            <family val="2"/>
          </rPr>
          <t>Edital/Preencher o percentual de acordo com a realidade de custos da empresa licitante.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C22" authorId="0" shapeId="0" xr:uid="{7D5255EB-B5A6-4B05-8AC3-85E610F851ED}">
      <text>
        <r>
          <rPr>
            <b/>
            <sz val="9"/>
            <color indexed="81"/>
            <rFont val="Segoe UI"/>
            <family val="2"/>
          </rPr>
          <t>Edital/Preencher o percentual de acordo com a realidade de custos da empresa licitante.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C23" authorId="0" shapeId="0" xr:uid="{92D5651E-8B3E-4813-9E87-385C5B9C0B8F}">
      <text>
        <r>
          <rPr>
            <b/>
            <sz val="9"/>
            <color indexed="81"/>
            <rFont val="Segoe UI"/>
            <family val="2"/>
          </rPr>
          <t>Edital/Preencher o percentual de acordo com a realidade de custos da empresa licitante.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C24" authorId="0" shapeId="0" xr:uid="{F324C3C9-E7D0-4545-899A-D5B566E9CF90}">
      <text>
        <r>
          <rPr>
            <b/>
            <sz val="9"/>
            <color indexed="81"/>
            <rFont val="Segoe UI"/>
            <family val="2"/>
          </rPr>
          <t>Edital/Preencher o percentual de acordo com a realidade de custos da empresa licitante.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C25" authorId="0" shapeId="0" xr:uid="{B7B0CA51-1CD3-4B21-AF42-0443D523C2C6}">
      <text>
        <r>
          <rPr>
            <b/>
            <sz val="9"/>
            <color indexed="81"/>
            <rFont val="Segoe UI"/>
            <family val="2"/>
          </rPr>
          <t>Edital/Preencher o percentual de acordo com a realidade de custos da empresa licitante.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C26" authorId="0" shapeId="0" xr:uid="{C99626C8-CC6E-4164-8558-A520B53D7D0F}">
      <text>
        <r>
          <rPr>
            <b/>
            <sz val="9"/>
            <color indexed="81"/>
            <rFont val="Segoe UI"/>
            <family val="2"/>
          </rPr>
          <t>Edital/Preencher o percentual de acordo com a realidade de custos da empresa licitante.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C29" authorId="0" shapeId="0" xr:uid="{FB338E98-9437-474E-BBB8-4DA07DD1BE6D}">
      <text>
        <r>
          <rPr>
            <b/>
            <sz val="9"/>
            <color indexed="81"/>
            <rFont val="Segoe UI"/>
            <family val="2"/>
          </rPr>
          <t>Edital/Preencher o percentual de acordo com a realidade de custos da empresa licitante.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C30" authorId="0" shapeId="0" xr:uid="{D96BD2E1-BF80-42B7-95AB-BAC4A79E8794}">
      <text>
        <r>
          <rPr>
            <b/>
            <sz val="9"/>
            <color indexed="81"/>
            <rFont val="Segoe UI"/>
            <family val="2"/>
          </rPr>
          <t>Edital/Preencher o percentual de acordo com a realidade de custos da empresa licitante.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C31" authorId="0" shapeId="0" xr:uid="{C1C0A4DA-DBE4-4725-95F8-ABC420F488E8}">
      <text>
        <r>
          <rPr>
            <b/>
            <sz val="9"/>
            <color indexed="81"/>
            <rFont val="Segoe UI"/>
            <family val="2"/>
          </rPr>
          <t>Edital/Preencher o percentual de acordo com a realidade de custos da empresa licitante.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D40" authorId="0" shapeId="0" xr:uid="{00000000-0006-0000-0000-00000D000000}">
      <text>
        <r>
          <rPr>
            <b/>
            <sz val="9"/>
            <color indexed="81"/>
            <rFont val="Segoe UI"/>
            <charset val="1"/>
          </rPr>
          <t>Utilizar a fórmula =C17*D26 (se houver funcionários do sexo de sexo feminino). 
Se os funcionários forem todos do sexo masculino, deixar 0,00 na célula D40.</t>
        </r>
        <r>
          <rPr>
            <sz val="9"/>
            <color indexed="81"/>
            <rFont val="Segoe UI"/>
            <charset val="1"/>
          </rPr>
          <t xml:space="preserve">
</t>
        </r>
      </text>
    </comment>
    <comment ref="D47" authorId="0" shapeId="0" xr:uid="{00000000-0006-0000-0000-00000E000000}">
      <text>
        <r>
          <rPr>
            <b/>
            <sz val="9"/>
            <color indexed="81"/>
            <rFont val="Segoe UI"/>
            <family val="2"/>
          </rPr>
          <t>Valores a serem estabelecidos de acordo com os critérios próprios da empresa licitante.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D48" authorId="0" shapeId="0" xr:uid="{00000000-0006-0000-0000-00000F000000}">
      <text>
        <r>
          <rPr>
            <b/>
            <sz val="9"/>
            <color indexed="81"/>
            <rFont val="Segoe UI"/>
            <family val="2"/>
          </rPr>
          <t>Valores a serem estabelecidos de acordo com os critérios próprios da empresa licitante.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D49" authorId="0" shapeId="0" xr:uid="{00000000-0006-0000-0000-000010000000}">
      <text>
        <r>
          <rPr>
            <b/>
            <sz val="9"/>
            <color indexed="81"/>
            <rFont val="Segoe UI"/>
            <family val="2"/>
          </rPr>
          <t>Valores a serem estabelecidos de acordo com os critérios próprios da empresa licitante.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D50" authorId="0" shapeId="0" xr:uid="{00000000-0006-0000-0000-000011000000}">
      <text>
        <r>
          <rPr>
            <b/>
            <sz val="9"/>
            <color indexed="81"/>
            <rFont val="Segoe UI"/>
            <family val="2"/>
          </rPr>
          <t>Valores a serem estabelecidos de acordo com os critérios próprios da empresa licitante.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D51" authorId="0" shapeId="0" xr:uid="{00000000-0006-0000-0000-000012000000}">
      <text>
        <r>
          <rPr>
            <b/>
            <sz val="9"/>
            <color indexed="81"/>
            <rFont val="Segoe UI"/>
            <family val="2"/>
          </rPr>
          <t>Valores a serem estabelecidos de acordo com os critérios próprios da empresa licitante.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D52" authorId="0" shapeId="0" xr:uid="{00000000-0006-0000-0000-000013000000}">
      <text>
        <r>
          <rPr>
            <b/>
            <sz val="9"/>
            <color indexed="81"/>
            <rFont val="Segoe UI"/>
            <family val="2"/>
          </rPr>
          <t>Valores a serem estabelecidos de acordo com os critérios próprios da empresa licitante.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D53" authorId="0" shapeId="0" xr:uid="{00000000-0006-0000-0000-000014000000}">
      <text>
        <r>
          <rPr>
            <b/>
            <sz val="9"/>
            <color indexed="81"/>
            <rFont val="Segoe UI"/>
            <family val="2"/>
          </rPr>
          <t>Valores a serem estabelecidos de acordo com os critérios próprios da empresa licitante.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D55" authorId="0" shapeId="0" xr:uid="{00000000-0006-0000-0000-000015000000}">
      <text>
        <r>
          <rPr>
            <b/>
            <sz val="9"/>
            <color indexed="81"/>
            <rFont val="Segoe UI"/>
            <family val="2"/>
          </rPr>
          <t>Valores a serem estabelecidos de acordo com os critérios próprios da empresa licitante.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D56" authorId="0" shapeId="0" xr:uid="{00000000-0006-0000-0000-000016000000}">
      <text>
        <r>
          <rPr>
            <b/>
            <sz val="9"/>
            <color indexed="81"/>
            <rFont val="Segoe UI"/>
            <family val="2"/>
          </rPr>
          <t>Valores a serem estabelecidos de acordo com os critérios próprios da empresa licitante.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C60" authorId="0" shapeId="0" xr:uid="{00000000-0006-0000-0000-000017000000}">
      <text>
        <r>
          <rPr>
            <b/>
            <sz val="9"/>
            <color indexed="81"/>
            <rFont val="Segoe UI"/>
            <family val="2"/>
          </rPr>
          <t>Usar a tarifa vigente de Porto Alegre (R$ 5,30).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D60" authorId="0" shapeId="0" xr:uid="{00000000-0006-0000-0000-000018000000}">
      <text>
        <r>
          <rPr>
            <sz val="9"/>
            <color indexed="81"/>
            <rFont val="Segoe UI"/>
            <family val="2"/>
          </rPr>
          <t>=4 Funcionários 
X
22 Dias úteis do mês
X
02 ida e volta
X
4,70 tarifa de POA</t>
        </r>
      </text>
    </comment>
    <comment ref="C62" authorId="0" shapeId="0" xr:uid="{00000000-0006-0000-0000-000019000000}">
      <text>
        <r>
          <rPr>
            <b/>
            <sz val="9"/>
            <color indexed="81"/>
            <rFont val="Segoe UI"/>
            <family val="2"/>
          </rPr>
          <t>Preencher  aqui o valor unitário do vale/ajuda de custo.
Deve estar de acordo com a convenção coletiva aplicada.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D62" authorId="0" shapeId="0" xr:uid="{00000000-0006-0000-0000-00001A000000}">
      <text>
        <r>
          <rPr>
            <sz val="9"/>
            <color indexed="81"/>
            <rFont val="Segoe UI"/>
            <family val="2"/>
          </rPr>
          <t>=4 Funcionários 
X
22 Dias úteis do mês (ou mais, conforme critério da empresa licitante)
X
Valor R$ unitário ajuda de custo alimentação conforme a convenção coletiva utilizada)</t>
        </r>
      </text>
    </comment>
    <comment ref="C63" authorId="0" shapeId="0" xr:uid="{00000000-0006-0000-0000-00001B000000}">
      <text>
        <r>
          <rPr>
            <b/>
            <sz val="9"/>
            <color indexed="81"/>
            <rFont val="Segoe UI"/>
            <family val="2"/>
          </rPr>
          <t>Prencher aqui o percentual de descontro/contribuição do empregado de acordo com a convenção coletiva utilizada.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C68" authorId="0" shapeId="0" xr:uid="{00000000-0006-0000-0000-00001C000000}">
      <text>
        <r>
          <rPr>
            <b/>
            <sz val="9"/>
            <color indexed="81"/>
            <rFont val="Segoe UI"/>
            <charset val="1"/>
          </rPr>
          <t>Se for optante pela desoneração da folha de pagamento, preencher o percentual de 4,5%. Se não for optante, deixar sem percentual.</t>
        </r>
        <r>
          <rPr>
            <sz val="9"/>
            <color indexed="81"/>
            <rFont val="Segoe UI"/>
            <charset val="1"/>
          </rPr>
          <t xml:space="preserve">
</t>
        </r>
      </text>
    </comment>
    <comment ref="C69" authorId="0" shapeId="0" xr:uid="{00000000-0006-0000-0000-00001D000000}">
      <text>
        <r>
          <rPr>
            <b/>
            <sz val="9"/>
            <color indexed="81"/>
            <rFont val="Segoe UI"/>
            <family val="2"/>
          </rPr>
          <t>Preencher com o percentual adequado ao regime tributário da empresa licitante.</t>
        </r>
        <r>
          <rPr>
            <sz val="9"/>
            <color indexed="81"/>
            <rFont val="Segoe UI"/>
            <charset val="1"/>
          </rPr>
          <t xml:space="preserve">
</t>
        </r>
      </text>
    </comment>
    <comment ref="C70" authorId="0" shapeId="0" xr:uid="{00000000-0006-0000-0000-00001E000000}">
      <text>
        <r>
          <rPr>
            <b/>
            <sz val="9"/>
            <color indexed="81"/>
            <rFont val="Segoe UI"/>
            <family val="2"/>
          </rPr>
          <t>Preencher com o percentual adequado ao regime tributário da empresa licitante.</t>
        </r>
        <r>
          <rPr>
            <sz val="9"/>
            <color indexed="81"/>
            <rFont val="Segoe UI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<sst xmlns="http://schemas.openxmlformats.org/spreadsheetml/2006/main" count="79" uniqueCount="75">
  <si>
    <t>R$ total</t>
  </si>
  <si>
    <t>ENCARGOS SOCIAIS</t>
  </si>
  <si>
    <t>%</t>
  </si>
  <si>
    <t>Grupo A</t>
  </si>
  <si>
    <t>SESC</t>
  </si>
  <si>
    <t>SENAC</t>
  </si>
  <si>
    <t>SEBRAE</t>
  </si>
  <si>
    <t>INCRA</t>
  </si>
  <si>
    <t>Total Grupo A</t>
  </si>
  <si>
    <t>Grupo B</t>
  </si>
  <si>
    <t>Auxílio-Enfermidade</t>
  </si>
  <si>
    <t>Faltas-Legais</t>
  </si>
  <si>
    <t>Acidente do Trabalho</t>
  </si>
  <si>
    <t>Aviso prévio trabalhado</t>
  </si>
  <si>
    <t>13º salário</t>
  </si>
  <si>
    <t>Total Grupo B</t>
  </si>
  <si>
    <t>Grupo C</t>
  </si>
  <si>
    <t>Aviso prévio indenizado</t>
  </si>
  <si>
    <t>Indenização adicional</t>
  </si>
  <si>
    <t>Total Grupo C</t>
  </si>
  <si>
    <t>Grupo D</t>
  </si>
  <si>
    <t>Total Grupo D</t>
  </si>
  <si>
    <t>Lucro</t>
  </si>
  <si>
    <t>SALÁRIO</t>
  </si>
  <si>
    <t>SAL. TOTAL</t>
  </si>
  <si>
    <t>Férias s/licença-maternidade do substituto</t>
  </si>
  <si>
    <t>Multa FGTS nas rescisões s/justa causa</t>
  </si>
  <si>
    <t>Grupo E</t>
  </si>
  <si>
    <t>Incid. do FGTS s/ aviso prévio indenizado</t>
  </si>
  <si>
    <t>Total Grupo E</t>
  </si>
  <si>
    <t>Grupo F</t>
  </si>
  <si>
    <t>Total Grupo F</t>
  </si>
  <si>
    <t>Valor Total dos Encargos Sociais</t>
  </si>
  <si>
    <t>Valor Total do MONTANTE A</t>
  </si>
  <si>
    <t>DESPESAS ADMINISTRATIVAS E LUCRO</t>
  </si>
  <si>
    <t>Desp. administrativas e operacionais</t>
  </si>
  <si>
    <t>Dedução legal do vale-transporte(até 6% do salário)</t>
  </si>
  <si>
    <t>Vale-alimentação</t>
  </si>
  <si>
    <t>Valor Total do MONTANTE B</t>
  </si>
  <si>
    <t>Valor Total do MONTANTE C</t>
  </si>
  <si>
    <t>ISS/POA</t>
  </si>
  <si>
    <t>Valor Total do MONTANTE D</t>
  </si>
  <si>
    <t>Discriminação</t>
  </si>
  <si>
    <t>MONTANTE A - Remuneração e Encargos Sociais</t>
  </si>
  <si>
    <t>ATIVIDADE</t>
  </si>
  <si>
    <t>QTD. POSTOS</t>
  </si>
  <si>
    <t>Valor Total da Remuneração</t>
  </si>
  <si>
    <t>FGTS ( arft. 15, Lei nº 8.036/90</t>
  </si>
  <si>
    <t>Salário-educação(art. 15, Lei 9.424/96</t>
  </si>
  <si>
    <t>Férias (inclui 1/3 constitucional)</t>
  </si>
  <si>
    <t>Incid.dos encar.do grupo A sobre B</t>
  </si>
  <si>
    <t xml:space="preserve"> MONTANTE B  - Insumos, Custos e Lucro</t>
  </si>
  <si>
    <t>MONTANTE C - Benefícios Sociais</t>
  </si>
  <si>
    <t>Vale-transporte (Lei nº 7.418/85)</t>
  </si>
  <si>
    <t>MONTANTE D - Tributos</t>
  </si>
  <si>
    <t>Tributação sobre o faturamento</t>
  </si>
  <si>
    <t>VALOR TOTAL  DO CONTRATO</t>
  </si>
  <si>
    <t>Incid. do Módulo A s/o salário-maternidade (0% para profissional do sexo masculino)</t>
  </si>
  <si>
    <t>Treinamento e/ou reciclagem de pessoal (se houver)</t>
  </si>
  <si>
    <t>Seguro de vida em grupo (se houver)</t>
  </si>
  <si>
    <t>Celular ou rádio (se houver)</t>
  </si>
  <si>
    <t>Uniformes (se houver)</t>
  </si>
  <si>
    <t>Outros Custos (Especificar, se houver)</t>
  </si>
  <si>
    <t>Vale alimentação Dedução</t>
  </si>
  <si>
    <t>PIS (0,65% ou 1,65%)</t>
  </si>
  <si>
    <t>COFINS (3% ou 7,60%)</t>
  </si>
  <si>
    <t>Licença Maternidade (0% p/empregados sexo masc)</t>
  </si>
  <si>
    <t>Operador de Computador</t>
  </si>
  <si>
    <t>Risco Acidental do Trabalho (RAT / SAT)</t>
  </si>
  <si>
    <r>
      <t xml:space="preserve">INSS </t>
    </r>
    <r>
      <rPr>
        <sz val="10"/>
        <color indexed="10"/>
        <rFont val="Arial"/>
        <family val="2"/>
      </rPr>
      <t>(Para preenchimento da célula C9, ler as instruções ao lado nas células G9 e G10)</t>
    </r>
  </si>
  <si>
    <t>SE FOR Optante pela Desoneração, 10% de alíquota na Célula C9) (Lei 12.546/11, Art. 9º-A, II, b)</t>
  </si>
  <si>
    <t>SE NÃO FOR Optante pela Desoneração, usar 20% de alíquota na célula C9</t>
  </si>
  <si>
    <t>SE FOR Optante pela Desoneração, 2,7% de Alíquota na célula C68. Caso contrário, deixar sem percentual.</t>
  </si>
  <si>
    <t>(Lei 12.546/11, art. 9º-A, II, a)</t>
  </si>
  <si>
    <r>
      <t xml:space="preserve">CPRB (Lei nº 12.546/11, art. 9º-A, II, a) </t>
    </r>
    <r>
      <rPr>
        <sz val="10"/>
        <color indexed="10"/>
        <rFont val="Arial"/>
        <family val="2"/>
      </rPr>
      <t>(Para preenchimento da célula C68, ler instruções na célula G68)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</si>
</sst>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&quot;R$ &quot;* #,##0.00_);_(&quot;R$ &quot;* \(#,##0.00\);_(&quot;R$ &quot;* &quot;-&quot;??_);_(@_)"/>
    <numFmt numFmtId="165" formatCode="&quot;R$ &quot;#,##0.00"/>
    <numFmt numFmtId="166" formatCode="&quot;R$&quot;#,##0.00"/>
  </numFmts>
  <fonts count="12" x14ac:knownFonts="1"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sz val="9"/>
      <color indexed="81"/>
      <name val="Segoe UI"/>
      <charset val="1"/>
    </font>
    <font>
      <b/>
      <sz val="9"/>
      <color indexed="81"/>
      <name val="Segoe UI"/>
      <charset val="1"/>
    </font>
    <font>
      <sz val="10"/>
      <color indexed="10"/>
      <name val="Arial"/>
      <family val="2"/>
    </font>
    <font>
      <sz val="10"/>
      <color theme="0" tint="-0.14999847407452621"/>
      <name val="Arial"/>
      <family val="2"/>
    </font>
    <font>
      <sz val="10"/>
      <color theme="0" tint="-4.9989318521683403E-2"/>
      <name val="Arial"/>
      <family val="2"/>
    </font>
    <font>
      <b/>
      <sz val="12"/>
      <color rgb="FFFF0000"/>
      <name val="Arial"/>
      <family val="2"/>
    </font>
    <font>
      <b/>
      <sz val="10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13">
    <xf numFmtId="0" fontId="0" fillId="0" borderId="0" xfId="0"/>
    <xf numFmtId="0" fontId="1" fillId="0" borderId="0" xfId="0" applyFont="1"/>
    <xf numFmtId="0" fontId="0" fillId="0" borderId="1" xfId="0" applyBorder="1"/>
    <xf numFmtId="4" fontId="0" fillId="0" borderId="1" xfId="0" applyNumberFormat="1" applyBorder="1"/>
    <xf numFmtId="0" fontId="0" fillId="2" borderId="2" xfId="0" applyFill="1" applyBorder="1"/>
    <xf numFmtId="0" fontId="0" fillId="0" borderId="3" xfId="0" applyBorder="1"/>
    <xf numFmtId="4" fontId="1" fillId="0" borderId="0" xfId="0" applyNumberFormat="1" applyFont="1"/>
    <xf numFmtId="4" fontId="0" fillId="0" borderId="0" xfId="0" applyNumberFormat="1"/>
    <xf numFmtId="0" fontId="0" fillId="3" borderId="4" xfId="0" applyFill="1" applyBorder="1"/>
    <xf numFmtId="4" fontId="1" fillId="3" borderId="5" xfId="0" applyNumberFormat="1" applyFont="1" applyFill="1" applyBorder="1"/>
    <xf numFmtId="0" fontId="0" fillId="3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3" borderId="6" xfId="0" quotePrefix="1" applyFont="1" applyFill="1" applyBorder="1" applyAlignment="1">
      <alignment horizontal="left"/>
    </xf>
    <xf numFmtId="0" fontId="1" fillId="0" borderId="0" xfId="0" quotePrefix="1" applyFont="1" applyAlignment="1">
      <alignment horizontal="left"/>
    </xf>
    <xf numFmtId="1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0" fontId="0" fillId="0" borderId="0" xfId="0" applyNumberFormat="1"/>
    <xf numFmtId="0" fontId="2" fillId="0" borderId="0" xfId="0" applyFont="1"/>
    <xf numFmtId="4" fontId="2" fillId="0" borderId="0" xfId="0" applyNumberFormat="1" applyFont="1"/>
    <xf numFmtId="10" fontId="2" fillId="0" borderId="0" xfId="0" applyNumberFormat="1" applyFont="1"/>
    <xf numFmtId="10" fontId="1" fillId="0" borderId="0" xfId="0" applyNumberFormat="1" applyFont="1"/>
    <xf numFmtId="0" fontId="0" fillId="2" borderId="7" xfId="0" applyFill="1" applyBorder="1"/>
    <xf numFmtId="4" fontId="1" fillId="2" borderId="0" xfId="0" applyNumberFormat="1" applyFont="1" applyFill="1"/>
    <xf numFmtId="4" fontId="0" fillId="2" borderId="0" xfId="0" applyNumberFormat="1" applyFill="1"/>
    <xf numFmtId="4" fontId="0" fillId="0" borderId="3" xfId="0" applyNumberFormat="1" applyBorder="1"/>
    <xf numFmtId="10" fontId="0" fillId="0" borderId="3" xfId="0" applyNumberFormat="1" applyBorder="1" applyAlignment="1">
      <alignment horizontal="center"/>
    </xf>
    <xf numFmtId="0" fontId="0" fillId="0" borderId="8" xfId="0" applyBorder="1"/>
    <xf numFmtId="4" fontId="0" fillId="0" borderId="8" xfId="0" applyNumberFormat="1" applyBorder="1"/>
    <xf numFmtId="10" fontId="0" fillId="0" borderId="8" xfId="0" applyNumberFormat="1" applyBorder="1" applyAlignment="1">
      <alignment horizontal="center"/>
    </xf>
    <xf numFmtId="4" fontId="0" fillId="3" borderId="8" xfId="0" applyNumberFormat="1" applyFill="1" applyBorder="1"/>
    <xf numFmtId="10" fontId="0" fillId="3" borderId="8" xfId="0" applyNumberFormat="1" applyFill="1" applyBorder="1" applyAlignment="1">
      <alignment horizontal="center"/>
    </xf>
    <xf numFmtId="0" fontId="0" fillId="2" borderId="9" xfId="0" applyFill="1" applyBorder="1"/>
    <xf numFmtId="4" fontId="0" fillId="0" borderId="6" xfId="0" applyNumberFormat="1" applyBorder="1"/>
    <xf numFmtId="0" fontId="0" fillId="3" borderId="2" xfId="0" applyFill="1" applyBorder="1"/>
    <xf numFmtId="4" fontId="0" fillId="0" borderId="0" xfId="0" applyNumberFormat="1" applyAlignment="1">
      <alignment horizontal="center"/>
    </xf>
    <xf numFmtId="164" fontId="0" fillId="0" borderId="0" xfId="0" applyNumberFormat="1"/>
    <xf numFmtId="0" fontId="0" fillId="3" borderId="4" xfId="0" quotePrefix="1" applyFill="1" applyBorder="1" applyAlignment="1">
      <alignment horizontal="left"/>
    </xf>
    <xf numFmtId="0" fontId="1" fillId="3" borderId="4" xfId="0" applyFont="1" applyFill="1" applyBorder="1"/>
    <xf numFmtId="165" fontId="0" fillId="0" borderId="0" xfId="0" applyNumberFormat="1" applyAlignment="1">
      <alignment horizontal="center"/>
    </xf>
    <xf numFmtId="4" fontId="0" fillId="3" borderId="2" xfId="0" applyNumberFormat="1" applyFill="1" applyBorder="1"/>
    <xf numFmtId="10" fontId="0" fillId="3" borderId="2" xfId="0" applyNumberFormat="1" applyFill="1" applyBorder="1" applyAlignment="1">
      <alignment horizontal="center"/>
    </xf>
    <xf numFmtId="0" fontId="0" fillId="0" borderId="3" xfId="0" quotePrefix="1" applyBorder="1" applyAlignment="1">
      <alignment horizontal="left"/>
    </xf>
    <xf numFmtId="0" fontId="1" fillId="3" borderId="4" xfId="0" quotePrefix="1" applyFont="1" applyFill="1" applyBorder="1" applyAlignment="1">
      <alignment horizontal="left"/>
    </xf>
    <xf numFmtId="0" fontId="0" fillId="3" borderId="8" xfId="0" quotePrefix="1" applyFill="1" applyBorder="1" applyAlignment="1">
      <alignment horizontal="left"/>
    </xf>
    <xf numFmtId="4" fontId="1" fillId="3" borderId="2" xfId="0" applyNumberFormat="1" applyFont="1" applyFill="1" applyBorder="1"/>
    <xf numFmtId="0" fontId="1" fillId="3" borderId="2" xfId="0" applyFont="1" applyFill="1" applyBorder="1"/>
    <xf numFmtId="0" fontId="0" fillId="0" borderId="10" xfId="0" applyBorder="1"/>
    <xf numFmtId="0" fontId="1" fillId="3" borderId="4" xfId="0" applyFont="1" applyFill="1" applyBorder="1" applyAlignment="1">
      <alignment horizontal="centerContinuous"/>
    </xf>
    <xf numFmtId="0" fontId="0" fillId="3" borderId="2" xfId="0" applyFill="1" applyBorder="1" applyAlignment="1">
      <alignment horizontal="centerContinuous"/>
    </xf>
    <xf numFmtId="0" fontId="2" fillId="3" borderId="1" xfId="0" applyFont="1" applyFill="1" applyBorder="1" applyAlignment="1">
      <alignment horizontal="center"/>
    </xf>
    <xf numFmtId="0" fontId="2" fillId="0" borderId="1" xfId="0" applyFont="1" applyBorder="1"/>
    <xf numFmtId="0" fontId="0" fillId="4" borderId="4" xfId="0" applyFill="1" applyBorder="1"/>
    <xf numFmtId="0" fontId="0" fillId="4" borderId="2" xfId="0" applyFill="1" applyBorder="1"/>
    <xf numFmtId="0" fontId="0" fillId="4" borderId="5" xfId="0" applyFill="1" applyBorder="1"/>
    <xf numFmtId="0" fontId="2" fillId="0" borderId="8" xfId="0" applyFont="1" applyBorder="1"/>
    <xf numFmtId="0" fontId="1" fillId="3" borderId="5" xfId="0" applyFont="1" applyFill="1" applyBorder="1" applyAlignment="1">
      <alignment horizontal="centerContinuous"/>
    </xf>
    <xf numFmtId="0" fontId="0" fillId="5" borderId="6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5" borderId="8" xfId="0" applyFill="1" applyBorder="1"/>
    <xf numFmtId="10" fontId="0" fillId="3" borderId="2" xfId="0" applyNumberFormat="1" applyFill="1" applyBorder="1" applyAlignment="1">
      <alignment horizontal="centerContinuous"/>
    </xf>
    <xf numFmtId="0" fontId="0" fillId="3" borderId="5" xfId="0" applyFill="1" applyBorder="1" applyAlignment="1">
      <alignment horizontal="centerContinuous"/>
    </xf>
    <xf numFmtId="0" fontId="2" fillId="0" borderId="6" xfId="0" applyFont="1" applyBorder="1"/>
    <xf numFmtId="4" fontId="0" fillId="5" borderId="2" xfId="0" applyNumberFormat="1" applyFill="1" applyBorder="1" applyAlignment="1">
      <alignment horizontal="centerContinuous"/>
    </xf>
    <xf numFmtId="10" fontId="8" fillId="3" borderId="2" xfId="0" applyNumberFormat="1" applyFont="1" applyFill="1" applyBorder="1" applyAlignment="1">
      <alignment horizontal="centerContinuous"/>
    </xf>
    <xf numFmtId="164" fontId="8" fillId="3" borderId="5" xfId="0" applyNumberFormat="1" applyFont="1" applyFill="1" applyBorder="1" applyAlignment="1">
      <alignment horizontal="centerContinuous"/>
    </xf>
    <xf numFmtId="0" fontId="8" fillId="5" borderId="2" xfId="0" applyFont="1" applyFill="1" applyBorder="1" applyAlignment="1">
      <alignment horizontal="centerContinuous"/>
    </xf>
    <xf numFmtId="4" fontId="8" fillId="5" borderId="5" xfId="0" applyNumberFormat="1" applyFont="1" applyFill="1" applyBorder="1" applyAlignment="1">
      <alignment horizontal="centerContinuous"/>
    </xf>
    <xf numFmtId="4" fontId="0" fillId="3" borderId="5" xfId="0" applyNumberFormat="1" applyFill="1" applyBorder="1"/>
    <xf numFmtId="0" fontId="0" fillId="2" borderId="11" xfId="0" applyFill="1" applyBorder="1"/>
    <xf numFmtId="4" fontId="0" fillId="3" borderId="5" xfId="0" applyNumberFormat="1" applyFill="1" applyBorder="1" applyAlignment="1">
      <alignment horizontal="right"/>
    </xf>
    <xf numFmtId="4" fontId="0" fillId="2" borderId="11" xfId="0" applyNumberFormat="1" applyFill="1" applyBorder="1"/>
    <xf numFmtId="4" fontId="0" fillId="3" borderId="8" xfId="0" applyNumberFormat="1" applyFill="1" applyBorder="1" applyAlignment="1">
      <alignment horizontal="right"/>
    </xf>
    <xf numFmtId="0" fontId="0" fillId="2" borderId="10" xfId="0" applyFill="1" applyBorder="1"/>
    <xf numFmtId="4" fontId="1" fillId="2" borderId="12" xfId="0" applyNumberFormat="1" applyFont="1" applyFill="1" applyBorder="1"/>
    <xf numFmtId="0" fontId="0" fillId="0" borderId="12" xfId="0" applyBorder="1"/>
    <xf numFmtId="40" fontId="0" fillId="0" borderId="1" xfId="0" applyNumberFormat="1" applyBorder="1"/>
    <xf numFmtId="0" fontId="0" fillId="2" borderId="13" xfId="0" applyFill="1" applyBorder="1"/>
    <xf numFmtId="4" fontId="1" fillId="2" borderId="14" xfId="0" applyNumberFormat="1" applyFont="1" applyFill="1" applyBorder="1"/>
    <xf numFmtId="164" fontId="1" fillId="3" borderId="5" xfId="0" applyNumberFormat="1" applyFont="1" applyFill="1" applyBorder="1"/>
    <xf numFmtId="4" fontId="9" fillId="0" borderId="0" xfId="0" applyNumberFormat="1" applyFont="1"/>
    <xf numFmtId="0" fontId="1" fillId="3" borderId="15" xfId="0" applyFont="1" applyFill="1" applyBorder="1" applyAlignment="1">
      <alignment horizontal="centerContinuous"/>
    </xf>
    <xf numFmtId="0" fontId="0" fillId="3" borderId="9" xfId="0" applyFill="1" applyBorder="1" applyAlignment="1">
      <alignment horizontal="centerContinuous"/>
    </xf>
    <xf numFmtId="0" fontId="0" fillId="3" borderId="11" xfId="0" applyFill="1" applyBorder="1" applyAlignment="1">
      <alignment horizontal="centerContinuous"/>
    </xf>
    <xf numFmtId="0" fontId="2" fillId="0" borderId="1" xfId="0" applyFont="1" applyBorder="1" applyAlignment="1">
      <alignment horizontal="left"/>
    </xf>
    <xf numFmtId="0" fontId="0" fillId="0" borderId="1" xfId="0" applyBorder="1" applyAlignment="1">
      <alignment horizontal="left"/>
    </xf>
    <xf numFmtId="0" fontId="1" fillId="0" borderId="15" xfId="0" quotePrefix="1" applyFont="1" applyBorder="1" applyAlignment="1">
      <alignment horizontal="left"/>
    </xf>
    <xf numFmtId="4" fontId="1" fillId="0" borderId="2" xfId="0" applyNumberFormat="1" applyFont="1" applyBorder="1"/>
    <xf numFmtId="10" fontId="1" fillId="0" borderId="2" xfId="0" applyNumberFormat="1" applyFont="1" applyBorder="1"/>
    <xf numFmtId="4" fontId="1" fillId="0" borderId="5" xfId="0" applyNumberFormat="1" applyFont="1" applyBorder="1"/>
    <xf numFmtId="0" fontId="1" fillId="3" borderId="1" xfId="0" applyFont="1" applyFill="1" applyBorder="1" applyAlignment="1">
      <alignment horizontal="center"/>
    </xf>
    <xf numFmtId="0" fontId="1" fillId="3" borderId="1" xfId="0" quotePrefix="1" applyFont="1" applyFill="1" applyBorder="1" applyAlignment="1">
      <alignment horizontal="center"/>
    </xf>
    <xf numFmtId="0" fontId="1" fillId="5" borderId="4" xfId="0" quotePrefix="1" applyFont="1" applyFill="1" applyBorder="1" applyAlignment="1">
      <alignment horizontal="centerContinuous"/>
    </xf>
    <xf numFmtId="10" fontId="0" fillId="0" borderId="1" xfId="0" applyNumberFormat="1" applyBorder="1" applyAlignment="1">
      <alignment horizontal="center"/>
    </xf>
    <xf numFmtId="10" fontId="1" fillId="3" borderId="5" xfId="0" applyNumberFormat="1" applyFont="1" applyFill="1" applyBorder="1" applyAlignment="1">
      <alignment horizontal="center"/>
    </xf>
    <xf numFmtId="0" fontId="2" fillId="0" borderId="8" xfId="0" applyFont="1" applyBorder="1" applyAlignment="1">
      <alignment vertical="distributed"/>
    </xf>
    <xf numFmtId="10" fontId="0" fillId="6" borderId="8" xfId="0" applyNumberFormat="1" applyFill="1" applyBorder="1" applyAlignment="1">
      <alignment horizontal="center"/>
    </xf>
    <xf numFmtId="0" fontId="2" fillId="0" borderId="3" xfId="0" quotePrefix="1" applyFont="1" applyBorder="1" applyAlignment="1">
      <alignment horizontal="left" vertical="distributed"/>
    </xf>
    <xf numFmtId="10" fontId="0" fillId="6" borderId="1" xfId="0" applyNumberFormat="1" applyFill="1" applyBorder="1" applyAlignment="1">
      <alignment horizontal="center"/>
    </xf>
    <xf numFmtId="0" fontId="2" fillId="0" borderId="1" xfId="0" applyFont="1" applyBorder="1" applyAlignment="1">
      <alignment horizontal="left" vertical="distributed"/>
    </xf>
    <xf numFmtId="10" fontId="0" fillId="6" borderId="3" xfId="0" applyNumberFormat="1" applyFill="1" applyBorder="1" applyAlignment="1">
      <alignment horizontal="center"/>
    </xf>
    <xf numFmtId="4" fontId="0" fillId="7" borderId="3" xfId="0" applyNumberFormat="1" applyFill="1" applyBorder="1"/>
    <xf numFmtId="4" fontId="0" fillId="7" borderId="8" xfId="0" applyNumberFormat="1" applyFill="1" applyBorder="1"/>
    <xf numFmtId="166" fontId="0" fillId="7" borderId="1" xfId="0" applyNumberFormat="1" applyFill="1" applyBorder="1" applyAlignment="1">
      <alignment horizontal="center"/>
    </xf>
    <xf numFmtId="4" fontId="0" fillId="7" borderId="1" xfId="0" applyNumberFormat="1" applyFill="1" applyBorder="1"/>
    <xf numFmtId="10" fontId="0" fillId="7" borderId="1" xfId="0" applyNumberFormat="1" applyFill="1" applyBorder="1" applyAlignment="1">
      <alignment horizontal="center"/>
    </xf>
    <xf numFmtId="40" fontId="0" fillId="7" borderId="1" xfId="0" applyNumberFormat="1" applyFill="1" applyBorder="1"/>
    <xf numFmtId="4" fontId="2" fillId="7" borderId="1" xfId="0" applyNumberFormat="1" applyFont="1" applyFill="1" applyBorder="1"/>
    <xf numFmtId="39" fontId="2" fillId="7" borderId="1" xfId="0" applyNumberFormat="1" applyFont="1" applyFill="1" applyBorder="1"/>
    <xf numFmtId="4" fontId="0" fillId="6" borderId="3" xfId="0" applyNumberFormat="1" applyFill="1" applyBorder="1"/>
    <xf numFmtId="4" fontId="0" fillId="6" borderId="1" xfId="0" applyNumberFormat="1" applyFill="1" applyBorder="1" applyAlignment="1">
      <alignment horizontal="center"/>
    </xf>
    <xf numFmtId="0" fontId="10" fillId="0" borderId="0" xfId="0" applyFont="1"/>
    <xf numFmtId="9" fontId="0" fillId="0" borderId="0" xfId="0" applyNumberFormat="1" applyAlignment="1">
      <alignment horizontal="center"/>
    </xf>
    <xf numFmtId="0" fontId="1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39"/>
  <sheetViews>
    <sheetView tabSelected="1" workbookViewId="0">
      <pane ySplit="1" topLeftCell="A2" activePane="bottomLeft" state="frozen"/>
      <selection pane="bottomLeft" activeCell="G68" sqref="G68"/>
    </sheetView>
  </sheetViews>
  <sheetFormatPr defaultRowHeight="12.75" x14ac:dyDescent="0.2"/>
  <cols>
    <col min="1" max="1" width="44.42578125" customWidth="1"/>
    <col min="2" max="2" width="13.7109375" customWidth="1"/>
    <col min="3" max="3" width="20.42578125" customWidth="1"/>
    <col min="4" max="4" width="22" customWidth="1"/>
  </cols>
  <sheetData>
    <row r="1" spans="1:7" ht="18" customHeight="1" x14ac:dyDescent="0.2">
      <c r="A1" s="80" t="s">
        <v>43</v>
      </c>
      <c r="B1" s="81"/>
      <c r="C1" s="81"/>
      <c r="D1" s="82"/>
    </row>
    <row r="2" spans="1:7" ht="18" customHeight="1" x14ac:dyDescent="0.2">
      <c r="A2" s="49" t="s">
        <v>44</v>
      </c>
      <c r="B2" s="49" t="s">
        <v>45</v>
      </c>
      <c r="C2" s="10" t="s">
        <v>23</v>
      </c>
      <c r="D2" s="10" t="s">
        <v>24</v>
      </c>
    </row>
    <row r="3" spans="1:7" ht="18" customHeight="1" x14ac:dyDescent="0.2">
      <c r="A3" s="50" t="s">
        <v>67</v>
      </c>
      <c r="B3" s="11">
        <v>4</v>
      </c>
      <c r="C3" s="109"/>
      <c r="D3" s="3">
        <f>B3*C3</f>
        <v>0</v>
      </c>
    </row>
    <row r="4" spans="1:7" ht="20.100000000000001" customHeight="1" x14ac:dyDescent="0.2">
      <c r="A4" s="37" t="s">
        <v>46</v>
      </c>
      <c r="B4" s="45"/>
      <c r="C4" s="44"/>
      <c r="D4" s="9">
        <f>D3</f>
        <v>0</v>
      </c>
    </row>
    <row r="5" spans="1:7" ht="9" customHeight="1" x14ac:dyDescent="0.2">
      <c r="A5" s="51"/>
      <c r="B5" s="52"/>
      <c r="C5" s="52"/>
      <c r="D5" s="53"/>
    </row>
    <row r="6" spans="1:7" ht="18" customHeight="1" x14ac:dyDescent="0.2">
      <c r="A6" s="47" t="s">
        <v>1</v>
      </c>
      <c r="B6" s="48"/>
      <c r="C6" s="48"/>
      <c r="D6" s="60"/>
    </row>
    <row r="7" spans="1:7" x14ac:dyDescent="0.2">
      <c r="A7" s="57" t="s">
        <v>42</v>
      </c>
      <c r="B7" s="58"/>
      <c r="C7" s="57" t="s">
        <v>2</v>
      </c>
      <c r="D7" s="57" t="s">
        <v>0</v>
      </c>
    </row>
    <row r="8" spans="1:7" ht="14.1" customHeight="1" x14ac:dyDescent="0.2">
      <c r="A8" s="89" t="s">
        <v>3</v>
      </c>
      <c r="B8" s="4"/>
      <c r="C8" s="4"/>
      <c r="D8" s="53"/>
    </row>
    <row r="9" spans="1:7" ht="28.5" customHeight="1" x14ac:dyDescent="0.25">
      <c r="A9" s="94" t="s">
        <v>69</v>
      </c>
      <c r="B9" s="27"/>
      <c r="C9" s="95"/>
      <c r="D9" s="27">
        <f>D4*C9</f>
        <v>0</v>
      </c>
      <c r="F9" s="111"/>
      <c r="G9" s="110" t="s">
        <v>70</v>
      </c>
    </row>
    <row r="10" spans="1:7" ht="15.75" x14ac:dyDescent="0.25">
      <c r="A10" s="54" t="s">
        <v>47</v>
      </c>
      <c r="B10" s="27"/>
      <c r="C10" s="28">
        <v>0.08</v>
      </c>
      <c r="D10" s="27">
        <f>D4*C10</f>
        <v>0</v>
      </c>
      <c r="G10" s="110" t="s">
        <v>71</v>
      </c>
    </row>
    <row r="11" spans="1:7" x14ac:dyDescent="0.2">
      <c r="A11" s="26" t="s">
        <v>4</v>
      </c>
      <c r="B11" s="27"/>
      <c r="C11" s="28">
        <v>1.4999999999999999E-2</v>
      </c>
      <c r="D11" s="27">
        <f>D4*C11</f>
        <v>0</v>
      </c>
    </row>
    <row r="12" spans="1:7" x14ac:dyDescent="0.2">
      <c r="A12" s="26" t="s">
        <v>5</v>
      </c>
      <c r="B12" s="27"/>
      <c r="C12" s="28">
        <v>0.01</v>
      </c>
      <c r="D12" s="27">
        <f>D4*C12</f>
        <v>0</v>
      </c>
    </row>
    <row r="13" spans="1:7" x14ac:dyDescent="0.2">
      <c r="A13" s="26" t="s">
        <v>6</v>
      </c>
      <c r="B13" s="27"/>
      <c r="C13" s="28">
        <v>6.0000000000000001E-3</v>
      </c>
      <c r="D13" s="27">
        <f>D4*C13</f>
        <v>0</v>
      </c>
    </row>
    <row r="14" spans="1:7" x14ac:dyDescent="0.2">
      <c r="A14" s="26" t="s">
        <v>7</v>
      </c>
      <c r="B14" s="27"/>
      <c r="C14" s="28">
        <v>2E-3</v>
      </c>
      <c r="D14" s="27">
        <f>D4*C14</f>
        <v>0</v>
      </c>
    </row>
    <row r="15" spans="1:7" x14ac:dyDescent="0.2">
      <c r="A15" s="26" t="s">
        <v>48</v>
      </c>
      <c r="B15" s="27"/>
      <c r="C15" s="28">
        <v>2.5000000000000001E-2</v>
      </c>
      <c r="D15" s="27">
        <f>D4*C15</f>
        <v>0</v>
      </c>
    </row>
    <row r="16" spans="1:7" x14ac:dyDescent="0.2">
      <c r="A16" s="54" t="s">
        <v>68</v>
      </c>
      <c r="B16" s="27"/>
      <c r="C16" s="95"/>
      <c r="D16" s="27">
        <f>D4*C16</f>
        <v>0</v>
      </c>
    </row>
    <row r="17" spans="1:4" ht="14.1" customHeight="1" x14ac:dyDescent="0.2">
      <c r="A17" s="8" t="s">
        <v>8</v>
      </c>
      <c r="B17" s="39"/>
      <c r="C17" s="40">
        <f>SUM(C9:C16)</f>
        <v>0.13800000000000001</v>
      </c>
      <c r="D17" s="67">
        <f>SUM(D9:D16)</f>
        <v>0</v>
      </c>
    </row>
    <row r="18" spans="1:4" ht="14.1" customHeight="1" x14ac:dyDescent="0.2">
      <c r="A18" s="89" t="s">
        <v>9</v>
      </c>
      <c r="B18" s="31"/>
      <c r="C18" s="31"/>
      <c r="D18" s="68"/>
    </row>
    <row r="19" spans="1:4" x14ac:dyDescent="0.2">
      <c r="A19" s="5" t="s">
        <v>14</v>
      </c>
      <c r="B19" s="24"/>
      <c r="C19" s="25">
        <v>8.3299999999999999E-2</v>
      </c>
      <c r="D19" s="24">
        <f>D4*C19</f>
        <v>0</v>
      </c>
    </row>
    <row r="20" spans="1:4" x14ac:dyDescent="0.2">
      <c r="A20" s="26" t="s">
        <v>49</v>
      </c>
      <c r="B20" s="27"/>
      <c r="C20" s="28">
        <v>0.1111</v>
      </c>
      <c r="D20" s="27">
        <f>D4*C20</f>
        <v>0</v>
      </c>
    </row>
    <row r="21" spans="1:4" x14ac:dyDescent="0.2">
      <c r="A21" s="26" t="s">
        <v>13</v>
      </c>
      <c r="B21" s="27"/>
      <c r="C21" s="95">
        <v>1.9400000000000001E-2</v>
      </c>
      <c r="D21" s="27">
        <f>D4*C21</f>
        <v>0</v>
      </c>
    </row>
    <row r="22" spans="1:4" x14ac:dyDescent="0.2">
      <c r="A22" s="26" t="s">
        <v>10</v>
      </c>
      <c r="B22" s="27"/>
      <c r="C22" s="95">
        <v>1.6555555555555556E-2</v>
      </c>
      <c r="D22" s="27">
        <f>D4*C22</f>
        <v>0</v>
      </c>
    </row>
    <row r="23" spans="1:4" x14ac:dyDescent="0.2">
      <c r="A23" s="26" t="s">
        <v>12</v>
      </c>
      <c r="B23" s="27"/>
      <c r="C23" s="95">
        <v>2.7000000000000001E-3</v>
      </c>
      <c r="D23" s="27">
        <f>D4*C23</f>
        <v>0</v>
      </c>
    </row>
    <row r="24" spans="1:4" x14ac:dyDescent="0.2">
      <c r="A24" s="26" t="s">
        <v>11</v>
      </c>
      <c r="B24" s="27"/>
      <c r="C24" s="95">
        <v>7.3000000000000001E-3</v>
      </c>
      <c r="D24" s="27">
        <f>D4*C24</f>
        <v>0</v>
      </c>
    </row>
    <row r="25" spans="1:4" x14ac:dyDescent="0.2">
      <c r="A25" s="26" t="s">
        <v>25</v>
      </c>
      <c r="B25" s="27"/>
      <c r="C25" s="95">
        <v>5.9999999999999995E-4</v>
      </c>
      <c r="D25" s="27">
        <f>D4*C25</f>
        <v>0</v>
      </c>
    </row>
    <row r="26" spans="1:4" x14ac:dyDescent="0.2">
      <c r="A26" s="26" t="s">
        <v>66</v>
      </c>
      <c r="B26" s="27"/>
      <c r="C26" s="95">
        <v>3.5999999999999999E-3</v>
      </c>
      <c r="D26" s="27">
        <f>D4*C26</f>
        <v>0</v>
      </c>
    </row>
    <row r="27" spans="1:4" ht="14.1" customHeight="1" x14ac:dyDescent="0.2">
      <c r="A27" s="8" t="s">
        <v>15</v>
      </c>
      <c r="B27" s="39"/>
      <c r="C27" s="40">
        <f>SUM(C19:C26)</f>
        <v>0.24455555555555555</v>
      </c>
      <c r="D27" s="67">
        <f>SUM(D19:D26)</f>
        <v>0</v>
      </c>
    </row>
    <row r="28" spans="1:4" x14ac:dyDescent="0.2">
      <c r="A28" s="89" t="s">
        <v>16</v>
      </c>
      <c r="B28" s="31"/>
      <c r="C28" s="31"/>
      <c r="D28" s="68"/>
    </row>
    <row r="29" spans="1:4" x14ac:dyDescent="0.2">
      <c r="A29" s="5" t="s">
        <v>17</v>
      </c>
      <c r="B29" s="24"/>
      <c r="C29" s="99">
        <v>4.1666666666666666E-3</v>
      </c>
      <c r="D29" s="24">
        <f>D4*C29</f>
        <v>0</v>
      </c>
    </row>
    <row r="30" spans="1:4" x14ac:dyDescent="0.2">
      <c r="A30" s="26" t="s">
        <v>18</v>
      </c>
      <c r="B30" s="27"/>
      <c r="C30" s="95">
        <v>3.4722222222222224E-4</v>
      </c>
      <c r="D30" s="27">
        <f>D4*C30</f>
        <v>0</v>
      </c>
    </row>
    <row r="31" spans="1:4" x14ac:dyDescent="0.2">
      <c r="A31" s="26" t="s">
        <v>26</v>
      </c>
      <c r="B31" s="27"/>
      <c r="C31" s="95">
        <v>3.4799999999999998E-2</v>
      </c>
      <c r="D31" s="27">
        <f>D4*C31</f>
        <v>0</v>
      </c>
    </row>
    <row r="32" spans="1:4" ht="14.1" customHeight="1" x14ac:dyDescent="0.2">
      <c r="A32" s="8" t="s">
        <v>19</v>
      </c>
      <c r="B32" s="39"/>
      <c r="C32" s="40">
        <f>SUM(C29:C31)</f>
        <v>3.9313888888888884E-2</v>
      </c>
      <c r="D32" s="69">
        <f>SUM(D29:D31)</f>
        <v>0</v>
      </c>
    </row>
    <row r="33" spans="1:4" ht="14.1" customHeight="1" x14ac:dyDescent="0.2">
      <c r="A33" s="89" t="s">
        <v>20</v>
      </c>
      <c r="B33" s="31"/>
      <c r="C33" s="31"/>
      <c r="D33" s="70"/>
    </row>
    <row r="34" spans="1:4" x14ac:dyDescent="0.2">
      <c r="A34" s="5" t="s">
        <v>50</v>
      </c>
      <c r="B34" s="24"/>
      <c r="C34" s="25"/>
      <c r="D34" s="24">
        <f>C17*D27</f>
        <v>0</v>
      </c>
    </row>
    <row r="35" spans="1:4" ht="14.1" customHeight="1" x14ac:dyDescent="0.2">
      <c r="A35" s="8" t="s">
        <v>21</v>
      </c>
      <c r="B35" s="39"/>
      <c r="C35" s="40"/>
      <c r="D35" s="67">
        <f>D34</f>
        <v>0</v>
      </c>
    </row>
    <row r="36" spans="1:4" ht="14.1" customHeight="1" x14ac:dyDescent="0.2">
      <c r="A36" s="90" t="s">
        <v>27</v>
      </c>
      <c r="B36" s="31"/>
      <c r="C36" s="31"/>
      <c r="D36" s="70"/>
    </row>
    <row r="37" spans="1:4" x14ac:dyDescent="0.2">
      <c r="A37" s="41" t="s">
        <v>28</v>
      </c>
      <c r="B37" s="24"/>
      <c r="C37" s="25"/>
      <c r="D37" s="24">
        <f>C10*D29</f>
        <v>0</v>
      </c>
    </row>
    <row r="38" spans="1:4" ht="14.1" customHeight="1" x14ac:dyDescent="0.2">
      <c r="A38" s="36" t="s">
        <v>29</v>
      </c>
      <c r="B38" s="39"/>
      <c r="C38" s="40"/>
      <c r="D38" s="67">
        <f>D37</f>
        <v>0</v>
      </c>
    </row>
    <row r="39" spans="1:4" ht="14.1" customHeight="1" x14ac:dyDescent="0.2">
      <c r="A39" s="90" t="s">
        <v>30</v>
      </c>
      <c r="B39" s="31"/>
      <c r="C39" s="31"/>
      <c r="D39" s="70"/>
    </row>
    <row r="40" spans="1:4" ht="25.5" x14ac:dyDescent="0.2">
      <c r="A40" s="96" t="s">
        <v>57</v>
      </c>
      <c r="B40" s="24"/>
      <c r="C40" s="25"/>
      <c r="D40" s="108">
        <v>0</v>
      </c>
    </row>
    <row r="41" spans="1:4" ht="14.1" customHeight="1" x14ac:dyDescent="0.2">
      <c r="A41" s="36" t="s">
        <v>31</v>
      </c>
      <c r="B41" s="39"/>
      <c r="C41" s="40">
        <f>C40</f>
        <v>0</v>
      </c>
      <c r="D41" s="67">
        <f>D40</f>
        <v>0</v>
      </c>
    </row>
    <row r="42" spans="1:4" ht="18" customHeight="1" x14ac:dyDescent="0.2">
      <c r="A42" s="43" t="s">
        <v>32</v>
      </c>
      <c r="B42" s="29"/>
      <c r="C42" s="30">
        <f>C17+C27+C32+C35+C38+C41</f>
        <v>0.42186944444444441</v>
      </c>
      <c r="D42" s="71">
        <f>D17+D27+D32+D35+D38+D41</f>
        <v>0</v>
      </c>
    </row>
    <row r="43" spans="1:4" ht="18" customHeight="1" x14ac:dyDescent="0.2">
      <c r="A43" s="42" t="s">
        <v>33</v>
      </c>
      <c r="B43" s="44"/>
      <c r="C43" s="39"/>
      <c r="D43" s="9">
        <f>D4+D42</f>
        <v>0</v>
      </c>
    </row>
    <row r="44" spans="1:4" ht="6.75" customHeight="1" x14ac:dyDescent="0.2">
      <c r="A44" s="72"/>
      <c r="B44" s="22"/>
      <c r="C44" s="23"/>
      <c r="D44" s="73"/>
    </row>
    <row r="45" spans="1:4" ht="18" customHeight="1" x14ac:dyDescent="0.2">
      <c r="A45" s="47" t="s">
        <v>51</v>
      </c>
      <c r="B45" s="48"/>
      <c r="C45" s="48"/>
      <c r="D45" s="55"/>
    </row>
    <row r="46" spans="1:4" ht="18" customHeight="1" x14ac:dyDescent="0.2">
      <c r="A46" s="56" t="s">
        <v>42</v>
      </c>
      <c r="B46" s="56"/>
      <c r="C46" s="56"/>
      <c r="D46" s="56" t="s">
        <v>0</v>
      </c>
    </row>
    <row r="47" spans="1:4" x14ac:dyDescent="0.2">
      <c r="A47" s="5" t="s">
        <v>58</v>
      </c>
      <c r="B47" s="24"/>
      <c r="C47" s="25"/>
      <c r="D47" s="100"/>
    </row>
    <row r="48" spans="1:4" x14ac:dyDescent="0.2">
      <c r="A48" s="26" t="s">
        <v>59</v>
      </c>
      <c r="B48" s="27"/>
      <c r="C48" s="28"/>
      <c r="D48" s="101"/>
    </row>
    <row r="49" spans="1:4" x14ac:dyDescent="0.2">
      <c r="A49" s="26" t="s">
        <v>60</v>
      </c>
      <c r="B49" s="27"/>
      <c r="C49" s="28"/>
      <c r="D49" s="101"/>
    </row>
    <row r="50" spans="1:4" x14ac:dyDescent="0.2">
      <c r="A50" s="26" t="s">
        <v>61</v>
      </c>
      <c r="B50" s="27"/>
      <c r="C50" s="28"/>
      <c r="D50" s="101"/>
    </row>
    <row r="51" spans="1:4" x14ac:dyDescent="0.2">
      <c r="A51" s="26" t="s">
        <v>62</v>
      </c>
      <c r="B51" s="27"/>
      <c r="C51" s="28"/>
      <c r="D51" s="101"/>
    </row>
    <row r="52" spans="1:4" x14ac:dyDescent="0.2">
      <c r="A52" s="26" t="s">
        <v>62</v>
      </c>
      <c r="B52" s="27"/>
      <c r="C52" s="28"/>
      <c r="D52" s="101"/>
    </row>
    <row r="53" spans="1:4" x14ac:dyDescent="0.2">
      <c r="A53" s="26" t="s">
        <v>62</v>
      </c>
      <c r="B53" s="27"/>
      <c r="C53" s="28"/>
      <c r="D53" s="101"/>
    </row>
    <row r="54" spans="1:4" ht="18" customHeight="1" x14ac:dyDescent="0.2">
      <c r="A54" s="8" t="s">
        <v>34</v>
      </c>
      <c r="B54" s="39"/>
      <c r="C54" s="40"/>
      <c r="D54" s="67"/>
    </row>
    <row r="55" spans="1:4" x14ac:dyDescent="0.2">
      <c r="A55" s="26" t="s">
        <v>35</v>
      </c>
      <c r="B55" s="27"/>
      <c r="C55" s="28"/>
      <c r="D55" s="101"/>
    </row>
    <row r="56" spans="1:4" x14ac:dyDescent="0.2">
      <c r="A56" s="26" t="s">
        <v>22</v>
      </c>
      <c r="B56" s="27"/>
      <c r="C56" s="28"/>
      <c r="D56" s="101"/>
    </row>
    <row r="57" spans="1:4" ht="18" customHeight="1" x14ac:dyDescent="0.2">
      <c r="A57" s="42" t="s">
        <v>38</v>
      </c>
      <c r="B57" s="39"/>
      <c r="C57" s="40"/>
      <c r="D57" s="9">
        <f>SUM(D47:D53,D55:D56)</f>
        <v>0</v>
      </c>
    </row>
    <row r="58" spans="1:4" ht="6.75" customHeight="1" x14ac:dyDescent="0.2">
      <c r="A58" s="46"/>
      <c r="D58" s="74"/>
    </row>
    <row r="59" spans="1:4" ht="18" customHeight="1" x14ac:dyDescent="0.2">
      <c r="A59" s="47" t="s">
        <v>52</v>
      </c>
      <c r="B59" s="48"/>
      <c r="C59" s="59"/>
      <c r="D59" s="60"/>
    </row>
    <row r="60" spans="1:4" x14ac:dyDescent="0.2">
      <c r="A60" s="61" t="s">
        <v>53</v>
      </c>
      <c r="B60" s="32"/>
      <c r="C60" s="102">
        <v>5.3</v>
      </c>
      <c r="D60" s="103">
        <f>B3*22*2*C60</f>
        <v>932.8</v>
      </c>
    </row>
    <row r="61" spans="1:4" x14ac:dyDescent="0.2">
      <c r="A61" s="2" t="s">
        <v>36</v>
      </c>
      <c r="B61" s="3"/>
      <c r="C61" s="104">
        <v>0.06</v>
      </c>
      <c r="D61" s="105">
        <f>-D3*C61</f>
        <v>0</v>
      </c>
    </row>
    <row r="62" spans="1:4" x14ac:dyDescent="0.2">
      <c r="A62" s="2" t="s">
        <v>37</v>
      </c>
      <c r="B62" s="3"/>
      <c r="C62" s="102"/>
      <c r="D62" s="106">
        <f>B3*22*C62</f>
        <v>0</v>
      </c>
    </row>
    <row r="63" spans="1:4" x14ac:dyDescent="0.2">
      <c r="A63" s="50" t="s">
        <v>63</v>
      </c>
      <c r="B63" s="3"/>
      <c r="C63" s="104"/>
      <c r="D63" s="107">
        <f>-D62*C63</f>
        <v>0</v>
      </c>
    </row>
    <row r="64" spans="1:4" ht="18" customHeight="1" x14ac:dyDescent="0.2">
      <c r="A64" s="12" t="s">
        <v>39</v>
      </c>
      <c r="B64" s="9"/>
      <c r="C64" s="9"/>
      <c r="D64" s="9">
        <f>SUM(D60:D63)</f>
        <v>932.8</v>
      </c>
    </row>
    <row r="65" spans="1:7" ht="7.5" customHeight="1" x14ac:dyDescent="0.2">
      <c r="A65" s="76"/>
      <c r="B65" s="21"/>
      <c r="C65" s="21"/>
      <c r="D65" s="77"/>
    </row>
    <row r="66" spans="1:7" ht="18" customHeight="1" x14ac:dyDescent="0.2">
      <c r="A66" s="47" t="s">
        <v>54</v>
      </c>
      <c r="B66" s="48"/>
      <c r="C66" s="63"/>
      <c r="D66" s="64"/>
    </row>
    <row r="67" spans="1:7" ht="18" customHeight="1" x14ac:dyDescent="0.2">
      <c r="A67" s="91" t="s">
        <v>55</v>
      </c>
      <c r="B67" s="62"/>
      <c r="C67" s="65"/>
      <c r="D67" s="66"/>
    </row>
    <row r="68" spans="1:7" ht="38.25" x14ac:dyDescent="0.25">
      <c r="A68" s="98" t="s">
        <v>74</v>
      </c>
      <c r="B68" s="3"/>
      <c r="C68" s="97"/>
      <c r="D68" s="75">
        <f>C68*D74</f>
        <v>0</v>
      </c>
      <c r="F68" s="14"/>
      <c r="G68" s="110" t="s">
        <v>72</v>
      </c>
    </row>
    <row r="69" spans="1:7" x14ac:dyDescent="0.2">
      <c r="A69" s="83" t="s">
        <v>65</v>
      </c>
      <c r="B69" s="3"/>
      <c r="C69" s="97"/>
      <c r="D69" s="3">
        <f>C69*D74</f>
        <v>0</v>
      </c>
      <c r="G69" s="112" t="s">
        <v>73</v>
      </c>
    </row>
    <row r="70" spans="1:7" x14ac:dyDescent="0.2">
      <c r="A70" s="83" t="s">
        <v>64</v>
      </c>
      <c r="B70" s="3"/>
      <c r="C70" s="97"/>
      <c r="D70" s="3">
        <f>C70*D74</f>
        <v>0</v>
      </c>
    </row>
    <row r="71" spans="1:7" x14ac:dyDescent="0.2">
      <c r="A71" s="84" t="s">
        <v>40</v>
      </c>
      <c r="B71" s="3"/>
      <c r="C71" s="92">
        <v>0.02</v>
      </c>
      <c r="D71" s="3">
        <f>C71*D74</f>
        <v>19.036734693877548</v>
      </c>
    </row>
    <row r="72" spans="1:7" ht="18" customHeight="1" x14ac:dyDescent="0.2">
      <c r="A72" s="12" t="s">
        <v>41</v>
      </c>
      <c r="B72" s="9"/>
      <c r="C72" s="93">
        <f>SUM(C68:C71)</f>
        <v>0.02</v>
      </c>
      <c r="D72" s="9">
        <f>SUM(D68:D71)</f>
        <v>19.036734693877548</v>
      </c>
    </row>
    <row r="73" spans="1:7" ht="9" customHeight="1" x14ac:dyDescent="0.2">
      <c r="A73" s="85"/>
      <c r="B73" s="86"/>
      <c r="C73" s="87"/>
      <c r="D73" s="88"/>
    </row>
    <row r="74" spans="1:7" ht="18" customHeight="1" x14ac:dyDescent="0.2">
      <c r="A74" s="37" t="s">
        <v>56</v>
      </c>
      <c r="B74" s="33"/>
      <c r="C74" s="33"/>
      <c r="D74" s="78">
        <f>SUM(D43,D57,D64)/(1-SUM(C68:C71))</f>
        <v>951.83673469387747</v>
      </c>
    </row>
    <row r="75" spans="1:7" ht="19.5" customHeight="1" x14ac:dyDescent="0.2">
      <c r="D75" s="79"/>
    </row>
    <row r="76" spans="1:7" x14ac:dyDescent="0.2">
      <c r="D76" s="35"/>
    </row>
    <row r="77" spans="1:7" x14ac:dyDescent="0.2">
      <c r="B77" s="7"/>
      <c r="C77" s="14"/>
      <c r="D77" s="7"/>
    </row>
    <row r="78" spans="1:7" x14ac:dyDescent="0.2">
      <c r="B78" s="7"/>
      <c r="C78" s="14"/>
      <c r="D78" s="7"/>
    </row>
    <row r="79" spans="1:7" x14ac:dyDescent="0.2">
      <c r="B79" s="7"/>
      <c r="C79" s="34"/>
      <c r="D79" s="7"/>
    </row>
    <row r="80" spans="1:7" x14ac:dyDescent="0.2">
      <c r="B80" s="7"/>
      <c r="C80" s="34"/>
      <c r="D80" s="7"/>
    </row>
    <row r="81" spans="2:4" x14ac:dyDescent="0.2">
      <c r="B81" s="7"/>
      <c r="C81" s="34"/>
      <c r="D81" s="7"/>
    </row>
    <row r="82" spans="2:4" x14ac:dyDescent="0.2">
      <c r="B82" s="7"/>
      <c r="C82" s="38"/>
      <c r="D82" s="7"/>
    </row>
    <row r="83" spans="2:4" x14ac:dyDescent="0.2">
      <c r="B83" s="7"/>
      <c r="C83" s="14"/>
      <c r="D83" s="7"/>
    </row>
    <row r="84" spans="2:4" x14ac:dyDescent="0.2">
      <c r="B84" s="7"/>
      <c r="C84" s="14"/>
      <c r="D84" s="7"/>
    </row>
    <row r="85" spans="2:4" x14ac:dyDescent="0.2">
      <c r="B85" s="7"/>
      <c r="C85" s="14"/>
      <c r="D85" s="7"/>
    </row>
    <row r="87" spans="2:4" x14ac:dyDescent="0.2">
      <c r="B87" s="7"/>
      <c r="C87" s="14"/>
      <c r="D87" s="7"/>
    </row>
    <row r="88" spans="2:4" x14ac:dyDescent="0.2">
      <c r="B88" s="7"/>
      <c r="C88" s="14"/>
      <c r="D88" s="7"/>
    </row>
    <row r="89" spans="2:4" x14ac:dyDescent="0.2">
      <c r="B89" s="7"/>
      <c r="C89" s="14"/>
      <c r="D89" s="7"/>
    </row>
    <row r="90" spans="2:4" x14ac:dyDescent="0.2">
      <c r="B90" s="7"/>
      <c r="C90" s="14"/>
      <c r="D90" s="7"/>
    </row>
    <row r="91" spans="2:4" x14ac:dyDescent="0.2">
      <c r="B91" s="7"/>
      <c r="C91" s="14"/>
      <c r="D91" s="7"/>
    </row>
    <row r="92" spans="2:4" x14ac:dyDescent="0.2">
      <c r="B92" s="7"/>
      <c r="C92" s="14"/>
      <c r="D92" s="7"/>
    </row>
    <row r="93" spans="2:4" x14ac:dyDescent="0.2">
      <c r="B93" s="7"/>
      <c r="C93" s="14"/>
      <c r="D93" s="7"/>
    </row>
    <row r="94" spans="2:4" x14ac:dyDescent="0.2">
      <c r="B94" s="7"/>
      <c r="C94" s="14"/>
      <c r="D94" s="7"/>
    </row>
    <row r="96" spans="2:4" x14ac:dyDescent="0.2">
      <c r="B96" s="7"/>
      <c r="C96" s="14"/>
      <c r="D96" s="7"/>
    </row>
    <row r="97" spans="1:4" x14ac:dyDescent="0.2">
      <c r="B97" s="7"/>
      <c r="C97" s="14"/>
      <c r="D97" s="7"/>
    </row>
    <row r="98" spans="1:4" x14ac:dyDescent="0.2">
      <c r="B98" s="7"/>
      <c r="C98" s="14"/>
      <c r="D98" s="7"/>
    </row>
    <row r="99" spans="1:4" x14ac:dyDescent="0.2">
      <c r="B99" s="7"/>
      <c r="C99" s="14"/>
      <c r="D99" s="7"/>
    </row>
    <row r="100" spans="1:4" x14ac:dyDescent="0.2">
      <c r="D100" s="7"/>
    </row>
    <row r="101" spans="1:4" x14ac:dyDescent="0.2">
      <c r="B101" s="7"/>
      <c r="C101" s="14"/>
      <c r="D101" s="7"/>
    </row>
    <row r="102" spans="1:4" x14ac:dyDescent="0.2">
      <c r="B102" s="7"/>
      <c r="C102" s="14"/>
      <c r="D102" s="7"/>
    </row>
    <row r="103" spans="1:4" x14ac:dyDescent="0.2">
      <c r="B103" s="7"/>
      <c r="C103" s="14"/>
      <c r="D103" s="7"/>
    </row>
    <row r="105" spans="1:4" x14ac:dyDescent="0.2">
      <c r="B105" s="6"/>
      <c r="C105" s="7"/>
      <c r="D105" s="6"/>
    </row>
    <row r="107" spans="1:4" x14ac:dyDescent="0.2">
      <c r="A107" s="13"/>
      <c r="D107" s="1"/>
    </row>
    <row r="109" spans="1:4" x14ac:dyDescent="0.2">
      <c r="A109" s="15"/>
      <c r="B109" s="15"/>
      <c r="C109" s="15"/>
      <c r="D109" s="15"/>
    </row>
    <row r="110" spans="1:4" x14ac:dyDescent="0.2">
      <c r="B110" s="7"/>
      <c r="C110" s="14"/>
      <c r="D110" s="7"/>
    </row>
    <row r="111" spans="1:4" x14ac:dyDescent="0.2">
      <c r="B111" s="7"/>
      <c r="C111" s="14"/>
      <c r="D111" s="7"/>
    </row>
    <row r="112" spans="1:4" x14ac:dyDescent="0.2">
      <c r="B112" s="7"/>
      <c r="C112" s="14"/>
      <c r="D112" s="7"/>
    </row>
    <row r="113" spans="1:4" x14ac:dyDescent="0.2">
      <c r="B113" s="7"/>
      <c r="C113" s="14"/>
      <c r="D113" s="7"/>
    </row>
    <row r="114" spans="1:4" x14ac:dyDescent="0.2">
      <c r="B114" s="7"/>
      <c r="C114" s="14"/>
      <c r="D114" s="7"/>
    </row>
    <row r="115" spans="1:4" x14ac:dyDescent="0.2">
      <c r="B115" s="7"/>
      <c r="C115" s="14"/>
      <c r="D115" s="7"/>
    </row>
    <row r="116" spans="1:4" x14ac:dyDescent="0.2">
      <c r="B116" s="7"/>
      <c r="C116" s="14"/>
      <c r="D116" s="7"/>
    </row>
    <row r="117" spans="1:4" x14ac:dyDescent="0.2">
      <c r="B117" s="7"/>
      <c r="C117" s="14"/>
      <c r="D117" s="7"/>
    </row>
    <row r="121" spans="1:4" x14ac:dyDescent="0.2">
      <c r="A121" s="15"/>
      <c r="B121" s="15"/>
      <c r="C121" s="15"/>
      <c r="D121" s="15"/>
    </row>
    <row r="122" spans="1:4" x14ac:dyDescent="0.2">
      <c r="B122" s="7"/>
      <c r="C122" s="14"/>
      <c r="D122" s="7"/>
    </row>
    <row r="123" spans="1:4" x14ac:dyDescent="0.2">
      <c r="B123" s="7"/>
      <c r="C123" s="14"/>
      <c r="D123" s="7"/>
    </row>
    <row r="124" spans="1:4" x14ac:dyDescent="0.2">
      <c r="B124" s="7"/>
      <c r="C124" s="14"/>
      <c r="D124" s="7"/>
    </row>
    <row r="126" spans="1:4" x14ac:dyDescent="0.2">
      <c r="C126" s="16"/>
    </row>
    <row r="127" spans="1:4" x14ac:dyDescent="0.2">
      <c r="B127" s="7"/>
      <c r="C127" s="16"/>
      <c r="D127" s="7"/>
    </row>
    <row r="128" spans="1:4" x14ac:dyDescent="0.2">
      <c r="B128" s="7"/>
      <c r="D128" s="7"/>
    </row>
    <row r="129" spans="1:4" x14ac:dyDescent="0.2">
      <c r="B129" s="7"/>
      <c r="C129" s="16"/>
      <c r="D129" s="7"/>
    </row>
    <row r="130" spans="1:4" x14ac:dyDescent="0.2">
      <c r="B130" s="7"/>
      <c r="C130" s="16"/>
      <c r="D130" s="7"/>
    </row>
    <row r="131" spans="1:4" x14ac:dyDescent="0.2">
      <c r="B131" s="7"/>
      <c r="C131" s="16"/>
      <c r="D131" s="7"/>
    </row>
    <row r="132" spans="1:4" x14ac:dyDescent="0.2">
      <c r="A132" s="17"/>
      <c r="B132" s="18"/>
      <c r="C132" s="19"/>
      <c r="D132" s="18"/>
    </row>
    <row r="133" spans="1:4" x14ac:dyDescent="0.2">
      <c r="A133" s="1"/>
      <c r="B133" s="6"/>
      <c r="C133" s="20"/>
      <c r="D133" s="6"/>
    </row>
    <row r="134" spans="1:4" x14ac:dyDescent="0.2">
      <c r="A134" s="1"/>
      <c r="D134" s="6"/>
    </row>
    <row r="137" spans="1:4" x14ac:dyDescent="0.2">
      <c r="D137" s="7"/>
    </row>
    <row r="138" spans="1:4" x14ac:dyDescent="0.2">
      <c r="D138" s="7"/>
    </row>
    <row r="139" spans="1:4" x14ac:dyDescent="0.2">
      <c r="A139" s="1"/>
      <c r="B139" s="1"/>
      <c r="C139" s="1"/>
      <c r="D139" s="6"/>
    </row>
  </sheetData>
  <printOptions horizontalCentered="1"/>
  <pageMargins left="0" right="0" top="1.5748031496062993" bottom="0" header="0" footer="0"/>
  <pageSetup paperSize="9" scale="65" orientation="portrait" verticalDpi="300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PCFP</vt:lpstr>
      <vt:lpstr>PCFP!Area_de_impressao</vt:lpstr>
    </vt:vector>
  </TitlesOfParts>
  <Company>ALERGS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DSI</dc:creator>
  <cp:lastModifiedBy>Julio Cesar Augusto da Silva</cp:lastModifiedBy>
  <cp:lastPrinted>2017-11-24T14:00:20Z</cp:lastPrinted>
  <dcterms:created xsi:type="dcterms:W3CDTF">2011-11-07T18:34:00Z</dcterms:created>
  <dcterms:modified xsi:type="dcterms:W3CDTF">2026-06-30T19:18:00Z</dcterms:modified>
</cp:coreProperties>
</file>