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JETOS PÚBLICOS\DESPORTO LAZER\GINÁSIO MUNICIPAL 20 DE SETEMBRO\2023 - xxx Obra civil PPCI\LICITAÇÃO\"/>
    </mc:Choice>
  </mc:AlternateContent>
  <xr:revisionPtr revIDLastSave="0" documentId="13_ncr:1_{0402B621-9D4A-4700-BAB2-47B25DCDA6D4}" xr6:coauthVersionLast="47" xr6:coauthVersionMax="47" xr10:uidLastSave="{00000000-0000-0000-0000-000000000000}"/>
  <bookViews>
    <workbookView xWindow="23880" yWindow="-120" windowWidth="24240" windowHeight="13020" xr2:uid="{00000000-000D-0000-FFFF-FFFF00000000}"/>
  </bookViews>
  <sheets>
    <sheet name="Orçamento Sintético" sheetId="1" r:id="rId1"/>
  </sheets>
  <calcPr calcId="191029"/>
</workbook>
</file>

<file path=xl/calcChain.xml><?xml version="1.0" encoding="utf-8"?>
<calcChain xmlns="http://schemas.openxmlformats.org/spreadsheetml/2006/main">
  <c r="M43" i="1" l="1"/>
  <c r="L43" i="1"/>
  <c r="K43" i="1"/>
  <c r="M42" i="1"/>
  <c r="L47" i="1"/>
  <c r="M11" i="1"/>
  <c r="M10" i="1"/>
  <c r="M9" i="1"/>
  <c r="M34" i="1"/>
  <c r="M33" i="1"/>
  <c r="M27" i="1"/>
  <c r="M38" i="1"/>
  <c r="M37" i="1"/>
  <c r="M35" i="1"/>
  <c r="M36" i="1"/>
  <c r="M32" i="1"/>
  <c r="M31" i="1"/>
  <c r="M15" i="1"/>
  <c r="M16" i="1"/>
  <c r="M13" i="1" s="1"/>
  <c r="M17" i="1"/>
  <c r="M18" i="1"/>
  <c r="M19" i="1"/>
  <c r="M20" i="1"/>
  <c r="M21" i="1"/>
  <c r="M22" i="1"/>
  <c r="M23" i="1"/>
  <c r="M24" i="1"/>
  <c r="M25" i="1"/>
  <c r="M14" i="1"/>
  <c r="M12" i="1"/>
  <c r="M8" i="1"/>
  <c r="M7" i="1" s="1"/>
  <c r="M39" i="1"/>
  <c r="M40" i="1"/>
  <c r="M41" i="1"/>
  <c r="M26" i="1"/>
</calcChain>
</file>

<file path=xl/sharedStrings.xml><?xml version="1.0" encoding="utf-8"?>
<sst xmlns="http://schemas.openxmlformats.org/spreadsheetml/2006/main" count="197" uniqueCount="118">
  <si>
    <t>Obra</t>
  </si>
  <si>
    <t>Bancos</t>
  </si>
  <si>
    <t>B.D.I.</t>
  </si>
  <si>
    <t>Encargos Sociais</t>
  </si>
  <si>
    <t xml:space="preserve">Ginásio municipal </t>
  </si>
  <si>
    <t xml:space="preserve">SINAPI - 11/2023 - Rio Grande do Sul
</t>
  </si>
  <si>
    <t>26,28%</t>
  </si>
  <si>
    <t>Não Desonerado: embutido nos preços unitário dos insumos de mão de obra, de acordo com as bases.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</si>
  <si>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</si>
  <si>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</si>
  <si>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</si>
  <si>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</si>
  <si>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</si>
  <si>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</si>
  <si>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</si>
  <si>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</si>
  <si>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</si>
  <si>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</si>
  <si>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</si>
  <si>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</si>
  <si>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</si>
  <si>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 </t>
  </si>
  <si>
    <t>ISOLAMENTO DE RISCO - REFEITÓRIO</t>
  </si>
  <si>
    <t xml:space="preserve"> 1.1 </t>
  </si>
  <si>
    <t>DEMOLIÇÕES E REMOÇOES</t>
  </si>
  <si>
    <t xml:space="preserve"> 1.1.1 </t>
  </si>
  <si>
    <t xml:space="preserve"> 97622 </t>
  </si>
  <si>
    <t>SINAPI</t>
  </si>
  <si>
    <t>DEMOLIÇÃO DE ALVENARIA DE BLOCO FURADO, DE FORMA MANUAL, SEM REAPROVEITAMENTO. AF_09/2023</t>
  </si>
  <si>
    <t>m³</t>
  </si>
  <si>
    <t xml:space="preserve"> 97623 </t>
  </si>
  <si>
    <t>DEMOLIÇÃO DE ALVENARIA DE TIJOLO MACIÇO, DE FORMA MANUAL, COM REAPROVEITAMENTO. AF_09/2023</t>
  </si>
  <si>
    <t xml:space="preserve"> 1.1.2 </t>
  </si>
  <si>
    <t xml:space="preserve"> 100982 </t>
  </si>
  <si>
    <t>CARGA, MANOBRA E DESCARGA DE ENTULHO EM CAMINHÃO BASCULANTE 10 M³ - CARGA COM ESCAVADEIRA HIDRÁULICA  (CAÇAMBA DE 0,80 M³ / 111 HP) E DESCARGA LIVRE (UNIDADE: M3). AF_07/2020</t>
  </si>
  <si>
    <t xml:space="preserve"> 0000008 </t>
  </si>
  <si>
    <t>Próprio</t>
  </si>
  <si>
    <t>CAÇAMBA DE ENTULHO PARA CALIÇA</t>
  </si>
  <si>
    <t>UN</t>
  </si>
  <si>
    <t xml:space="preserve"> 1.1.3 </t>
  </si>
  <si>
    <t xml:space="preserve"> 97645 </t>
  </si>
  <si>
    <t>REMOÇÃO DE JANELAS, DE FORMA MANUAL, SEM REAPROVEITAMENTO. AF_09/2023</t>
  </si>
  <si>
    <t>m²</t>
  </si>
  <si>
    <t xml:space="preserve"> 1.2 </t>
  </si>
  <si>
    <t>Instalações/construções</t>
  </si>
  <si>
    <t xml:space="preserve"> 1.2.1 </t>
  </si>
  <si>
    <t xml:space="preserve"> 87803 </t>
  </si>
  <si>
    <t>EMBOÇO OU MASSA ÚNICA EM ARGAMASSA TRAÇO 1:2:8, PREPARO MANUAL, APLICADA MANUALMENTE EM PANOS CEGOS DE FACHADA (SEM PRESENÇA DE VÃOS), ESPESSURA DE 45 MM. AF_08/2022</t>
  </si>
  <si>
    <t xml:space="preserve"> 87260 </t>
  </si>
  <si>
    <t>REVESTIMENTO CERÂMICO PARA PISO COM PLACAS TIPO PORCELANATO DE DIMENSÕES 45X45 CM APLICADA EM AMBIENTES DE ÁREA MAIOR QUE 10 M². AF_02/2023_PE</t>
  </si>
  <si>
    <t xml:space="preserve"> 87273 </t>
  </si>
  <si>
    <t>REVESTIMENTO CERÂMICO PARA PAREDES INTERNAS COM PLACAS TIPO ESMALTADA EXTRA  DE DIMENSÕES 33X45 CM APLICADAS NA ALTURA INTEIRA DAS PAREDES. AF_02/2023_PE</t>
  </si>
  <si>
    <t xml:space="preserve"> 103334 </t>
  </si>
  <si>
    <t>ALVENARIA DE VEDAÇÃO DE BLOCOS CERÂMICOS FURADOS NA HORIZONTAL DE 14X9X19 CM (ESPESSURA 14 CM, BLOCO DEITADO) E ARGAMASSA DE ASSENTAMENTO COM PREPARO EM BETONEIRA. AF_12/2021</t>
  </si>
  <si>
    <t xml:space="preserve"> 89957 </t>
  </si>
  <si>
    <t>PONTO DE CONSUMO TERMINAL DE ÁGUA FRIA (SUBRAMAL) COM TUBULAÇÃO DE PVC, DN 25 MM, INSTALADO EM RAMAL DE ÁGUA, INCLUSOS RASGO E CHUMBAMENTO EM ALVENARIA. AF_12/2014</t>
  </si>
  <si>
    <t xml:space="preserve"> 104679 </t>
  </si>
  <si>
    <t>CONJUNTO DE PONTOS DE COLETA DE ESGOTO PARA ÁREA DE SERVIÇO (RAMAL DE ESGOTO SANITÁRIO), EM PVC SÉRIE NORMAL, COM  TUBOS, CONEXÕES, RALOS, CAIXAS SIFONADAS, CORTES E FIXAÇÕES EM PRÉDIO. AF_05/2023</t>
  </si>
  <si>
    <t xml:space="preserve"> 93186 </t>
  </si>
  <si>
    <t>VERGA MOLDADA IN LOCO EM CONCRETO PARA JANELAS COM ATÉ 1,5 M DE VÃO. AF_03/2016</t>
  </si>
  <si>
    <t>M</t>
  </si>
  <si>
    <t xml:space="preserve"> 94559 </t>
  </si>
  <si>
    <t>JANELA DE AÇO TIPO BASCULANTE PARA VIDROS, COM BATENTE, FERRAGENS E PINTURA ANTICORROSIVA. EXCLUSIVE VIDROS, ACABAMENTO, ALIZAR E CONTRAMARCO. FORNECIMENTO E INSTALAÇÃO. AF_12/2019</t>
  </si>
  <si>
    <t xml:space="preserve"> 88489 </t>
  </si>
  <si>
    <t>PINTURA LÁTEX ACRÍLICA PREMIUM, APLICAÇÃO MANUAL EM PAREDES, DUAS DEMÃOS. AF_04/2023</t>
  </si>
  <si>
    <t xml:space="preserve"> 1.2.2 </t>
  </si>
  <si>
    <t xml:space="preserve"> 88485 </t>
  </si>
  <si>
    <t>FUNDO SELADOR ACRÍLICO, APLICAÇÃO MANUAL EM PAREDE, UMA DEMÃO. AF_04/2023</t>
  </si>
  <si>
    <t xml:space="preserve"> 1.2.3 </t>
  </si>
  <si>
    <t xml:space="preserve"> 101159 </t>
  </si>
  <si>
    <t>ALVENARIA DE VEDAÇÃO DE BLOCOS CERÂMICOS MACIÇOS DE 5X10X20CM (ESPESSURA 10CM) E ARGAMASSA DE ASSENTAMENTO COM PREPARO EM BETONEIRA. AF_05/2020</t>
  </si>
  <si>
    <t xml:space="preserve"> 1.2.4 </t>
  </si>
  <si>
    <t xml:space="preserve"> 87905 </t>
  </si>
  <si>
    <t>CHAPISCO APLICADO EM ALVENARIA (COM PRESENÇA DE VÃOS) E ESTRUTURAS DE CONCRETO DE FACHADA, COM COLHER DE PEDREIRO.  ARGAMASSA TRAÇO 1:3 COM PREPARO EM BETONEIRA 400L. AF_10/2022</t>
  </si>
  <si>
    <t xml:space="preserve"> 1.4 </t>
  </si>
  <si>
    <t>Pintura da arquibancada e paredes internas</t>
  </si>
  <si>
    <t xml:space="preserve"> 1.4.1 </t>
  </si>
  <si>
    <t xml:space="preserve"> 99814 </t>
  </si>
  <si>
    <t>LIMPEZA DE SUPERFÍCIE COM JATO DE ALTA PRESSÃO. AF_04/2019</t>
  </si>
  <si>
    <t xml:space="preserve"> 1.4.2 </t>
  </si>
  <si>
    <t xml:space="preserve"> 96131 </t>
  </si>
  <si>
    <t>APLICAÇÃO MANUAL DE MASSA ACRÍLICA EM PANOS DE FACHADA COM PRESENÇA DE VÃOS, DE EDIFÍCIOS DE MÚLTIPLOS PAVIMENTOS, DUAS DEMÃOS. AF_05/2017</t>
  </si>
  <si>
    <t xml:space="preserve"> 1.4.3 </t>
  </si>
  <si>
    <t xml:space="preserve"> 102491 </t>
  </si>
  <si>
    <t>PINTURA DE PISO COM TINTA ACRÍLICA, APLICAÇÃO MANUAL, 2 DEMÃOS, INCLUSO FUNDO PREPARADOR. AF_05/2021</t>
  </si>
  <si>
    <t xml:space="preserve"> 1.4.4 </t>
  </si>
  <si>
    <t xml:space="preserve"> 1.5 </t>
  </si>
  <si>
    <t>Corrimão/adequação dos degraus e altura vomitório</t>
  </si>
  <si>
    <t xml:space="preserve"> 1.5.1 </t>
  </si>
  <si>
    <t xml:space="preserve"> 99855 </t>
  </si>
  <si>
    <t>CORRIMÃO SIMPLES, DIÂMETRO EXTERNO = 1 1/2, EM AÇO GALVANIZADO. AF_04/2019_PS</t>
  </si>
  <si>
    <t xml:space="preserve"> 92266 </t>
  </si>
  <si>
    <t>FABRICAÇÃO DE FÔRMA PARA VIGAS, EM CHAPA DE MADEIRA COMPENSADA PLASTIFICADA, E = 18 MM. AF_09/2020</t>
  </si>
  <si>
    <t xml:space="preserve"> 1.5.2 </t>
  </si>
  <si>
    <t xml:space="preserve"> 92919 </t>
  </si>
  <si>
    <t>ARMAÇÃO DE ESTRUTURAS DIVERSAS DE CONCRETO ARMADO, EXCETO VIGAS, PILARES, LAJES E FUNDAÇÕES, UTILIZANDO AÇO CA-50 DE 10,0 MM - MONTAGEM. AF_06/2022</t>
  </si>
  <si>
    <t>KG</t>
  </si>
  <si>
    <t xml:space="preserve"> 1.5.3 </t>
  </si>
  <si>
    <t xml:space="preserve"> 103682 </t>
  </si>
  <si>
    <t>CONCRETAGEM DE VIGAS E LAJES, FCK=25 MPA, PARA QUALQUER TIPO DE LAJE COM BALDES EM EDIFICAÇÃO TÉRREA - LANÇAMENTO, ADENSAMENTO E ACABAMENTO. AF_02/2022</t>
  </si>
  <si>
    <t xml:space="preserve"> 92915 </t>
  </si>
  <si>
    <t>ARMAÇÃO DE ESTRUTURAS DIVERSAS DE CONCRETO ARMADO, EXCETO VIGAS, PILARES, LAJES E FUNDAÇÕES, UTILIZANDO AÇO CA-60 DE 5,0 MM - MONTAGEM. AF_06/2022</t>
  </si>
  <si>
    <t xml:space="preserve"> 1.6 </t>
  </si>
  <si>
    <t>Vestiários</t>
  </si>
  <si>
    <t xml:space="preserve"> 1.6.1 </t>
  </si>
  <si>
    <t xml:space="preserve"> 1.6.2 </t>
  </si>
  <si>
    <t xml:space="preserve"> 1.6.3 </t>
  </si>
  <si>
    <t xml:space="preserve"> 100701 </t>
  </si>
  <si>
    <t>PORTA DE FERRO, DE ABRIR, TIPO GRADE COM CHAPA, COM GUARNIÇÕES. AF_12/2019</t>
  </si>
  <si>
    <t xml:space="preserve"> 1.6.4 </t>
  </si>
  <si>
    <t xml:space="preserve"> 0000004 </t>
  </si>
  <si>
    <t>Divisórias de box para o banheiro feminino</t>
  </si>
  <si>
    <t>unidade</t>
  </si>
  <si>
    <t>Totais -&gt;</t>
  </si>
  <si>
    <t>Total sem BDI</t>
  </si>
  <si>
    <t>Total do BDI</t>
  </si>
  <si>
    <t>Total Geral</t>
  </si>
  <si>
    <t>_______________________________________________________________
Jéssica Moeller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</si>
</sst>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6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6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6" fontId="14" fillId="15" borderId="12" xfId="0" applyNumberFormat="1" applyFont="1" applyFill="1" applyBorder="1" applyAlignment="1">
      <alignment horizontal="right" vertical="top" wrapText="1"/>
    </xf>
    <xf numFmtId="0" fontId="15" fillId="16" borderId="13" xfId="0" applyFont="1" applyFill="1" applyBorder="1" applyAlignment="1">
      <alignment horizontal="left" vertical="top" wrapText="1"/>
    </xf>
    <xf numFmtId="0" fontId="16" fillId="17" borderId="14" xfId="0" applyFont="1" applyFill="1" applyBorder="1" applyAlignment="1">
      <alignment horizontal="center" vertical="top" wrapText="1"/>
    </xf>
    <xf numFmtId="0" fontId="17" fillId="18" borderId="15" xfId="0" applyFont="1" applyFill="1" applyBorder="1" applyAlignment="1">
      <alignment horizontal="right" vertical="top" wrapText="1"/>
    </xf>
    <xf numFmtId="4" fontId="18" fillId="19" borderId="16" xfId="0" applyNumberFormat="1" applyFont="1" applyFill="1" applyBorder="1" applyAlignment="1">
      <alignment horizontal="right" vertical="top" wrapText="1"/>
    </xf>
    <xf numFmtId="166" fontId="19" fillId="20" borderId="17" xfId="0" applyNumberFormat="1" applyFont="1" applyFill="1" applyBorder="1" applyAlignment="1">
      <alignment horizontal="right" vertical="top" wrapText="1"/>
    </xf>
    <xf numFmtId="0" fontId="20" fillId="21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center" vertical="top" wrapText="1"/>
    </xf>
    <xf numFmtId="0" fontId="22" fillId="23" borderId="0" xfId="0" applyFont="1" applyFill="1" applyAlignment="1">
      <alignment horizontal="right" vertical="top" wrapText="1"/>
    </xf>
    <xf numFmtId="0" fontId="24" fillId="25" borderId="0" xfId="0" applyFont="1" applyFill="1" applyAlignment="1">
      <alignment horizontal="left" vertical="top" wrapText="1"/>
    </xf>
    <xf numFmtId="0" fontId="25" fillId="26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20" fillId="21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22" fillId="23" borderId="0" xfId="0" applyFont="1" applyFill="1" applyAlignment="1">
      <alignment horizontal="right" vertical="top" wrapText="1"/>
    </xf>
    <xf numFmtId="4" fontId="23" fillId="24" borderId="0" xfId="0" applyNumberFormat="1" applyFont="1" applyFill="1" applyAlignment="1">
      <alignment horizontal="right" vertical="top" wrapText="1"/>
    </xf>
    <xf numFmtId="0" fontId="25" fillId="26" borderId="0" xfId="0" applyFont="1" applyFill="1" applyAlignment="1">
      <alignment horizontal="center" vertical="top" wrapText="1"/>
    </xf>
    <xf numFmtId="4" fontId="22" fillId="23" borderId="0" xfId="0" applyNumberFormat="1" applyFont="1" applyFill="1" applyAlignment="1">
      <alignment horizontal="right" vertical="top" wrapText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33475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5"/>
  <sheetViews>
    <sheetView tabSelected="1" showOutlineSymbols="0" showWhiteSpace="0" topLeftCell="A37" workbookViewId="0">
      <selection activeCell="M53" sqref="M53"/>
    </sheetView>
  </sheetViews>
  <sheetFormatPr defaultRowHeight="14.25" x14ac:dyDescent="0.2"/>
  <cols>
    <col min="1" max="3" width="10" bestFit="1" customWidth="1"/>
    <col min="4" max="4" width="60" bestFit="1" customWidth="1"/>
    <col min="5" max="5" width="5" bestFit="1" customWidth="1"/>
    <col min="6" max="12" width="10" bestFit="1" customWidth="1"/>
    <col min="13" max="13" width="11.125" bestFit="1" customWidth="1"/>
    <col min="14" max="14" width="10" bestFit="1" customWidth="1"/>
  </cols>
  <sheetData>
    <row r="1" spans="1:14" ht="15" x14ac:dyDescent="0.2">
      <c r="A1" s="1"/>
      <c r="B1" s="1"/>
      <c r="C1" s="1"/>
      <c r="D1" s="1" t="s">
        <v>0</v>
      </c>
      <c r="E1" s="22" t="s">
        <v>1</v>
      </c>
      <c r="F1" s="22"/>
      <c r="G1" s="22"/>
      <c r="H1" s="22" t="s">
        <v>2</v>
      </c>
      <c r="I1" s="22"/>
      <c r="J1" s="22"/>
      <c r="K1" s="22" t="s">
        <v>3</v>
      </c>
      <c r="L1" s="22"/>
      <c r="M1" s="22"/>
      <c r="N1" s="22"/>
    </row>
    <row r="2" spans="1:14" ht="80.099999999999994" customHeight="1" x14ac:dyDescent="0.2">
      <c r="A2" s="17"/>
      <c r="B2" s="17"/>
      <c r="C2" s="17"/>
      <c r="D2" s="17" t="s">
        <v>4</v>
      </c>
      <c r="E2" s="23" t="s">
        <v>5</v>
      </c>
      <c r="F2" s="23"/>
      <c r="G2" s="23"/>
      <c r="H2" s="23" t="s">
        <v>6</v>
      </c>
      <c r="I2" s="23"/>
      <c r="J2" s="23"/>
      <c r="K2" s="23" t="s">
        <v>7</v>
      </c>
      <c r="L2" s="23"/>
      <c r="M2" s="23"/>
      <c r="N2" s="23"/>
    </row>
    <row r="3" spans="1:14" ht="15" x14ac:dyDescent="0.25">
      <c r="A3" s="24" t="s">
        <v>8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spans="1:14" ht="15" customHeight="1" x14ac:dyDescent="0.2">
      <c r="A4" s="26" t="s">
        <v>9</v>
      </c>
      <c r="B4" s="27" t="s">
        <v>10</v>
      </c>
      <c r="C4" s="26" t="s">
        <v>11</v>
      </c>
      <c r="D4" s="26" t="s">
        <v>12</v>
      </c>
      <c r="E4" s="28" t="s">
        <v>13</v>
      </c>
      <c r="F4" s="27" t="s">
        <v>14</v>
      </c>
      <c r="G4" s="27" t="s">
        <v>15</v>
      </c>
      <c r="H4" s="28" t="s">
        <v>16</v>
      </c>
      <c r="I4" s="26"/>
      <c r="J4" s="26"/>
      <c r="K4" s="28" t="s">
        <v>17</v>
      </c>
      <c r="L4" s="26"/>
      <c r="M4" s="26"/>
      <c r="N4" s="27" t="s">
        <v>18</v>
      </c>
    </row>
    <row r="5" spans="1:14" ht="15" customHeight="1" x14ac:dyDescent="0.2">
      <c r="A5" s="27"/>
      <c r="B5" s="27"/>
      <c r="C5" s="27"/>
      <c r="D5" s="27"/>
      <c r="E5" s="27"/>
      <c r="F5" s="27"/>
      <c r="G5" s="27"/>
      <c r="H5" s="2" t="s">
        <v>19</v>
      </c>
      <c r="I5" s="2" t="s">
        <v>20</v>
      </c>
      <c r="J5" s="2" t="s">
        <v>17</v>
      </c>
      <c r="K5" s="2" t="s">
        <v>19</v>
      </c>
      <c r="L5" s="2" t="s">
        <v>20</v>
      </c>
      <c r="M5" s="2" t="s">
        <v>17</v>
      </c>
      <c r="N5" s="27"/>
    </row>
    <row r="6" spans="1:14" ht="24" customHeight="1" x14ac:dyDescent="0.2">
      <c r="A6" s="3" t="s">
        <v>21</v>
      </c>
      <c r="B6" s="3"/>
      <c r="C6" s="3"/>
      <c r="D6" s="3" t="s">
        <v>22</v>
      </c>
      <c r="E6" s="3"/>
      <c r="F6" s="4"/>
      <c r="G6" s="3"/>
      <c r="H6" s="3"/>
      <c r="I6" s="3"/>
      <c r="J6" s="3"/>
      <c r="K6" s="3"/>
      <c r="L6" s="3"/>
      <c r="M6" s="5">
        <v>113258.39</v>
      </c>
      <c r="N6" s="6">
        <v>1</v>
      </c>
    </row>
    <row r="7" spans="1:14" ht="24" customHeight="1" x14ac:dyDescent="0.2">
      <c r="A7" s="3" t="s">
        <v>23</v>
      </c>
      <c r="B7" s="3"/>
      <c r="C7" s="3"/>
      <c r="D7" s="3" t="s">
        <v>24</v>
      </c>
      <c r="E7" s="3"/>
      <c r="F7" s="4"/>
      <c r="G7" s="3"/>
      <c r="H7" s="3"/>
      <c r="I7" s="3"/>
      <c r="J7" s="3"/>
      <c r="K7" s="3"/>
      <c r="L7" s="3"/>
      <c r="M7" s="5">
        <f>SUM(M8:M12)</f>
        <v>5086.6000000000004</v>
      </c>
      <c r="N7" s="6">
        <v>4.4911198190262111E-2</v>
      </c>
    </row>
    <row r="8" spans="1:14" ht="26.1" customHeight="1" x14ac:dyDescent="0.2">
      <c r="A8" s="7" t="s">
        <v>25</v>
      </c>
      <c r="B8" s="9" t="s">
        <v>26</v>
      </c>
      <c r="C8" s="7" t="s">
        <v>27</v>
      </c>
      <c r="D8" s="7" t="s">
        <v>28</v>
      </c>
      <c r="E8" s="8" t="s">
        <v>29</v>
      </c>
      <c r="F8" s="9">
        <v>34.200000000000003</v>
      </c>
      <c r="G8" s="10">
        <v>57.7</v>
      </c>
      <c r="H8" s="10">
        <v>55.53</v>
      </c>
      <c r="I8" s="10">
        <v>17.329999999999998</v>
      </c>
      <c r="J8" s="10">
        <v>72.86</v>
      </c>
      <c r="K8" s="10">
        <v>1899.13</v>
      </c>
      <c r="L8" s="10">
        <v>592.69000000000005</v>
      </c>
      <c r="M8" s="10">
        <f>L8+K8</f>
        <v>2491.8200000000002</v>
      </c>
      <c r="N8" s="11">
        <v>2.2001107379329692E-2</v>
      </c>
    </row>
    <row r="9" spans="1:14" ht="26.1" customHeight="1" x14ac:dyDescent="0.2">
      <c r="A9" s="7" t="s">
        <v>25</v>
      </c>
      <c r="B9" s="9" t="s">
        <v>30</v>
      </c>
      <c r="C9" s="7" t="s">
        <v>27</v>
      </c>
      <c r="D9" s="7" t="s">
        <v>31</v>
      </c>
      <c r="E9" s="8" t="s">
        <v>29</v>
      </c>
      <c r="F9" s="9">
        <v>2</v>
      </c>
      <c r="G9" s="10">
        <v>176.75</v>
      </c>
      <c r="H9" s="10">
        <v>170.13</v>
      </c>
      <c r="I9" s="10">
        <v>53.06</v>
      </c>
      <c r="J9" s="10">
        <v>223.19</v>
      </c>
      <c r="K9" s="10">
        <v>340.26</v>
      </c>
      <c r="L9" s="10">
        <v>106.12</v>
      </c>
      <c r="M9" s="10">
        <f>L9+K9</f>
        <v>446.38</v>
      </c>
      <c r="N9" s="11">
        <v>3.9412532705082595E-3</v>
      </c>
    </row>
    <row r="10" spans="1:14" ht="51.95" customHeight="1" x14ac:dyDescent="0.2">
      <c r="A10" s="7" t="s">
        <v>32</v>
      </c>
      <c r="B10" s="9" t="s">
        <v>33</v>
      </c>
      <c r="C10" s="7" t="s">
        <v>27</v>
      </c>
      <c r="D10" s="7" t="s">
        <v>34</v>
      </c>
      <c r="E10" s="8" t="s">
        <v>29</v>
      </c>
      <c r="F10" s="9">
        <v>34.200000000000003</v>
      </c>
      <c r="G10" s="10">
        <v>9.33</v>
      </c>
      <c r="H10" s="10">
        <v>1.64</v>
      </c>
      <c r="I10" s="10">
        <v>10.14</v>
      </c>
      <c r="J10" s="10">
        <v>11.78</v>
      </c>
      <c r="K10" s="10">
        <v>56.09</v>
      </c>
      <c r="L10" s="10">
        <v>346.79</v>
      </c>
      <c r="M10" s="10">
        <f>L10+K10</f>
        <v>402.88</v>
      </c>
      <c r="N10" s="11">
        <v>3.5570874705176366E-3</v>
      </c>
    </row>
    <row r="11" spans="1:14" ht="24" customHeight="1" x14ac:dyDescent="0.2">
      <c r="A11" s="12" t="s">
        <v>32</v>
      </c>
      <c r="B11" s="14" t="s">
        <v>35</v>
      </c>
      <c r="C11" s="12" t="s">
        <v>36</v>
      </c>
      <c r="D11" s="12" t="s">
        <v>37</v>
      </c>
      <c r="E11" s="13" t="s">
        <v>38</v>
      </c>
      <c r="F11" s="14">
        <v>6</v>
      </c>
      <c r="G11" s="15">
        <v>220</v>
      </c>
      <c r="H11" s="15">
        <v>0</v>
      </c>
      <c r="I11" s="15">
        <v>277.81</v>
      </c>
      <c r="J11" s="15">
        <v>277.81</v>
      </c>
      <c r="K11" s="15">
        <v>0</v>
      </c>
      <c r="L11" s="15">
        <v>1666.86</v>
      </c>
      <c r="M11" s="15">
        <f>L11+K11</f>
        <v>1666.86</v>
      </c>
      <c r="N11" s="16">
        <v>1.471732027976029E-2</v>
      </c>
    </row>
    <row r="12" spans="1:14" ht="26.1" customHeight="1" x14ac:dyDescent="0.2">
      <c r="A12" s="7" t="s">
        <v>39</v>
      </c>
      <c r="B12" s="9" t="s">
        <v>40</v>
      </c>
      <c r="C12" s="7" t="s">
        <v>27</v>
      </c>
      <c r="D12" s="7" t="s">
        <v>41</v>
      </c>
      <c r="E12" s="8" t="s">
        <v>42</v>
      </c>
      <c r="F12" s="9">
        <v>2.5</v>
      </c>
      <c r="G12" s="10">
        <v>24.92</v>
      </c>
      <c r="H12" s="10">
        <v>24.13</v>
      </c>
      <c r="I12" s="10">
        <v>7.33</v>
      </c>
      <c r="J12" s="10">
        <v>31.46</v>
      </c>
      <c r="K12" s="10">
        <v>60.33</v>
      </c>
      <c r="L12" s="10">
        <v>18.329999999999998</v>
      </c>
      <c r="M12" s="10">
        <f t="shared" ref="M9:M12" si="0">L12+K12</f>
        <v>78.66</v>
      </c>
      <c r="N12" s="11">
        <v>6.9442979014623109E-4</v>
      </c>
    </row>
    <row r="13" spans="1:14" ht="24" customHeight="1" x14ac:dyDescent="0.2">
      <c r="A13" s="3" t="s">
        <v>43</v>
      </c>
      <c r="B13" s="3"/>
      <c r="C13" s="3"/>
      <c r="D13" s="3" t="s">
        <v>44</v>
      </c>
      <c r="E13" s="3"/>
      <c r="F13" s="4"/>
      <c r="G13" s="3"/>
      <c r="H13" s="3"/>
      <c r="I13" s="3"/>
      <c r="J13" s="3"/>
      <c r="K13" s="3"/>
      <c r="L13" s="3"/>
      <c r="M13" s="5">
        <f>SUM(M14:M25)</f>
        <v>24929.310000000005</v>
      </c>
      <c r="N13" s="6">
        <v>0.22010952124606398</v>
      </c>
    </row>
    <row r="14" spans="1:14" ht="51.95" customHeight="1" x14ac:dyDescent="0.2">
      <c r="A14" s="7" t="s">
        <v>45</v>
      </c>
      <c r="B14" s="9" t="s">
        <v>46</v>
      </c>
      <c r="C14" s="7" t="s">
        <v>27</v>
      </c>
      <c r="D14" s="7" t="s">
        <v>47</v>
      </c>
      <c r="E14" s="8" t="s">
        <v>42</v>
      </c>
      <c r="F14" s="9">
        <v>23.35</v>
      </c>
      <c r="G14" s="10">
        <v>63.6</v>
      </c>
      <c r="H14" s="10">
        <v>40.090000000000003</v>
      </c>
      <c r="I14" s="10">
        <v>40.22</v>
      </c>
      <c r="J14" s="10">
        <v>80.31</v>
      </c>
      <c r="K14" s="10">
        <v>936.1</v>
      </c>
      <c r="L14" s="10">
        <v>939.14</v>
      </c>
      <c r="M14" s="10">
        <f>L14+K14</f>
        <v>1875.24</v>
      </c>
      <c r="N14" s="11">
        <v>1.655709568182984E-2</v>
      </c>
    </row>
    <row r="15" spans="1:14" ht="39" customHeight="1" x14ac:dyDescent="0.2">
      <c r="A15" s="7" t="s">
        <v>45</v>
      </c>
      <c r="B15" s="9" t="s">
        <v>48</v>
      </c>
      <c r="C15" s="7" t="s">
        <v>27</v>
      </c>
      <c r="D15" s="7" t="s">
        <v>49</v>
      </c>
      <c r="E15" s="8" t="s">
        <v>42</v>
      </c>
      <c r="F15" s="9">
        <v>32.75</v>
      </c>
      <c r="G15" s="10">
        <v>124.36</v>
      </c>
      <c r="H15" s="10">
        <v>16.260000000000002</v>
      </c>
      <c r="I15" s="10">
        <v>140.78</v>
      </c>
      <c r="J15" s="10">
        <v>157.04</v>
      </c>
      <c r="K15" s="10">
        <v>532.52</v>
      </c>
      <c r="L15" s="10">
        <v>4610.55</v>
      </c>
      <c r="M15" s="10">
        <f t="shared" ref="M15:M25" si="1">L15+K15</f>
        <v>5143.07</v>
      </c>
      <c r="N15" s="11">
        <v>4.5409969186388753E-2</v>
      </c>
    </row>
    <row r="16" spans="1:14" ht="51.95" customHeight="1" x14ac:dyDescent="0.2">
      <c r="A16" s="7" t="s">
        <v>45</v>
      </c>
      <c r="B16" s="9" t="s">
        <v>50</v>
      </c>
      <c r="C16" s="7" t="s">
        <v>27</v>
      </c>
      <c r="D16" s="7" t="s">
        <v>51</v>
      </c>
      <c r="E16" s="8" t="s">
        <v>42</v>
      </c>
      <c r="F16" s="9">
        <v>7.13</v>
      </c>
      <c r="G16" s="10">
        <v>65.92</v>
      </c>
      <c r="H16" s="10">
        <v>25.06</v>
      </c>
      <c r="I16" s="10">
        <v>58.18</v>
      </c>
      <c r="J16" s="10">
        <v>83.24</v>
      </c>
      <c r="K16" s="10">
        <v>178.68</v>
      </c>
      <c r="L16" s="10">
        <v>414.82</v>
      </c>
      <c r="M16" s="10">
        <f t="shared" si="1"/>
        <v>593.5</v>
      </c>
      <c r="N16" s="11">
        <v>5.2402298849559843E-3</v>
      </c>
    </row>
    <row r="17" spans="1:14" ht="51.95" customHeight="1" x14ac:dyDescent="0.2">
      <c r="A17" s="7" t="s">
        <v>45</v>
      </c>
      <c r="B17" s="9" t="s">
        <v>52</v>
      </c>
      <c r="C17" s="7" t="s">
        <v>27</v>
      </c>
      <c r="D17" s="7" t="s">
        <v>53</v>
      </c>
      <c r="E17" s="8" t="s">
        <v>42</v>
      </c>
      <c r="F17" s="9">
        <v>29.68</v>
      </c>
      <c r="G17" s="10">
        <v>141.5</v>
      </c>
      <c r="H17" s="10">
        <v>89.29</v>
      </c>
      <c r="I17" s="10">
        <v>89.39</v>
      </c>
      <c r="J17" s="10">
        <v>178.68</v>
      </c>
      <c r="K17" s="10">
        <v>2650.13</v>
      </c>
      <c r="L17" s="10">
        <v>2653.1</v>
      </c>
      <c r="M17" s="10">
        <f t="shared" si="1"/>
        <v>5303.23</v>
      </c>
      <c r="N17" s="11">
        <v>4.6824080759050167E-2</v>
      </c>
    </row>
    <row r="18" spans="1:14" ht="51.95" customHeight="1" x14ac:dyDescent="0.2">
      <c r="A18" s="7" t="s">
        <v>45</v>
      </c>
      <c r="B18" s="9" t="s">
        <v>54</v>
      </c>
      <c r="C18" s="7" t="s">
        <v>27</v>
      </c>
      <c r="D18" s="7" t="s">
        <v>55</v>
      </c>
      <c r="E18" s="8" t="s">
        <v>38</v>
      </c>
      <c r="F18" s="9">
        <v>2</v>
      </c>
      <c r="G18" s="10">
        <v>145.09</v>
      </c>
      <c r="H18" s="10">
        <v>115.73</v>
      </c>
      <c r="I18" s="10">
        <v>67.48</v>
      </c>
      <c r="J18" s="10">
        <v>183.21</v>
      </c>
      <c r="K18" s="10">
        <v>231.46</v>
      </c>
      <c r="L18" s="10">
        <v>134.96</v>
      </c>
      <c r="M18" s="10">
        <f t="shared" si="1"/>
        <v>366.42</v>
      </c>
      <c r="N18" s="11">
        <v>3.2352570083328926E-3</v>
      </c>
    </row>
    <row r="19" spans="1:14" ht="51.95" customHeight="1" x14ac:dyDescent="0.2">
      <c r="A19" s="7" t="s">
        <v>45</v>
      </c>
      <c r="B19" s="9" t="s">
        <v>56</v>
      </c>
      <c r="C19" s="7" t="s">
        <v>27</v>
      </c>
      <c r="D19" s="7" t="s">
        <v>57</v>
      </c>
      <c r="E19" s="8" t="s">
        <v>38</v>
      </c>
      <c r="F19" s="9">
        <v>1</v>
      </c>
      <c r="G19" s="10">
        <v>168.74</v>
      </c>
      <c r="H19" s="10">
        <v>99.63</v>
      </c>
      <c r="I19" s="10">
        <v>113.45</v>
      </c>
      <c r="J19" s="10">
        <v>213.08</v>
      </c>
      <c r="K19" s="10">
        <v>99.63</v>
      </c>
      <c r="L19" s="10">
        <v>113.45</v>
      </c>
      <c r="M19" s="10">
        <f t="shared" si="1"/>
        <v>213.07999999999998</v>
      </c>
      <c r="N19" s="11">
        <v>1.8813617251666741E-3</v>
      </c>
    </row>
    <row r="20" spans="1:14" ht="26.1" customHeight="1" x14ac:dyDescent="0.2">
      <c r="A20" s="7" t="s">
        <v>45</v>
      </c>
      <c r="B20" s="9" t="s">
        <v>58</v>
      </c>
      <c r="C20" s="7" t="s">
        <v>27</v>
      </c>
      <c r="D20" s="7" t="s">
        <v>59</v>
      </c>
      <c r="E20" s="8" t="s">
        <v>60</v>
      </c>
      <c r="F20" s="9">
        <v>1.5</v>
      </c>
      <c r="G20" s="10">
        <v>73.209999999999994</v>
      </c>
      <c r="H20" s="10">
        <v>28.92</v>
      </c>
      <c r="I20" s="10">
        <v>63.52</v>
      </c>
      <c r="J20" s="10">
        <v>92.44</v>
      </c>
      <c r="K20" s="10">
        <v>43.38</v>
      </c>
      <c r="L20" s="10">
        <v>95.28</v>
      </c>
      <c r="M20" s="10">
        <f t="shared" si="1"/>
        <v>138.66</v>
      </c>
      <c r="N20" s="11">
        <v>1.2242801614962035E-3</v>
      </c>
    </row>
    <row r="21" spans="1:14" ht="51.95" customHeight="1" x14ac:dyDescent="0.2">
      <c r="A21" s="7" t="s">
        <v>45</v>
      </c>
      <c r="B21" s="9" t="s">
        <v>61</v>
      </c>
      <c r="C21" s="7" t="s">
        <v>27</v>
      </c>
      <c r="D21" s="7" t="s">
        <v>62</v>
      </c>
      <c r="E21" s="8" t="s">
        <v>42</v>
      </c>
      <c r="F21" s="9">
        <v>2.5</v>
      </c>
      <c r="G21" s="10">
        <v>662.27</v>
      </c>
      <c r="H21" s="10">
        <v>174.2</v>
      </c>
      <c r="I21" s="10">
        <v>662.11</v>
      </c>
      <c r="J21" s="10">
        <v>836.31</v>
      </c>
      <c r="K21" s="10">
        <v>435.5</v>
      </c>
      <c r="L21" s="10">
        <v>1655.28</v>
      </c>
      <c r="M21" s="10">
        <f t="shared" si="1"/>
        <v>2090.7799999999997</v>
      </c>
      <c r="N21" s="11">
        <v>1.8460177652180998E-2</v>
      </c>
    </row>
    <row r="22" spans="1:14" ht="26.1" customHeight="1" x14ac:dyDescent="0.2">
      <c r="A22" s="7" t="s">
        <v>45</v>
      </c>
      <c r="B22" s="9" t="s">
        <v>63</v>
      </c>
      <c r="C22" s="7" t="s">
        <v>27</v>
      </c>
      <c r="D22" s="7" t="s">
        <v>64</v>
      </c>
      <c r="E22" s="8" t="s">
        <v>42</v>
      </c>
      <c r="F22" s="9">
        <v>122.17</v>
      </c>
      <c r="G22" s="10">
        <v>13.11</v>
      </c>
      <c r="H22" s="10">
        <v>5.45</v>
      </c>
      <c r="I22" s="10">
        <v>11.1</v>
      </c>
      <c r="J22" s="10">
        <v>16.55</v>
      </c>
      <c r="K22" s="10">
        <v>665.83</v>
      </c>
      <c r="L22" s="10">
        <v>1356.09</v>
      </c>
      <c r="M22" s="10">
        <f t="shared" si="1"/>
        <v>2021.92</v>
      </c>
      <c r="N22" s="11">
        <v>1.7852187374374648E-2</v>
      </c>
    </row>
    <row r="23" spans="1:14" ht="26.1" customHeight="1" x14ac:dyDescent="0.2">
      <c r="A23" s="7" t="s">
        <v>65</v>
      </c>
      <c r="B23" s="9" t="s">
        <v>66</v>
      </c>
      <c r="C23" s="7" t="s">
        <v>27</v>
      </c>
      <c r="D23" s="7" t="s">
        <v>67</v>
      </c>
      <c r="E23" s="8" t="s">
        <v>42</v>
      </c>
      <c r="F23" s="9">
        <v>56</v>
      </c>
      <c r="G23" s="10">
        <v>3.75</v>
      </c>
      <c r="H23" s="10">
        <v>2.21</v>
      </c>
      <c r="I23" s="10">
        <v>2.52</v>
      </c>
      <c r="J23" s="10">
        <v>4.7300000000000004</v>
      </c>
      <c r="K23" s="10">
        <v>123.76</v>
      </c>
      <c r="L23" s="10">
        <v>141.12</v>
      </c>
      <c r="M23" s="10">
        <f t="shared" si="1"/>
        <v>264.88</v>
      </c>
      <c r="N23" s="11">
        <v>2.3387229855554191E-3</v>
      </c>
    </row>
    <row r="24" spans="1:14" ht="39" customHeight="1" x14ac:dyDescent="0.2">
      <c r="A24" s="7" t="s">
        <v>68</v>
      </c>
      <c r="B24" s="9" t="s">
        <v>69</v>
      </c>
      <c r="C24" s="7" t="s">
        <v>27</v>
      </c>
      <c r="D24" s="7" t="s">
        <v>70</v>
      </c>
      <c r="E24" s="8" t="s">
        <v>42</v>
      </c>
      <c r="F24" s="9">
        <v>36.5</v>
      </c>
      <c r="G24" s="10">
        <v>137.91999999999999</v>
      </c>
      <c r="H24" s="10">
        <v>76.709999999999994</v>
      </c>
      <c r="I24" s="10">
        <v>97.45</v>
      </c>
      <c r="J24" s="10">
        <v>174.16</v>
      </c>
      <c r="K24" s="10">
        <v>2799.92</v>
      </c>
      <c r="L24" s="10">
        <v>3556.93</v>
      </c>
      <c r="M24" s="10">
        <f t="shared" si="1"/>
        <v>6356.85</v>
      </c>
      <c r="N24" s="11">
        <v>5.6126879430300924E-2</v>
      </c>
    </row>
    <row r="25" spans="1:14" ht="51.95" customHeight="1" x14ac:dyDescent="0.2">
      <c r="A25" s="7" t="s">
        <v>71</v>
      </c>
      <c r="B25" s="9" t="s">
        <v>72</v>
      </c>
      <c r="C25" s="7" t="s">
        <v>27</v>
      </c>
      <c r="D25" s="7" t="s">
        <v>73</v>
      </c>
      <c r="E25" s="8" t="s">
        <v>42</v>
      </c>
      <c r="F25" s="9">
        <v>56</v>
      </c>
      <c r="G25" s="10">
        <v>7.95</v>
      </c>
      <c r="H25" s="10">
        <v>6.36</v>
      </c>
      <c r="I25" s="10">
        <v>3.67</v>
      </c>
      <c r="J25" s="10">
        <v>10.029999999999999</v>
      </c>
      <c r="K25" s="10">
        <v>356.16</v>
      </c>
      <c r="L25" s="10">
        <v>205.52</v>
      </c>
      <c r="M25" s="10">
        <f t="shared" si="1"/>
        <v>561.68000000000006</v>
      </c>
      <c r="N25" s="11">
        <v>4.9592793964314697E-3</v>
      </c>
    </row>
    <row r="26" spans="1:14" ht="24" customHeight="1" x14ac:dyDescent="0.2">
      <c r="A26" s="3" t="s">
        <v>74</v>
      </c>
      <c r="B26" s="3"/>
      <c r="C26" s="3"/>
      <c r="D26" s="3" t="s">
        <v>75</v>
      </c>
      <c r="E26" s="3"/>
      <c r="F26" s="4"/>
      <c r="G26" s="3"/>
      <c r="H26" s="3"/>
      <c r="I26" s="3"/>
      <c r="J26" s="3"/>
      <c r="K26" s="3"/>
      <c r="L26" s="3"/>
      <c r="M26" s="5">
        <f>SUM(M27:M30)</f>
        <v>37843.870000000003</v>
      </c>
      <c r="N26" s="6">
        <v>0.33413745330478389</v>
      </c>
    </row>
    <row r="27" spans="1:14" ht="26.1" customHeight="1" x14ac:dyDescent="0.2">
      <c r="A27" s="7" t="s">
        <v>76</v>
      </c>
      <c r="B27" s="9" t="s">
        <v>77</v>
      </c>
      <c r="C27" s="7" t="s">
        <v>27</v>
      </c>
      <c r="D27" s="7" t="s">
        <v>78</v>
      </c>
      <c r="E27" s="8" t="s">
        <v>42</v>
      </c>
      <c r="F27" s="9">
        <v>1523</v>
      </c>
      <c r="G27" s="10">
        <v>1.97</v>
      </c>
      <c r="H27" s="10">
        <v>1.86</v>
      </c>
      <c r="I27" s="10">
        <v>0.62</v>
      </c>
      <c r="J27" s="10">
        <v>2.48</v>
      </c>
      <c r="K27" s="10">
        <v>2832.78</v>
      </c>
      <c r="L27" s="10">
        <v>944.26</v>
      </c>
      <c r="M27" s="10">
        <f>L27+K27</f>
        <v>3777.04</v>
      </c>
      <c r="N27" s="11">
        <v>3.3348875964067652E-2</v>
      </c>
    </row>
    <row r="28" spans="1:14" ht="39" customHeight="1" x14ac:dyDescent="0.2">
      <c r="A28" s="7" t="s">
        <v>79</v>
      </c>
      <c r="B28" s="9" t="s">
        <v>80</v>
      </c>
      <c r="C28" s="7" t="s">
        <v>27</v>
      </c>
      <c r="D28" s="7" t="s">
        <v>81</v>
      </c>
      <c r="E28" s="8" t="s">
        <v>42</v>
      </c>
      <c r="F28" s="9">
        <v>65</v>
      </c>
      <c r="G28" s="10">
        <v>30.29</v>
      </c>
      <c r="H28" s="10">
        <v>16.309999999999999</v>
      </c>
      <c r="I28" s="10">
        <v>21.94</v>
      </c>
      <c r="J28" s="10">
        <v>38.25</v>
      </c>
      <c r="K28" s="10">
        <v>1060.1500000000001</v>
      </c>
      <c r="L28" s="10">
        <v>1426.1</v>
      </c>
      <c r="M28" s="10">
        <v>2486.25</v>
      </c>
      <c r="N28" s="11">
        <v>2.195201609346557E-2</v>
      </c>
    </row>
    <row r="29" spans="1:14" ht="39" customHeight="1" x14ac:dyDescent="0.2">
      <c r="A29" s="7" t="s">
        <v>82</v>
      </c>
      <c r="B29" s="9" t="s">
        <v>83</v>
      </c>
      <c r="C29" s="7" t="s">
        <v>27</v>
      </c>
      <c r="D29" s="7" t="s">
        <v>84</v>
      </c>
      <c r="E29" s="8" t="s">
        <v>42</v>
      </c>
      <c r="F29" s="9">
        <v>648.6</v>
      </c>
      <c r="G29" s="10">
        <v>20.9</v>
      </c>
      <c r="H29" s="10">
        <v>9.6999999999999993</v>
      </c>
      <c r="I29" s="10">
        <v>16.690000000000001</v>
      </c>
      <c r="J29" s="10">
        <v>26.39</v>
      </c>
      <c r="K29" s="10">
        <v>6291.42</v>
      </c>
      <c r="L29" s="10">
        <v>10825.13</v>
      </c>
      <c r="M29" s="10">
        <v>17116.55</v>
      </c>
      <c r="N29" s="11">
        <v>0.15112831817581021</v>
      </c>
    </row>
    <row r="30" spans="1:14" ht="26.1" customHeight="1" x14ac:dyDescent="0.2">
      <c r="A30" s="7" t="s">
        <v>85</v>
      </c>
      <c r="B30" s="9" t="s">
        <v>63</v>
      </c>
      <c r="C30" s="7" t="s">
        <v>27</v>
      </c>
      <c r="D30" s="7" t="s">
        <v>64</v>
      </c>
      <c r="E30" s="8" t="s">
        <v>42</v>
      </c>
      <c r="F30" s="9">
        <v>873.96</v>
      </c>
      <c r="G30" s="10">
        <v>13.11</v>
      </c>
      <c r="H30" s="10">
        <v>5.45</v>
      </c>
      <c r="I30" s="10">
        <v>11.1</v>
      </c>
      <c r="J30" s="10">
        <v>16.55</v>
      </c>
      <c r="K30" s="10">
        <v>4763.08</v>
      </c>
      <c r="L30" s="10">
        <v>9700.9599999999991</v>
      </c>
      <c r="M30" s="10">
        <v>14464.03</v>
      </c>
      <c r="N30" s="11">
        <v>0.12770824307144044</v>
      </c>
    </row>
    <row r="31" spans="1:14" ht="24" customHeight="1" x14ac:dyDescent="0.2">
      <c r="A31" s="3" t="s">
        <v>86</v>
      </c>
      <c r="B31" s="3"/>
      <c r="C31" s="3"/>
      <c r="D31" s="3" t="s">
        <v>87</v>
      </c>
      <c r="E31" s="3"/>
      <c r="F31" s="4"/>
      <c r="G31" s="3"/>
      <c r="H31" s="3"/>
      <c r="I31" s="3"/>
      <c r="J31" s="3"/>
      <c r="K31" s="3"/>
      <c r="L31" s="3"/>
      <c r="M31" s="5">
        <f>SUM(M32:M36)</f>
        <v>27233.38</v>
      </c>
      <c r="N31" s="6">
        <v>0.24045344455276116</v>
      </c>
    </row>
    <row r="32" spans="1:14" ht="26.1" customHeight="1" x14ac:dyDescent="0.2">
      <c r="A32" s="7" t="s">
        <v>88</v>
      </c>
      <c r="B32" s="9" t="s">
        <v>89</v>
      </c>
      <c r="C32" s="7" t="s">
        <v>27</v>
      </c>
      <c r="D32" s="7" t="s">
        <v>90</v>
      </c>
      <c r="E32" s="8" t="s">
        <v>60</v>
      </c>
      <c r="F32" s="9">
        <v>117</v>
      </c>
      <c r="G32" s="10">
        <v>108.74</v>
      </c>
      <c r="H32" s="10">
        <v>42.46</v>
      </c>
      <c r="I32" s="10">
        <v>94.85</v>
      </c>
      <c r="J32" s="10">
        <v>137.31</v>
      </c>
      <c r="K32" s="10">
        <v>4967.82</v>
      </c>
      <c r="L32" s="10">
        <v>11097.45</v>
      </c>
      <c r="M32" s="10">
        <f>K32+L32</f>
        <v>16065.27</v>
      </c>
      <c r="N32" s="11">
        <v>0.14184618022558859</v>
      </c>
    </row>
    <row r="33" spans="1:14" ht="26.1" customHeight="1" x14ac:dyDescent="0.2">
      <c r="A33" s="7" t="s">
        <v>88</v>
      </c>
      <c r="B33" s="9" t="s">
        <v>91</v>
      </c>
      <c r="C33" s="7" t="s">
        <v>27</v>
      </c>
      <c r="D33" s="7" t="s">
        <v>92</v>
      </c>
      <c r="E33" s="8" t="s">
        <v>42</v>
      </c>
      <c r="F33" s="9">
        <v>13.12</v>
      </c>
      <c r="G33" s="10">
        <v>219.2</v>
      </c>
      <c r="H33" s="10">
        <v>40.869999999999997</v>
      </c>
      <c r="I33" s="10">
        <v>235.93</v>
      </c>
      <c r="J33" s="10">
        <v>276.8</v>
      </c>
      <c r="K33" s="10">
        <v>536.21</v>
      </c>
      <c r="L33" s="10">
        <v>3095.4</v>
      </c>
      <c r="M33" s="10">
        <f>K33+L33</f>
        <v>3631.61</v>
      </c>
      <c r="N33" s="11">
        <v>3.2064820981474305E-2</v>
      </c>
    </row>
    <row r="34" spans="1:14" ht="39" customHeight="1" x14ac:dyDescent="0.2">
      <c r="A34" s="7" t="s">
        <v>93</v>
      </c>
      <c r="B34" s="9" t="s">
        <v>94</v>
      </c>
      <c r="C34" s="7" t="s">
        <v>27</v>
      </c>
      <c r="D34" s="7" t="s">
        <v>95</v>
      </c>
      <c r="E34" s="8" t="s">
        <v>96</v>
      </c>
      <c r="F34" s="9">
        <v>122</v>
      </c>
      <c r="G34" s="10">
        <v>12.36</v>
      </c>
      <c r="H34" s="10">
        <v>2.37</v>
      </c>
      <c r="I34" s="10">
        <v>13.23</v>
      </c>
      <c r="J34" s="10">
        <v>15.6</v>
      </c>
      <c r="K34" s="10">
        <v>289.14</v>
      </c>
      <c r="L34" s="10">
        <v>1614.06</v>
      </c>
      <c r="M34" s="10">
        <f>K34+L34</f>
        <v>1903.1999999999998</v>
      </c>
      <c r="N34" s="11">
        <v>1.680405310370384E-2</v>
      </c>
    </row>
    <row r="35" spans="1:14" ht="51.95" customHeight="1" x14ac:dyDescent="0.2">
      <c r="A35" s="7" t="s">
        <v>97</v>
      </c>
      <c r="B35" s="9" t="s">
        <v>98</v>
      </c>
      <c r="C35" s="7" t="s">
        <v>27</v>
      </c>
      <c r="D35" s="7" t="s">
        <v>99</v>
      </c>
      <c r="E35" s="8" t="s">
        <v>29</v>
      </c>
      <c r="F35" s="9">
        <v>4.3</v>
      </c>
      <c r="G35" s="10">
        <v>935.69</v>
      </c>
      <c r="H35" s="10">
        <v>303.29000000000002</v>
      </c>
      <c r="I35" s="10">
        <v>878.29</v>
      </c>
      <c r="J35" s="10">
        <v>1181.58</v>
      </c>
      <c r="K35" s="10">
        <v>1304.1500000000001</v>
      </c>
      <c r="L35" s="10">
        <v>3776.65</v>
      </c>
      <c r="M35" s="10">
        <f t="shared" ref="M33:M36" si="2">K35+L35</f>
        <v>5080.8</v>
      </c>
      <c r="N35" s="11">
        <v>4.486016444344653E-2</v>
      </c>
    </row>
    <row r="36" spans="1:14" ht="39" customHeight="1" x14ac:dyDescent="0.2">
      <c r="A36" s="7" t="s">
        <v>97</v>
      </c>
      <c r="B36" s="9" t="s">
        <v>100</v>
      </c>
      <c r="C36" s="7" t="s">
        <v>27</v>
      </c>
      <c r="D36" s="7" t="s">
        <v>101</v>
      </c>
      <c r="E36" s="8" t="s">
        <v>96</v>
      </c>
      <c r="F36" s="9">
        <v>26</v>
      </c>
      <c r="G36" s="10">
        <v>16.829999999999998</v>
      </c>
      <c r="H36" s="10">
        <v>7.53</v>
      </c>
      <c r="I36" s="10">
        <v>13.72</v>
      </c>
      <c r="J36" s="10">
        <v>21.25</v>
      </c>
      <c r="K36" s="10">
        <v>195.78</v>
      </c>
      <c r="L36" s="10">
        <v>356.72</v>
      </c>
      <c r="M36" s="10">
        <f t="shared" si="2"/>
        <v>552.5</v>
      </c>
      <c r="N36" s="11">
        <v>4.8782257985479048E-3</v>
      </c>
    </row>
    <row r="37" spans="1:14" ht="24" customHeight="1" x14ac:dyDescent="0.2">
      <c r="A37" s="3" t="s">
        <v>102</v>
      </c>
      <c r="B37" s="3"/>
      <c r="C37" s="3"/>
      <c r="D37" s="3" t="s">
        <v>103</v>
      </c>
      <c r="E37" s="3"/>
      <c r="F37" s="4"/>
      <c r="G37" s="3"/>
      <c r="H37" s="3"/>
      <c r="I37" s="3"/>
      <c r="J37" s="3"/>
      <c r="K37" s="3"/>
      <c r="L37" s="3"/>
      <c r="M37" s="5">
        <f>SUM(M38:M42)</f>
        <v>18165.349999999999</v>
      </c>
      <c r="N37" s="6">
        <v>0.16038838270612887</v>
      </c>
    </row>
    <row r="38" spans="1:14" ht="51.95" customHeight="1" x14ac:dyDescent="0.2">
      <c r="A38" s="7" t="s">
        <v>104</v>
      </c>
      <c r="B38" s="9" t="s">
        <v>52</v>
      </c>
      <c r="C38" s="7" t="s">
        <v>27</v>
      </c>
      <c r="D38" s="7" t="s">
        <v>53</v>
      </c>
      <c r="E38" s="8" t="s">
        <v>42</v>
      </c>
      <c r="F38" s="9">
        <v>8.32</v>
      </c>
      <c r="G38" s="10">
        <v>141.5</v>
      </c>
      <c r="H38" s="10">
        <v>89.29</v>
      </c>
      <c r="I38" s="10">
        <v>89.39</v>
      </c>
      <c r="J38" s="10">
        <v>178.68</v>
      </c>
      <c r="K38" s="10">
        <v>742.89</v>
      </c>
      <c r="L38" s="10">
        <v>743.72</v>
      </c>
      <c r="M38" s="10">
        <f>L38+K38</f>
        <v>1486.6100000000001</v>
      </c>
      <c r="N38" s="11">
        <v>1.3125826704758915E-2</v>
      </c>
    </row>
    <row r="39" spans="1:14" ht="51.95" customHeight="1" x14ac:dyDescent="0.2">
      <c r="A39" s="7" t="s">
        <v>105</v>
      </c>
      <c r="B39" s="9" t="s">
        <v>46</v>
      </c>
      <c r="C39" s="7" t="s">
        <v>27</v>
      </c>
      <c r="D39" s="7" t="s">
        <v>47</v>
      </c>
      <c r="E39" s="8" t="s">
        <v>42</v>
      </c>
      <c r="F39" s="9">
        <v>16.64</v>
      </c>
      <c r="G39" s="10">
        <v>63.6</v>
      </c>
      <c r="H39" s="10">
        <v>40.090000000000003</v>
      </c>
      <c r="I39" s="10">
        <v>40.22</v>
      </c>
      <c r="J39" s="10">
        <v>80.31</v>
      </c>
      <c r="K39" s="10">
        <v>667.1</v>
      </c>
      <c r="L39" s="10">
        <v>669.26</v>
      </c>
      <c r="M39" s="10">
        <f t="shared" ref="M39:M42" si="3">L39+K39</f>
        <v>1336.3600000000001</v>
      </c>
      <c r="N39" s="11">
        <v>1.1799125874913108E-2</v>
      </c>
    </row>
    <row r="40" spans="1:14" ht="26.1" customHeight="1" x14ac:dyDescent="0.2">
      <c r="A40" s="7" t="s">
        <v>106</v>
      </c>
      <c r="B40" s="9" t="s">
        <v>107</v>
      </c>
      <c r="C40" s="7" t="s">
        <v>27</v>
      </c>
      <c r="D40" s="7" t="s">
        <v>108</v>
      </c>
      <c r="E40" s="8" t="s">
        <v>42</v>
      </c>
      <c r="F40" s="9">
        <v>3.78</v>
      </c>
      <c r="G40" s="10">
        <v>570.73</v>
      </c>
      <c r="H40" s="10">
        <v>19.21</v>
      </c>
      <c r="I40" s="10">
        <v>701.5</v>
      </c>
      <c r="J40" s="10">
        <v>720.71</v>
      </c>
      <c r="K40" s="10">
        <v>72.61</v>
      </c>
      <c r="L40" s="10">
        <v>2651.67</v>
      </c>
      <c r="M40" s="10">
        <f t="shared" si="3"/>
        <v>2724.28</v>
      </c>
      <c r="N40" s="11">
        <v>2.4053670549263502E-2</v>
      </c>
    </row>
    <row r="41" spans="1:14" ht="51.95" customHeight="1" x14ac:dyDescent="0.2">
      <c r="A41" s="7" t="s">
        <v>106</v>
      </c>
      <c r="B41" s="9" t="s">
        <v>72</v>
      </c>
      <c r="C41" s="7" t="s">
        <v>27</v>
      </c>
      <c r="D41" s="7" t="s">
        <v>73</v>
      </c>
      <c r="E41" s="8" t="s">
        <v>42</v>
      </c>
      <c r="F41" s="9">
        <v>16.64</v>
      </c>
      <c r="G41" s="10">
        <v>7.95</v>
      </c>
      <c r="H41" s="10">
        <v>6.36</v>
      </c>
      <c r="I41" s="10">
        <v>3.67</v>
      </c>
      <c r="J41" s="10">
        <v>10.029999999999999</v>
      </c>
      <c r="K41" s="10">
        <v>105.83</v>
      </c>
      <c r="L41" s="10">
        <v>61.07</v>
      </c>
      <c r="M41" s="10">
        <f t="shared" si="3"/>
        <v>166.9</v>
      </c>
      <c r="N41" s="11">
        <v>1.4735332190401083E-3</v>
      </c>
    </row>
    <row r="42" spans="1:14" ht="24" customHeight="1" x14ac:dyDescent="0.2">
      <c r="A42" s="12" t="s">
        <v>109</v>
      </c>
      <c r="B42" s="14" t="s">
        <v>110</v>
      </c>
      <c r="C42" s="12" t="s">
        <v>36</v>
      </c>
      <c r="D42" s="12" t="s">
        <v>111</v>
      </c>
      <c r="E42" s="13" t="s">
        <v>112</v>
      </c>
      <c r="F42" s="14">
        <v>1</v>
      </c>
      <c r="G42" s="15">
        <v>9860</v>
      </c>
      <c r="H42" s="15">
        <v>0</v>
      </c>
      <c r="I42" s="15">
        <v>12451.2</v>
      </c>
      <c r="J42" s="15">
        <v>12451.2</v>
      </c>
      <c r="K42" s="15">
        <v>0</v>
      </c>
      <c r="L42" s="15">
        <v>12451.2</v>
      </c>
      <c r="M42" s="15">
        <f>L42+K42</f>
        <v>12451.2</v>
      </c>
      <c r="N42" s="16">
        <v>0.10993622635815324</v>
      </c>
    </row>
    <row r="43" spans="1:14" x14ac:dyDescent="0.2">
      <c r="A43" s="19"/>
      <c r="B43" s="19"/>
      <c r="C43" s="19"/>
      <c r="D43" s="19"/>
      <c r="E43" s="19"/>
      <c r="F43" s="19"/>
      <c r="G43" s="19"/>
      <c r="H43" s="19"/>
      <c r="I43" s="19"/>
      <c r="J43" s="19" t="s">
        <v>113</v>
      </c>
      <c r="K43" s="32">
        <f>SUM(K32:K36)+SUM(K38:K42)+SUM(K27:K30)+SUM(K14:K25)+SUM(K8:K12)</f>
        <v>35237.839999999997</v>
      </c>
      <c r="L43" s="32">
        <f>SUM(L38:L42)+SUM(L32:L36)+SUM(L27:L30)+SUM(L14:L25)+SUM(L8:L12)</f>
        <v>78020.679999999993</v>
      </c>
      <c r="M43" s="32">
        <f>K43+L43</f>
        <v>113258.51999999999</v>
      </c>
      <c r="N43" s="19"/>
    </row>
    <row r="44" spans="1:14" x14ac:dyDescent="0.2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</row>
    <row r="45" spans="1:14" x14ac:dyDescent="0.2">
      <c r="A45" s="29"/>
      <c r="B45" s="29"/>
      <c r="C45" s="29"/>
      <c r="D45" s="20"/>
      <c r="E45" s="19"/>
      <c r="F45" s="19"/>
      <c r="G45" s="19"/>
      <c r="H45" s="19"/>
      <c r="I45" s="19"/>
      <c r="J45" s="23" t="s">
        <v>114</v>
      </c>
      <c r="K45" s="29"/>
      <c r="L45" s="30">
        <v>89706.27</v>
      </c>
      <c r="M45" s="29"/>
      <c r="N45" s="29"/>
    </row>
    <row r="46" spans="1:14" x14ac:dyDescent="0.2">
      <c r="A46" s="29"/>
      <c r="B46" s="29"/>
      <c r="C46" s="29"/>
      <c r="D46" s="20"/>
      <c r="E46" s="19"/>
      <c r="F46" s="19"/>
      <c r="G46" s="19"/>
      <c r="H46" s="19"/>
      <c r="I46" s="19"/>
      <c r="J46" s="23" t="s">
        <v>115</v>
      </c>
      <c r="K46" s="29"/>
      <c r="L46" s="30">
        <v>23552.25</v>
      </c>
      <c r="M46" s="29"/>
      <c r="N46" s="29"/>
    </row>
    <row r="47" spans="1:14" x14ac:dyDescent="0.2">
      <c r="A47" s="29"/>
      <c r="B47" s="29"/>
      <c r="C47" s="29"/>
      <c r="D47" s="20"/>
      <c r="E47" s="19"/>
      <c r="F47" s="19"/>
      <c r="G47" s="19"/>
      <c r="H47" s="19"/>
      <c r="I47" s="19"/>
      <c r="J47" s="23" t="s">
        <v>116</v>
      </c>
      <c r="K47" s="29"/>
      <c r="L47" s="30">
        <f>M43</f>
        <v>113258.51999999999</v>
      </c>
      <c r="M47" s="29"/>
      <c r="N47" s="29"/>
    </row>
    <row r="48" spans="1:14" ht="60" customHeight="1" x14ac:dyDescent="0.2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</row>
    <row r="49" spans="1:14" ht="69.95" customHeight="1" x14ac:dyDescent="0.2">
      <c r="A49" s="31" t="s">
        <v>117</v>
      </c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</row>
    <row r="50" spans="1:14" x14ac:dyDescent="0.2">
      <c r="L50" s="33"/>
      <c r="M50" s="33"/>
    </row>
    <row r="51" spans="1:14" x14ac:dyDescent="0.2">
      <c r="M51" s="33"/>
    </row>
    <row r="52" spans="1:14" x14ac:dyDescent="0.2">
      <c r="L52" s="33"/>
    </row>
    <row r="53" spans="1:14" x14ac:dyDescent="0.2">
      <c r="M53" s="33"/>
    </row>
    <row r="55" spans="1:14" x14ac:dyDescent="0.2">
      <c r="L55" s="33"/>
    </row>
  </sheetData>
  <mergeCells count="27">
    <mergeCell ref="A47:C47"/>
    <mergeCell ref="J47:K47"/>
    <mergeCell ref="L47:N47"/>
    <mergeCell ref="A49:N49"/>
    <mergeCell ref="A45:C45"/>
    <mergeCell ref="J45:K45"/>
    <mergeCell ref="L45:N45"/>
    <mergeCell ref="A46:C46"/>
    <mergeCell ref="J46:K46"/>
    <mergeCell ref="L46:N46"/>
    <mergeCell ref="A3:N3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N5"/>
    <mergeCell ref="E1:G1"/>
    <mergeCell ref="H1:J1"/>
    <mergeCell ref="K1:N1"/>
    <mergeCell ref="E2:G2"/>
    <mergeCell ref="H2:J2"/>
    <mergeCell ref="K2:N2"/>
  </mergeCells>
  <pageMargins left="0.5" right="0.5" top="1" bottom="1" header="0.5" footer="0.5"/>
  <pageSetup paperSize="9" scale="67" fitToHeight="0" orientation="landscape" r:id="rId1"/>
  <headerFooter>
    <oddHeader>&amp;L &amp;CMUNICIPIO DE IVOTI
CNPJ: 88.254.909/0001-17 &amp;R</oddHeader>
    <oddFooter>&amp;L &amp;CAV. PRESIDENTE LUCENA  - CENTRO - IVOTI / RS
(51)995043785 / engenharia@ivoti.rs.gov.br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dpu</cp:lastModifiedBy>
  <cp:revision>0</cp:revision>
  <cp:lastPrinted>2024-04-08T12:56:39Z</cp:lastPrinted>
  <dcterms:created xsi:type="dcterms:W3CDTF">2024-03-22T18:27:01Z</dcterms:created>
  <dcterms:modified xsi:type="dcterms:W3CDTF">2024-04-08T12:57:00Z</dcterms:modified>
</cp:coreProperties>
</file>