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Ingrid Trabalho\PD 38560-24  Ingrid - Conc 24-24 - Construcao UBSF Bernadeth\"/>
    </mc:Choice>
  </mc:AlternateContent>
  <xr:revisionPtr revIDLastSave="0" documentId="8_{EF5AA10A-18C4-4AAA-B05A-86CF7E53E678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Planilh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32" i="1" l="1"/>
  <c r="J61" i="1"/>
  <c r="J70" i="1"/>
  <c r="J77" i="1"/>
  <c r="J79" i="1"/>
  <c r="J86" i="1"/>
  <c r="J88" i="1"/>
  <c r="J95" i="1"/>
  <c r="J97" i="1"/>
  <c r="J103" i="1"/>
  <c r="J106" i="1"/>
  <c r="J114" i="1"/>
  <c r="J117" i="1"/>
  <c r="J123" i="1"/>
  <c r="J125" i="1"/>
  <c r="J132" i="1"/>
  <c r="J134" i="1"/>
  <c r="J140" i="1"/>
  <c r="J142" i="1"/>
  <c r="J151" i="1"/>
  <c r="J153" i="1"/>
  <c r="J171" i="1"/>
  <c r="J173" i="1"/>
  <c r="J180" i="1"/>
  <c r="J182" i="1"/>
  <c r="J188" i="1"/>
  <c r="J190" i="1"/>
  <c r="J196" i="1"/>
  <c r="J198" i="1"/>
  <c r="J204" i="1"/>
  <c r="J206" i="1"/>
  <c r="J212" i="1"/>
  <c r="J214" i="1"/>
  <c r="J220" i="1"/>
  <c r="J222" i="1"/>
  <c r="J254" i="1"/>
  <c r="J257" i="1"/>
  <c r="J265" i="1"/>
  <c r="J267" i="1"/>
  <c r="J276" i="1"/>
  <c r="J278" i="1"/>
  <c r="J284" i="1"/>
  <c r="J287" i="1"/>
  <c r="J293" i="1"/>
  <c r="J295" i="1"/>
  <c r="J301" i="1"/>
  <c r="J303" i="1"/>
  <c r="J310" i="1"/>
  <c r="J312" i="1"/>
  <c r="J318" i="1"/>
  <c r="J320" i="1"/>
  <c r="J328" i="1"/>
  <c r="J331" i="1"/>
  <c r="J330" i="1" s="1"/>
  <c r="I9" i="1"/>
  <c r="J9" i="1" s="1"/>
  <c r="I11" i="1"/>
  <c r="J11" i="1" s="1"/>
  <c r="J10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8" i="1"/>
  <c r="J28" i="1" s="1"/>
  <c r="I29" i="1"/>
  <c r="J29" i="1" s="1"/>
  <c r="I30" i="1"/>
  <c r="J30" i="1" s="1"/>
  <c r="I31" i="1"/>
  <c r="J31" i="1" s="1"/>
  <c r="I32" i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60" i="1"/>
  <c r="J60" i="1" s="1"/>
  <c r="J59" i="1" s="1"/>
  <c r="I61" i="1"/>
  <c r="I63" i="1"/>
  <c r="J63" i="1" s="1"/>
  <c r="J62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I72" i="1"/>
  <c r="J72" i="1" s="1"/>
  <c r="I73" i="1"/>
  <c r="J73" i="1" s="1"/>
  <c r="I74" i="1"/>
  <c r="J74" i="1" s="1"/>
  <c r="I75" i="1"/>
  <c r="J75" i="1" s="1"/>
  <c r="I76" i="1"/>
  <c r="J76" i="1" s="1"/>
  <c r="I77" i="1"/>
  <c r="I78" i="1"/>
  <c r="J78" i="1" s="1"/>
  <c r="I79" i="1"/>
  <c r="I80" i="1"/>
  <c r="J80" i="1" s="1"/>
  <c r="I82" i="1"/>
  <c r="J82" i="1" s="1"/>
  <c r="I83" i="1"/>
  <c r="J83" i="1" s="1"/>
  <c r="I84" i="1"/>
  <c r="J84" i="1" s="1"/>
  <c r="I85" i="1"/>
  <c r="J85" i="1" s="1"/>
  <c r="I86" i="1"/>
  <c r="I87" i="1"/>
  <c r="J87" i="1" s="1"/>
  <c r="I88" i="1"/>
  <c r="I89" i="1"/>
  <c r="J89" i="1" s="1"/>
  <c r="I90" i="1"/>
  <c r="J90" i="1" s="1"/>
  <c r="I91" i="1"/>
  <c r="J91" i="1" s="1"/>
  <c r="I92" i="1"/>
  <c r="J92" i="1" s="1"/>
  <c r="I94" i="1"/>
  <c r="J94" i="1" s="1"/>
  <c r="I95" i="1"/>
  <c r="I96" i="1"/>
  <c r="J96" i="1" s="1"/>
  <c r="I97" i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I105" i="1"/>
  <c r="J105" i="1" s="1"/>
  <c r="I106" i="1"/>
  <c r="I107" i="1"/>
  <c r="J107" i="1" s="1"/>
  <c r="I108" i="1"/>
  <c r="J108" i="1" s="1"/>
  <c r="I109" i="1"/>
  <c r="J109" i="1" s="1"/>
  <c r="I110" i="1"/>
  <c r="J110" i="1" s="1"/>
  <c r="I111" i="1"/>
  <c r="J111" i="1" s="1"/>
  <c r="I114" i="1"/>
  <c r="I115" i="1"/>
  <c r="J115" i="1" s="1"/>
  <c r="I117" i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I124" i="1"/>
  <c r="J124" i="1" s="1"/>
  <c r="I125" i="1"/>
  <c r="I126" i="1"/>
  <c r="J126" i="1" s="1"/>
  <c r="I127" i="1"/>
  <c r="J127" i="1" s="1"/>
  <c r="I128" i="1"/>
  <c r="J128" i="1" s="1"/>
  <c r="I130" i="1"/>
  <c r="J130" i="1" s="1"/>
  <c r="I131" i="1"/>
  <c r="J131" i="1" s="1"/>
  <c r="I132" i="1"/>
  <c r="I133" i="1"/>
  <c r="J133" i="1" s="1"/>
  <c r="I134" i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I141" i="1"/>
  <c r="J141" i="1" s="1"/>
  <c r="I142" i="1"/>
  <c r="I144" i="1"/>
  <c r="J144" i="1" s="1"/>
  <c r="I145" i="1"/>
  <c r="J145" i="1" s="1"/>
  <c r="I146" i="1"/>
  <c r="J146" i="1" s="1"/>
  <c r="I147" i="1"/>
  <c r="J147" i="1" s="1"/>
  <c r="I148" i="1"/>
  <c r="J148" i="1" s="1"/>
  <c r="I151" i="1"/>
  <c r="I152" i="1"/>
  <c r="J152" i="1" s="1"/>
  <c r="I153" i="1"/>
  <c r="I154" i="1"/>
  <c r="J154" i="1" s="1"/>
  <c r="I155" i="1"/>
  <c r="J155" i="1" s="1"/>
  <c r="I156" i="1"/>
  <c r="J156" i="1" s="1"/>
  <c r="I157" i="1"/>
  <c r="J157" i="1" s="1"/>
  <c r="I158" i="1"/>
  <c r="J158" i="1" s="1"/>
  <c r="I159" i="1"/>
  <c r="J159" i="1" s="1"/>
  <c r="I160" i="1"/>
  <c r="J160" i="1" s="1"/>
  <c r="I161" i="1"/>
  <c r="J161" i="1" s="1"/>
  <c r="I162" i="1"/>
  <c r="J162" i="1" s="1"/>
  <c r="I163" i="1"/>
  <c r="J163" i="1" s="1"/>
  <c r="I164" i="1"/>
  <c r="J164" i="1" s="1"/>
  <c r="I165" i="1"/>
  <c r="J165" i="1" s="1"/>
  <c r="I166" i="1"/>
  <c r="J166" i="1" s="1"/>
  <c r="I167" i="1"/>
  <c r="J167" i="1" s="1"/>
  <c r="I168" i="1"/>
  <c r="J168" i="1" s="1"/>
  <c r="I169" i="1"/>
  <c r="J169" i="1" s="1"/>
  <c r="I170" i="1"/>
  <c r="J170" i="1" s="1"/>
  <c r="I171" i="1"/>
  <c r="I172" i="1"/>
  <c r="J172" i="1" s="1"/>
  <c r="I173" i="1"/>
  <c r="I175" i="1"/>
  <c r="J175" i="1" s="1"/>
  <c r="I176" i="1"/>
  <c r="J176" i="1" s="1"/>
  <c r="I177" i="1"/>
  <c r="J177" i="1" s="1"/>
  <c r="I178" i="1"/>
  <c r="J178" i="1" s="1"/>
  <c r="I179" i="1"/>
  <c r="J179" i="1" s="1"/>
  <c r="I180" i="1"/>
  <c r="I181" i="1"/>
  <c r="J181" i="1" s="1"/>
  <c r="I182" i="1"/>
  <c r="I183" i="1"/>
  <c r="J183" i="1" s="1"/>
  <c r="I184" i="1"/>
  <c r="J184" i="1" s="1"/>
  <c r="I185" i="1"/>
  <c r="J185" i="1" s="1"/>
  <c r="I186" i="1"/>
  <c r="J186" i="1" s="1"/>
  <c r="I187" i="1"/>
  <c r="J187" i="1" s="1"/>
  <c r="I188" i="1"/>
  <c r="I189" i="1"/>
  <c r="J189" i="1" s="1"/>
  <c r="I190" i="1"/>
  <c r="I191" i="1"/>
  <c r="J191" i="1" s="1"/>
  <c r="I192" i="1"/>
  <c r="J192" i="1" s="1"/>
  <c r="I193" i="1"/>
  <c r="J193" i="1" s="1"/>
  <c r="I194" i="1"/>
  <c r="J194" i="1" s="1"/>
  <c r="I195" i="1"/>
  <c r="J195" i="1" s="1"/>
  <c r="I196" i="1"/>
  <c r="I197" i="1"/>
  <c r="J197" i="1" s="1"/>
  <c r="I198" i="1"/>
  <c r="I199" i="1"/>
  <c r="J199" i="1" s="1"/>
  <c r="I200" i="1"/>
  <c r="J200" i="1" s="1"/>
  <c r="I201" i="1"/>
  <c r="J201" i="1" s="1"/>
  <c r="I202" i="1"/>
  <c r="J202" i="1" s="1"/>
  <c r="I203" i="1"/>
  <c r="J203" i="1" s="1"/>
  <c r="I204" i="1"/>
  <c r="I205" i="1"/>
  <c r="J205" i="1" s="1"/>
  <c r="I206" i="1"/>
  <c r="I207" i="1"/>
  <c r="J207" i="1" s="1"/>
  <c r="I208" i="1"/>
  <c r="J208" i="1" s="1"/>
  <c r="I209" i="1"/>
  <c r="J209" i="1" s="1"/>
  <c r="I210" i="1"/>
  <c r="J210" i="1" s="1"/>
  <c r="I211" i="1"/>
  <c r="J211" i="1" s="1"/>
  <c r="I212" i="1"/>
  <c r="I213" i="1"/>
  <c r="J213" i="1" s="1"/>
  <c r="I214" i="1"/>
  <c r="I215" i="1"/>
  <c r="J215" i="1" s="1"/>
  <c r="I216" i="1"/>
  <c r="J216" i="1" s="1"/>
  <c r="I217" i="1"/>
  <c r="J217" i="1" s="1"/>
  <c r="I218" i="1"/>
  <c r="J218" i="1" s="1"/>
  <c r="I219" i="1"/>
  <c r="J219" i="1" s="1"/>
  <c r="I220" i="1"/>
  <c r="I221" i="1"/>
  <c r="J221" i="1" s="1"/>
  <c r="I222" i="1"/>
  <c r="I223" i="1"/>
  <c r="J223" i="1" s="1"/>
  <c r="I224" i="1"/>
  <c r="J224" i="1" s="1"/>
  <c r="I226" i="1"/>
  <c r="J226" i="1" s="1"/>
  <c r="I227" i="1"/>
  <c r="J227" i="1" s="1"/>
  <c r="I228" i="1"/>
  <c r="J228" i="1" s="1"/>
  <c r="I229" i="1"/>
  <c r="J229" i="1" s="1"/>
  <c r="I230" i="1"/>
  <c r="J230" i="1" s="1"/>
  <c r="I231" i="1"/>
  <c r="J231" i="1" s="1"/>
  <c r="I232" i="1"/>
  <c r="J232" i="1" s="1"/>
  <c r="I233" i="1"/>
  <c r="J233" i="1" s="1"/>
  <c r="I234" i="1"/>
  <c r="J234" i="1" s="1"/>
  <c r="I235" i="1"/>
  <c r="J235" i="1" s="1"/>
  <c r="I236" i="1"/>
  <c r="J236" i="1" s="1"/>
  <c r="I237" i="1"/>
  <c r="J237" i="1" s="1"/>
  <c r="I238" i="1"/>
  <c r="J238" i="1" s="1"/>
  <c r="I239" i="1"/>
  <c r="J239" i="1" s="1"/>
  <c r="I240" i="1"/>
  <c r="J240" i="1" s="1"/>
  <c r="I241" i="1"/>
  <c r="J241" i="1" s="1"/>
  <c r="I242" i="1"/>
  <c r="J242" i="1" s="1"/>
  <c r="I243" i="1"/>
  <c r="J243" i="1" s="1"/>
  <c r="I244" i="1"/>
  <c r="J244" i="1" s="1"/>
  <c r="I245" i="1"/>
  <c r="J245" i="1" s="1"/>
  <c r="I246" i="1"/>
  <c r="J246" i="1" s="1"/>
  <c r="I247" i="1"/>
  <c r="J247" i="1" s="1"/>
  <c r="I248" i="1"/>
  <c r="J248" i="1" s="1"/>
  <c r="I249" i="1"/>
  <c r="J249" i="1" s="1"/>
  <c r="I250" i="1"/>
  <c r="J250" i="1" s="1"/>
  <c r="I251" i="1"/>
  <c r="J251" i="1" s="1"/>
  <c r="I252" i="1"/>
  <c r="J252" i="1" s="1"/>
  <c r="I253" i="1"/>
  <c r="J253" i="1" s="1"/>
  <c r="I254" i="1"/>
  <c r="I256" i="1"/>
  <c r="J256" i="1" s="1"/>
  <c r="J255" i="1" s="1"/>
  <c r="I257" i="1"/>
  <c r="I258" i="1"/>
  <c r="J258" i="1" s="1"/>
  <c r="I259" i="1"/>
  <c r="J259" i="1" s="1"/>
  <c r="I260" i="1"/>
  <c r="J260" i="1" s="1"/>
  <c r="I261" i="1"/>
  <c r="J261" i="1" s="1"/>
  <c r="I264" i="1"/>
  <c r="J264" i="1" s="1"/>
  <c r="J263" i="1" s="1"/>
  <c r="I265" i="1"/>
  <c r="I266" i="1"/>
  <c r="J266" i="1" s="1"/>
  <c r="I267" i="1"/>
  <c r="I268" i="1"/>
  <c r="J268" i="1" s="1"/>
  <c r="I269" i="1"/>
  <c r="J269" i="1" s="1"/>
  <c r="I270" i="1"/>
  <c r="J270" i="1" s="1"/>
  <c r="I273" i="1"/>
  <c r="J273" i="1" s="1"/>
  <c r="I274" i="1"/>
  <c r="J274" i="1" s="1"/>
  <c r="I275" i="1"/>
  <c r="J275" i="1" s="1"/>
  <c r="I276" i="1"/>
  <c r="I277" i="1"/>
  <c r="J277" i="1" s="1"/>
  <c r="I278" i="1"/>
  <c r="I279" i="1"/>
  <c r="J279" i="1" s="1"/>
  <c r="I280" i="1"/>
  <c r="J280" i="1" s="1"/>
  <c r="I281" i="1"/>
  <c r="J281" i="1" s="1"/>
  <c r="I282" i="1"/>
  <c r="J282" i="1" s="1"/>
  <c r="I283" i="1"/>
  <c r="J283" i="1" s="1"/>
  <c r="I284" i="1"/>
  <c r="I285" i="1"/>
  <c r="J285" i="1" s="1"/>
  <c r="I287" i="1"/>
  <c r="I288" i="1"/>
  <c r="J288" i="1" s="1"/>
  <c r="I289" i="1"/>
  <c r="J289" i="1" s="1"/>
  <c r="I290" i="1"/>
  <c r="J290" i="1" s="1"/>
  <c r="I291" i="1"/>
  <c r="J291" i="1" s="1"/>
  <c r="I292" i="1"/>
  <c r="J292" i="1" s="1"/>
  <c r="I293" i="1"/>
  <c r="I294" i="1"/>
  <c r="J294" i="1" s="1"/>
  <c r="I295" i="1"/>
  <c r="I296" i="1"/>
  <c r="J296" i="1" s="1"/>
  <c r="I297" i="1"/>
  <c r="J297" i="1" s="1"/>
  <c r="I298" i="1"/>
  <c r="J298" i="1" s="1"/>
  <c r="I299" i="1"/>
  <c r="J299" i="1" s="1"/>
  <c r="I300" i="1"/>
  <c r="J300" i="1" s="1"/>
  <c r="I301" i="1"/>
  <c r="I302" i="1"/>
  <c r="J302" i="1" s="1"/>
  <c r="I303" i="1"/>
  <c r="I304" i="1"/>
  <c r="J304" i="1" s="1"/>
  <c r="I305" i="1"/>
  <c r="J305" i="1" s="1"/>
  <c r="I306" i="1"/>
  <c r="J306" i="1" s="1"/>
  <c r="I307" i="1"/>
  <c r="J307" i="1" s="1"/>
  <c r="I309" i="1"/>
  <c r="J309" i="1" s="1"/>
  <c r="I310" i="1"/>
  <c r="I311" i="1"/>
  <c r="J311" i="1" s="1"/>
  <c r="I312" i="1"/>
  <c r="I313" i="1"/>
  <c r="J313" i="1" s="1"/>
  <c r="I314" i="1"/>
  <c r="J314" i="1" s="1"/>
  <c r="I315" i="1"/>
  <c r="J315" i="1" s="1"/>
  <c r="I316" i="1"/>
  <c r="J316" i="1" s="1"/>
  <c r="I317" i="1"/>
  <c r="J317" i="1" s="1"/>
  <c r="I318" i="1"/>
  <c r="I319" i="1"/>
  <c r="J319" i="1" s="1"/>
  <c r="I320" i="1"/>
  <c r="I321" i="1"/>
  <c r="J321" i="1" s="1"/>
  <c r="I322" i="1"/>
  <c r="J322" i="1" s="1"/>
  <c r="I324" i="1"/>
  <c r="J324" i="1" s="1"/>
  <c r="I325" i="1"/>
  <c r="J325" i="1" s="1"/>
  <c r="I327" i="1"/>
  <c r="J327" i="1" s="1"/>
  <c r="J326" i="1" s="1"/>
  <c r="I328" i="1"/>
  <c r="I329" i="1"/>
  <c r="J329" i="1" s="1"/>
  <c r="I331" i="1"/>
  <c r="I8" i="1"/>
  <c r="J8" i="1" s="1"/>
  <c r="J7" i="1" s="1"/>
  <c r="J129" i="1" l="1"/>
  <c r="J12" i="1"/>
  <c r="J308" i="1"/>
  <c r="J323" i="1"/>
  <c r="J272" i="1"/>
  <c r="J143" i="1"/>
  <c r="J71" i="1"/>
  <c r="J116" i="1"/>
  <c r="J113" i="1"/>
  <c r="J174" i="1"/>
  <c r="J286" i="1"/>
  <c r="J271" i="1" s="1"/>
  <c r="J262" i="1" s="1"/>
  <c r="J225" i="1"/>
  <c r="J150" i="1"/>
  <c r="J149" i="1" s="1"/>
  <c r="J104" i="1"/>
  <c r="J93" i="1"/>
  <c r="J81" i="1"/>
  <c r="J45" i="1"/>
  <c r="J27" i="1"/>
  <c r="J112" i="1" l="1"/>
  <c r="J26" i="1"/>
  <c r="J6" i="1" l="1"/>
</calcChain>
</file>

<file path=xl/sharedStrings.xml><?xml version="1.0" encoding="utf-8"?>
<sst xmlns="http://schemas.openxmlformats.org/spreadsheetml/2006/main" count="1564" uniqueCount="954">
  <si>
    <t>Planilha Orçamentária</t>
  </si>
  <si>
    <t>Descrição do Lote</t>
  </si>
  <si>
    <t>BDI 1</t>
  </si>
  <si>
    <t>Data base</t>
  </si>
  <si>
    <t>Item</t>
  </si>
  <si>
    <t>Fonte</t>
  </si>
  <si>
    <t>Qtd.</t>
  </si>
  <si>
    <t>Und.</t>
  </si>
  <si>
    <t>Custo Unitário</t>
  </si>
  <si>
    <t>BDI</t>
  </si>
  <si>
    <t>Preço Unitário</t>
  </si>
  <si>
    <t>Preço Total</t>
  </si>
  <si>
    <t>UN</t>
  </si>
  <si>
    <t>M2</t>
  </si>
  <si>
    <t>M</t>
  </si>
  <si>
    <t>M3</t>
  </si>
  <si>
    <t>Construção da UBSF Bernadeth</t>
  </si>
  <si>
    <t>07/2024 (Desonerado)</t>
  </si>
  <si>
    <t>Descrição</t>
  </si>
  <si>
    <t>1.</t>
  </si>
  <si>
    <t>1.1.</t>
  </si>
  <si>
    <t>1.1.0.1.</t>
  </si>
  <si>
    <t>1.1.0.2.</t>
  </si>
  <si>
    <t>1.2.</t>
  </si>
  <si>
    <t>1.2.0.1.</t>
  </si>
  <si>
    <t>1.3.</t>
  </si>
  <si>
    <t>1.3.0.1.</t>
  </si>
  <si>
    <t>1.3.0.2.</t>
  </si>
  <si>
    <t>1.3.0.3.</t>
  </si>
  <si>
    <t>1.3.0.4.</t>
  </si>
  <si>
    <t>1.3.0.5.</t>
  </si>
  <si>
    <t>1.3.0.6.</t>
  </si>
  <si>
    <t>1.3.0.7.</t>
  </si>
  <si>
    <t>1.3.0.8.</t>
  </si>
  <si>
    <t>1.3.0.9.</t>
  </si>
  <si>
    <t>1.3.0.10.</t>
  </si>
  <si>
    <t>1.3.0.11.</t>
  </si>
  <si>
    <t>1.3.0.12.</t>
  </si>
  <si>
    <t>1.3.0.13.</t>
  </si>
  <si>
    <t>2.</t>
  </si>
  <si>
    <t>2.0.1.</t>
  </si>
  <si>
    <t>2.0.1.1.</t>
  </si>
  <si>
    <t>2.0.1.2.</t>
  </si>
  <si>
    <t>2.0.1.3.</t>
  </si>
  <si>
    <t>2.0.1.4.</t>
  </si>
  <si>
    <t>2.0.1.5.</t>
  </si>
  <si>
    <t>2.0.1.6.</t>
  </si>
  <si>
    <t>2.0.1.7.</t>
  </si>
  <si>
    <t>2.0.1.8.</t>
  </si>
  <si>
    <t>2.0.1.9.</t>
  </si>
  <si>
    <t>2.0.1.10.</t>
  </si>
  <si>
    <t>2.0.1.11.</t>
  </si>
  <si>
    <t>2.0.1.12.</t>
  </si>
  <si>
    <t>2.0.1.13.</t>
  </si>
  <si>
    <t>2.0.1.14.</t>
  </si>
  <si>
    <t>2.0.1.15.</t>
  </si>
  <si>
    <t>2.0.1.16.</t>
  </si>
  <si>
    <t>2.0.1.17.</t>
  </si>
  <si>
    <t>2.0.2.</t>
  </si>
  <si>
    <t>2.0.2.1.</t>
  </si>
  <si>
    <t>2.0.2.2.</t>
  </si>
  <si>
    <t>2.0.2.3.</t>
  </si>
  <si>
    <t>2.0.2.4.</t>
  </si>
  <si>
    <t>2.0.2.5.</t>
  </si>
  <si>
    <t>2.0.2.6.</t>
  </si>
  <si>
    <t>2.0.2.7.</t>
  </si>
  <si>
    <t>2.0.2.8.</t>
  </si>
  <si>
    <t>2.0.2.9.</t>
  </si>
  <si>
    <t>2.0.2.10.</t>
  </si>
  <si>
    <t>2.0.2.11.</t>
  </si>
  <si>
    <t>2.0.2.12.</t>
  </si>
  <si>
    <t>2.0.2.13.</t>
  </si>
  <si>
    <t>2.0.3.</t>
  </si>
  <si>
    <t>2.0.3.1.</t>
  </si>
  <si>
    <t>2.0.3.2.</t>
  </si>
  <si>
    <t>3.</t>
  </si>
  <si>
    <t>3.0.0.1.</t>
  </si>
  <si>
    <t>3.0.0.2.</t>
  </si>
  <si>
    <t>3.0.0.3.</t>
  </si>
  <si>
    <t>3.0.0.4.</t>
  </si>
  <si>
    <t>3.0.0.5.</t>
  </si>
  <si>
    <t>3.0.0.6.</t>
  </si>
  <si>
    <t>3.0.0.7.</t>
  </si>
  <si>
    <t>3.0.0.8.</t>
  </si>
  <si>
    <t>4.</t>
  </si>
  <si>
    <t>4.0.0.1.</t>
  </si>
  <si>
    <t>4.0.0.2.</t>
  </si>
  <si>
    <t>4.0.0.3.</t>
  </si>
  <si>
    <t>4.0.0.4.</t>
  </si>
  <si>
    <t>4.0.0.5.</t>
  </si>
  <si>
    <t>4.0.0.6.</t>
  </si>
  <si>
    <t>4.0.0.7.</t>
  </si>
  <si>
    <t>4.0.0.8.</t>
  </si>
  <si>
    <t>4.0.0.9.</t>
  </si>
  <si>
    <t>5.</t>
  </si>
  <si>
    <t>5.0.0.1.</t>
  </si>
  <si>
    <t>5.0.0.2.</t>
  </si>
  <si>
    <t>5.0.0.3.</t>
  </si>
  <si>
    <t>5.0.0.4.</t>
  </si>
  <si>
    <t>5.0.0.5.</t>
  </si>
  <si>
    <t>5.0.0.6.</t>
  </si>
  <si>
    <t>5.0.0.7.</t>
  </si>
  <si>
    <t>5.0.0.8.</t>
  </si>
  <si>
    <t>5.0.0.9.</t>
  </si>
  <si>
    <t>5.0.0.10.</t>
  </si>
  <si>
    <t>5.0.0.11.</t>
  </si>
  <si>
    <t>6.</t>
  </si>
  <si>
    <t>6.0.0.1.</t>
  </si>
  <si>
    <t>6.0.0.2.</t>
  </si>
  <si>
    <t>6.0.0.3.</t>
  </si>
  <si>
    <t>6.0.0.4.</t>
  </si>
  <si>
    <t>6.0.0.5.</t>
  </si>
  <si>
    <t>6.0.0.6.</t>
  </si>
  <si>
    <t>6.0.0.7.</t>
  </si>
  <si>
    <t>6.0.0.8.</t>
  </si>
  <si>
    <t>6.0.0.9.</t>
  </si>
  <si>
    <t>6.0.0.10.</t>
  </si>
  <si>
    <t>7.</t>
  </si>
  <si>
    <t>7.0.0.1.</t>
  </si>
  <si>
    <t>7.0.0.2.</t>
  </si>
  <si>
    <t>7.0.0.3.</t>
  </si>
  <si>
    <t>7.0.0.4.</t>
  </si>
  <si>
    <t>7.0.0.5.</t>
  </si>
  <si>
    <t>7.0.0.6.</t>
  </si>
  <si>
    <t>7.0.0.7.</t>
  </si>
  <si>
    <t>8.</t>
  </si>
  <si>
    <t>8.1.</t>
  </si>
  <si>
    <t>8.1.0.1.</t>
  </si>
  <si>
    <t>8.1.0.2.</t>
  </si>
  <si>
    <t>8.2.</t>
  </si>
  <si>
    <t>8.2.0.1.</t>
  </si>
  <si>
    <t>8.2.0.2.</t>
  </si>
  <si>
    <t>8.2.0.3.</t>
  </si>
  <si>
    <t>8.2.0.4.</t>
  </si>
  <si>
    <t>8.2.0.5.</t>
  </si>
  <si>
    <t>8.2.0.6.</t>
  </si>
  <si>
    <t>8.2.0.7.</t>
  </si>
  <si>
    <t>8.2.0.8.</t>
  </si>
  <si>
    <t>8.2.0.9.</t>
  </si>
  <si>
    <t>8.2.0.10.</t>
  </si>
  <si>
    <t>8.2.0.11.</t>
  </si>
  <si>
    <t>8.2.0.12.</t>
  </si>
  <si>
    <t>9.</t>
  </si>
  <si>
    <t>9.0.0.1.</t>
  </si>
  <si>
    <t>9.0.0.2.</t>
  </si>
  <si>
    <t>9.0.0.3.</t>
  </si>
  <si>
    <t>9.0.0.4.</t>
  </si>
  <si>
    <t>9.0.0.5.</t>
  </si>
  <si>
    <t>9.0.0.6.</t>
  </si>
  <si>
    <t>9.0.0.7.</t>
  </si>
  <si>
    <t>9.0.0.8.</t>
  </si>
  <si>
    <t>9.0.0.9.</t>
  </si>
  <si>
    <t>9.0.0.10.</t>
  </si>
  <si>
    <t>9.0.0.11.</t>
  </si>
  <si>
    <t>9.0.0.12.</t>
  </si>
  <si>
    <t>9.0.0.13.</t>
  </si>
  <si>
    <t>10.</t>
  </si>
  <si>
    <t>10.0.0.1.</t>
  </si>
  <si>
    <t>10.0.0.2.</t>
  </si>
  <si>
    <t>10.0.0.3.</t>
  </si>
  <si>
    <t>10.0.0.4.</t>
  </si>
  <si>
    <t>10.0.0.5.</t>
  </si>
  <si>
    <t>11.</t>
  </si>
  <si>
    <t>11.1.</t>
  </si>
  <si>
    <t>11.1.0.1.</t>
  </si>
  <si>
    <t>11.1.0.2.</t>
  </si>
  <si>
    <t>11.1.0.3.</t>
  </si>
  <si>
    <t>11.1.0.4.</t>
  </si>
  <si>
    <t>11.1.0.5.</t>
  </si>
  <si>
    <t>11.1.0.6.</t>
  </si>
  <si>
    <t>11.1.0.7.</t>
  </si>
  <si>
    <t>11.1.0.8.</t>
  </si>
  <si>
    <t>11.1.0.9.</t>
  </si>
  <si>
    <t>11.1.0.10.</t>
  </si>
  <si>
    <t>11.1.0.11.</t>
  </si>
  <si>
    <t>11.1.0.12.</t>
  </si>
  <si>
    <t>11.1.0.13.</t>
  </si>
  <si>
    <t>11.1.0.14.</t>
  </si>
  <si>
    <t>11.1.0.15.</t>
  </si>
  <si>
    <t>11.1.0.16.</t>
  </si>
  <si>
    <t>11.1.0.17.</t>
  </si>
  <si>
    <t>11.1.0.18.</t>
  </si>
  <si>
    <t>11.1.0.19.</t>
  </si>
  <si>
    <t>11.1.0.20.</t>
  </si>
  <si>
    <t>11.1.0.21.</t>
  </si>
  <si>
    <t>11.1.0.22.</t>
  </si>
  <si>
    <t>11.1.0.23.</t>
  </si>
  <si>
    <t>11.2.</t>
  </si>
  <si>
    <t>11.2.0.1.</t>
  </si>
  <si>
    <t>11.2.0.2.</t>
  </si>
  <si>
    <t>11.2.0.3.</t>
  </si>
  <si>
    <t>11.2.0.4.</t>
  </si>
  <si>
    <t>11.2.0.5.</t>
  </si>
  <si>
    <t>11.2.0.6.</t>
  </si>
  <si>
    <t>11.2.0.7.</t>
  </si>
  <si>
    <t>11.2.0.8.</t>
  </si>
  <si>
    <t>11.2.0.9.</t>
  </si>
  <si>
    <t>11.2.0.10.</t>
  </si>
  <si>
    <t>11.2.0.11.</t>
  </si>
  <si>
    <t>11.2.0.12.</t>
  </si>
  <si>
    <t>11.2.0.13.</t>
  </si>
  <si>
    <t>11.2.0.14.</t>
  </si>
  <si>
    <t>11.2.0.15.</t>
  </si>
  <si>
    <t>11.2.0.16.</t>
  </si>
  <si>
    <t>11.2.0.17.</t>
  </si>
  <si>
    <t>11.2.0.18.</t>
  </si>
  <si>
    <t>11.2.0.19.</t>
  </si>
  <si>
    <t>11.2.0.20.</t>
  </si>
  <si>
    <t>11.2.0.21.</t>
  </si>
  <si>
    <t>11.2.0.22.</t>
  </si>
  <si>
    <t>11.2.0.23.</t>
  </si>
  <si>
    <t>11.2.0.24.</t>
  </si>
  <si>
    <t>11.2.0.25.</t>
  </si>
  <si>
    <t>11.2.0.26.</t>
  </si>
  <si>
    <t>11.2.0.27.</t>
  </si>
  <si>
    <t>11.2.0.28.</t>
  </si>
  <si>
    <t>11.2.0.29.</t>
  </si>
  <si>
    <t>11.2.0.30.</t>
  </si>
  <si>
    <t>11.2.0.31.</t>
  </si>
  <si>
    <t>11.2.0.32.</t>
  </si>
  <si>
    <t>11.2.0.33.</t>
  </si>
  <si>
    <t>11.2.0.34.</t>
  </si>
  <si>
    <t>11.2.0.35.</t>
  </si>
  <si>
    <t>11.2.0.36.</t>
  </si>
  <si>
    <t>11.2.0.37.</t>
  </si>
  <si>
    <t>11.2.0.38.</t>
  </si>
  <si>
    <t>11.2.0.39.</t>
  </si>
  <si>
    <t>11.2.0.40.</t>
  </si>
  <si>
    <t>11.2.0.41.</t>
  </si>
  <si>
    <t>11.2.0.42.</t>
  </si>
  <si>
    <t>11.2.0.43.</t>
  </si>
  <si>
    <t>11.2.0.44.</t>
  </si>
  <si>
    <t>11.2.0.45.</t>
  </si>
  <si>
    <t>11.2.0.46.</t>
  </si>
  <si>
    <t>11.2.0.47.</t>
  </si>
  <si>
    <t>11.2.0.48.</t>
  </si>
  <si>
    <t>11.2.0.49.</t>
  </si>
  <si>
    <t>11.2.0.50.</t>
  </si>
  <si>
    <t>12.</t>
  </si>
  <si>
    <t>12.0.0.1.</t>
  </si>
  <si>
    <t>12.0.0.2.</t>
  </si>
  <si>
    <t>12.0.0.3.</t>
  </si>
  <si>
    <t>12.0.0.4.</t>
  </si>
  <si>
    <t>12.0.0.5.</t>
  </si>
  <si>
    <t>12.0.0.6.</t>
  </si>
  <si>
    <t>12.0.0.7.</t>
  </si>
  <si>
    <t>12.0.0.8.</t>
  </si>
  <si>
    <t>12.0.0.9.</t>
  </si>
  <si>
    <t>12.0.0.10.</t>
  </si>
  <si>
    <t>12.0.0.11.</t>
  </si>
  <si>
    <t>12.0.0.12.</t>
  </si>
  <si>
    <t>12.0.0.13.</t>
  </si>
  <si>
    <t>12.0.0.14.</t>
  </si>
  <si>
    <t>12.0.0.15.</t>
  </si>
  <si>
    <t>12.0.0.16.</t>
  </si>
  <si>
    <t>12.0.0.17.</t>
  </si>
  <si>
    <t>12.0.0.18.</t>
  </si>
  <si>
    <t>12.0.0.19.</t>
  </si>
  <si>
    <t>12.0.0.20.</t>
  </si>
  <si>
    <t>12.0.0.21.</t>
  </si>
  <si>
    <t>12.0.0.22.</t>
  </si>
  <si>
    <t>12.0.0.23.</t>
  </si>
  <si>
    <t>12.0.0.24.</t>
  </si>
  <si>
    <t>12.0.0.25.</t>
  </si>
  <si>
    <t>12.0.0.26.</t>
  </si>
  <si>
    <t>12.0.0.27.</t>
  </si>
  <si>
    <t>12.0.0.28.</t>
  </si>
  <si>
    <t>12.0.0.29.</t>
  </si>
  <si>
    <t>13.</t>
  </si>
  <si>
    <t>13.0.0.1.</t>
  </si>
  <si>
    <t>13.0.0.2.</t>
  </si>
  <si>
    <t>13.0.0.3.</t>
  </si>
  <si>
    <t>13.0.0.4.</t>
  </si>
  <si>
    <t>13.0.0.5.</t>
  </si>
  <si>
    <t>13.0.0.6.</t>
  </si>
  <si>
    <t>14.</t>
  </si>
  <si>
    <t>14.1.</t>
  </si>
  <si>
    <t>14.1.0.1.</t>
  </si>
  <si>
    <t>14.1.0.2.</t>
  </si>
  <si>
    <t>14.1.0.3.</t>
  </si>
  <si>
    <t>14.1.0.4.</t>
  </si>
  <si>
    <t>14.1.0.5.</t>
  </si>
  <si>
    <t>14.1.0.6.</t>
  </si>
  <si>
    <t>14.1.0.7.</t>
  </si>
  <si>
    <t>14.2.</t>
  </si>
  <si>
    <t>14.2.1.</t>
  </si>
  <si>
    <t>14.2.1.1.</t>
  </si>
  <si>
    <t>14.2.1.2.</t>
  </si>
  <si>
    <t>14.2.1.3.</t>
  </si>
  <si>
    <t>14.2.1.4.</t>
  </si>
  <si>
    <t>14.2.1.5.</t>
  </si>
  <si>
    <t>14.2.1.6.</t>
  </si>
  <si>
    <t>14.2.1.7.</t>
  </si>
  <si>
    <t>14.2.1.8.</t>
  </si>
  <si>
    <t>14.2.1.9.</t>
  </si>
  <si>
    <t>14.2.1.10.</t>
  </si>
  <si>
    <t>14.2.1.11.</t>
  </si>
  <si>
    <t>14.2.1.12.</t>
  </si>
  <si>
    <t>14.2.1.13.</t>
  </si>
  <si>
    <t>14.2.2.</t>
  </si>
  <si>
    <t>14.2.2.1.</t>
  </si>
  <si>
    <t>14.2.2.2.</t>
  </si>
  <si>
    <t>14.2.2.3.</t>
  </si>
  <si>
    <t>14.2.2.4.</t>
  </si>
  <si>
    <t>14.2.2.5.</t>
  </si>
  <si>
    <t>14.2.2.6.</t>
  </si>
  <si>
    <t>14.2.2.7.</t>
  </si>
  <si>
    <t>14.2.2.8.</t>
  </si>
  <si>
    <t>14.2.2.9.</t>
  </si>
  <si>
    <t>14.2.2.10.</t>
  </si>
  <si>
    <t>14.2.2.11.</t>
  </si>
  <si>
    <t>14.2.2.12.</t>
  </si>
  <si>
    <t>14.2.2.13.</t>
  </si>
  <si>
    <t>14.2.2.14.</t>
  </si>
  <si>
    <t>14.2.2.15.</t>
  </si>
  <si>
    <t>14.2.2.16.</t>
  </si>
  <si>
    <t>14.2.2.17.</t>
  </si>
  <si>
    <t>14.2.2.18.</t>
  </si>
  <si>
    <t>14.2.2.19.</t>
  </si>
  <si>
    <t>14.2.2.20.</t>
  </si>
  <si>
    <t>14.2.2.21.</t>
  </si>
  <si>
    <t>14.2.3.</t>
  </si>
  <si>
    <t>14.2.3.1.</t>
  </si>
  <si>
    <t>14.2.3.2.</t>
  </si>
  <si>
    <t>14.2.3.3.</t>
  </si>
  <si>
    <t>14.2.3.4.</t>
  </si>
  <si>
    <t>14.2.3.5.</t>
  </si>
  <si>
    <t>14.2.3.6.</t>
  </si>
  <si>
    <t>14.2.3.7.</t>
  </si>
  <si>
    <t>14.2.3.8.</t>
  </si>
  <si>
    <t>14.2.3.9.</t>
  </si>
  <si>
    <t>14.2.3.10.</t>
  </si>
  <si>
    <t>14.2.3.11.</t>
  </si>
  <si>
    <t>14.2.3.12.</t>
  </si>
  <si>
    <t>14.2.3.13.</t>
  </si>
  <si>
    <t>14.2.3.14.</t>
  </si>
  <si>
    <t>15.</t>
  </si>
  <si>
    <t>15.0.0.1.</t>
  </si>
  <si>
    <t>15.0.0.2.</t>
  </si>
  <si>
    <t>16.</t>
  </si>
  <si>
    <t>16.0.0.1.</t>
  </si>
  <si>
    <t>16.0.0.2.</t>
  </si>
  <si>
    <t>16.0.0.3.</t>
  </si>
  <si>
    <t>17.</t>
  </si>
  <si>
    <t>17.0.0.1.</t>
  </si>
  <si>
    <t>Código</t>
  </si>
  <si>
    <t>SINAPI</t>
  </si>
  <si>
    <t>90777</t>
  </si>
  <si>
    <t>90776</t>
  </si>
  <si>
    <t>COTAÇÃO</t>
  </si>
  <si>
    <t>24</t>
  </si>
  <si>
    <t>COMP</t>
  </si>
  <si>
    <t>38</t>
  </si>
  <si>
    <t>98458</t>
  </si>
  <si>
    <t>11</t>
  </si>
  <si>
    <t>107</t>
  </si>
  <si>
    <t>40</t>
  </si>
  <si>
    <t>COMPOSIÇÃO</t>
  </si>
  <si>
    <t>73</t>
  </si>
  <si>
    <t>18</t>
  </si>
  <si>
    <t>74</t>
  </si>
  <si>
    <t>41</t>
  </si>
  <si>
    <t>42</t>
  </si>
  <si>
    <t>43</t>
  </si>
  <si>
    <t>44</t>
  </si>
  <si>
    <t>97622</t>
  </si>
  <si>
    <t>46</t>
  </si>
  <si>
    <t>111</t>
  </si>
  <si>
    <t>47</t>
  </si>
  <si>
    <t>100981</t>
  </si>
  <si>
    <t>109</t>
  </si>
  <si>
    <t>100651</t>
  </si>
  <si>
    <t>110</t>
  </si>
  <si>
    <t>96616</t>
  </si>
  <si>
    <t>96540</t>
  </si>
  <si>
    <t>96542</t>
  </si>
  <si>
    <t>96543</t>
  </si>
  <si>
    <t>96544</t>
  </si>
  <si>
    <t>96545</t>
  </si>
  <si>
    <t>96546</t>
  </si>
  <si>
    <t>104920</t>
  </si>
  <si>
    <t>104921</t>
  </si>
  <si>
    <t>96557</t>
  </si>
  <si>
    <t>92269</t>
  </si>
  <si>
    <t>92268</t>
  </si>
  <si>
    <t>92759</t>
  </si>
  <si>
    <t>92760</t>
  </si>
  <si>
    <t>92761</t>
  </si>
  <si>
    <t>92762</t>
  </si>
  <si>
    <t>92763</t>
  </si>
  <si>
    <t>92768</t>
  </si>
  <si>
    <t>92769</t>
  </si>
  <si>
    <t>92770</t>
  </si>
  <si>
    <t>92771</t>
  </si>
  <si>
    <t>94965</t>
  </si>
  <si>
    <t>93184</t>
  </si>
  <si>
    <t>49</t>
  </si>
  <si>
    <t>50</t>
  </si>
  <si>
    <t>103328</t>
  </si>
  <si>
    <t>103325</t>
  </si>
  <si>
    <t>93200</t>
  </si>
  <si>
    <t>93187</t>
  </si>
  <si>
    <t>19</t>
  </si>
  <si>
    <t>101164</t>
  </si>
  <si>
    <t>92561</t>
  </si>
  <si>
    <t>112</t>
  </si>
  <si>
    <t>94210</t>
  </si>
  <si>
    <t>94223</t>
  </si>
  <si>
    <t>SINAPI-I</t>
  </si>
  <si>
    <t>42528</t>
  </si>
  <si>
    <t>92543</t>
  </si>
  <si>
    <t>91338</t>
  </si>
  <si>
    <t>87298</t>
  </si>
  <si>
    <t>52</t>
  </si>
  <si>
    <t>101747</t>
  </si>
  <si>
    <t>03</t>
  </si>
  <si>
    <t>98689</t>
  </si>
  <si>
    <t>01</t>
  </si>
  <si>
    <t>51</t>
  </si>
  <si>
    <t>02</t>
  </si>
  <si>
    <t>94273</t>
  </si>
  <si>
    <t>92398</t>
  </si>
  <si>
    <t>94277</t>
  </si>
  <si>
    <t>72</t>
  </si>
  <si>
    <t>87903</t>
  </si>
  <si>
    <t>87529</t>
  </si>
  <si>
    <t>87887</t>
  </si>
  <si>
    <t>90408</t>
  </si>
  <si>
    <t>63</t>
  </si>
  <si>
    <t>04</t>
  </si>
  <si>
    <t>39482</t>
  </si>
  <si>
    <t>39484</t>
  </si>
  <si>
    <t>96358</t>
  </si>
  <si>
    <t>88495</t>
  </si>
  <si>
    <t>88485</t>
  </si>
  <si>
    <t>88489</t>
  </si>
  <si>
    <t>88484</t>
  </si>
  <si>
    <t>88488</t>
  </si>
  <si>
    <t>53</t>
  </si>
  <si>
    <t>54</t>
  </si>
  <si>
    <t>90843</t>
  </si>
  <si>
    <t>90844</t>
  </si>
  <si>
    <t>69</t>
  </si>
  <si>
    <t>70</t>
  </si>
  <si>
    <t>71</t>
  </si>
  <si>
    <t>91341</t>
  </si>
  <si>
    <t>ESQ01</t>
  </si>
  <si>
    <t>55</t>
  </si>
  <si>
    <t>56</t>
  </si>
  <si>
    <t>05</t>
  </si>
  <si>
    <t>ESQ03</t>
  </si>
  <si>
    <t>100701</t>
  </si>
  <si>
    <t>99861</t>
  </si>
  <si>
    <t>36081</t>
  </si>
  <si>
    <t>36210</t>
  </si>
  <si>
    <t>36207</t>
  </si>
  <si>
    <t>20</t>
  </si>
  <si>
    <t>57</t>
  </si>
  <si>
    <t>37399</t>
  </si>
  <si>
    <t>58</t>
  </si>
  <si>
    <t>22</t>
  </si>
  <si>
    <t>21</t>
  </si>
  <si>
    <t>37401</t>
  </si>
  <si>
    <t>37400</t>
  </si>
  <si>
    <t>95547</t>
  </si>
  <si>
    <t>103946</t>
  </si>
  <si>
    <t>PSG3</t>
  </si>
  <si>
    <t>PSG1</t>
  </si>
  <si>
    <t>PSG11</t>
  </si>
  <si>
    <t>108</t>
  </si>
  <si>
    <t>89368</t>
  </si>
  <si>
    <t>89362</t>
  </si>
  <si>
    <t>89363</t>
  </si>
  <si>
    <t>90373</t>
  </si>
  <si>
    <t>89501</t>
  </si>
  <si>
    <t>89426</t>
  </si>
  <si>
    <t>103998</t>
  </si>
  <si>
    <t>89440</t>
  </si>
  <si>
    <t>89443</t>
  </si>
  <si>
    <t>104004</t>
  </si>
  <si>
    <t>89424</t>
  </si>
  <si>
    <t>94703</t>
  </si>
  <si>
    <t>94704</t>
  </si>
  <si>
    <t>94706</t>
  </si>
  <si>
    <t>94489</t>
  </si>
  <si>
    <t>94490</t>
  </si>
  <si>
    <t>94492</t>
  </si>
  <si>
    <t>7602</t>
  </si>
  <si>
    <t>94796</t>
  </si>
  <si>
    <t>23</t>
  </si>
  <si>
    <t>12</t>
  </si>
  <si>
    <t>89402</t>
  </si>
  <si>
    <t>89403</t>
  </si>
  <si>
    <t>103979</t>
  </si>
  <si>
    <t>89367</t>
  </si>
  <si>
    <t>103980</t>
  </si>
  <si>
    <t>103984</t>
  </si>
  <si>
    <t>103985</t>
  </si>
  <si>
    <t>89433</t>
  </si>
  <si>
    <t>89395</t>
  </si>
  <si>
    <t>89398</t>
  </si>
  <si>
    <t>104011</t>
  </si>
  <si>
    <t>89378</t>
  </si>
  <si>
    <t>89386</t>
  </si>
  <si>
    <t>103988</t>
  </si>
  <si>
    <t>103995</t>
  </si>
  <si>
    <t>3874</t>
  </si>
  <si>
    <t>104000</t>
  </si>
  <si>
    <t>06</t>
  </si>
  <si>
    <t>39</t>
  </si>
  <si>
    <t>64</t>
  </si>
  <si>
    <t>86885</t>
  </si>
  <si>
    <t>1197</t>
  </si>
  <si>
    <t>89987</t>
  </si>
  <si>
    <t>94794</t>
  </si>
  <si>
    <t>10228</t>
  </si>
  <si>
    <t>09</t>
  </si>
  <si>
    <t>11676</t>
  </si>
  <si>
    <t>94656</t>
  </si>
  <si>
    <t>104001</t>
  </si>
  <si>
    <t>07</t>
  </si>
  <si>
    <t>08</t>
  </si>
  <si>
    <t>65</t>
  </si>
  <si>
    <t>36792</t>
  </si>
  <si>
    <t>66</t>
  </si>
  <si>
    <t>67</t>
  </si>
  <si>
    <t>100848</t>
  </si>
  <si>
    <t>10</t>
  </si>
  <si>
    <t>86919</t>
  </si>
  <si>
    <t>1368</t>
  </si>
  <si>
    <t>68</t>
  </si>
  <si>
    <t>89356</t>
  </si>
  <si>
    <t>89357</t>
  </si>
  <si>
    <t>103978</t>
  </si>
  <si>
    <t>89724</t>
  </si>
  <si>
    <t>89726</t>
  </si>
  <si>
    <t>89731</t>
  </si>
  <si>
    <t>89732</t>
  </si>
  <si>
    <t>89744</t>
  </si>
  <si>
    <t>89746</t>
  </si>
  <si>
    <t>89782</t>
  </si>
  <si>
    <t>89784</t>
  </si>
  <si>
    <t>89786</t>
  </si>
  <si>
    <t>89796</t>
  </si>
  <si>
    <t>20086</t>
  </si>
  <si>
    <t>20042</t>
  </si>
  <si>
    <t>20043</t>
  </si>
  <si>
    <t>89783</t>
  </si>
  <si>
    <t>89797</t>
  </si>
  <si>
    <t>59</t>
  </si>
  <si>
    <t>89482</t>
  </si>
  <si>
    <t>11717</t>
  </si>
  <si>
    <t>98110</t>
  </si>
  <si>
    <t>89710</t>
  </si>
  <si>
    <t>39319</t>
  </si>
  <si>
    <t>35</t>
  </si>
  <si>
    <t>17</t>
  </si>
  <si>
    <t>15</t>
  </si>
  <si>
    <t>89711</t>
  </si>
  <si>
    <t>89712</t>
  </si>
  <si>
    <t>89713</t>
  </si>
  <si>
    <t>89714</t>
  </si>
  <si>
    <t>113</t>
  </si>
  <si>
    <t>114</t>
  </si>
  <si>
    <t>94231</t>
  </si>
  <si>
    <t>94228</t>
  </si>
  <si>
    <t>61</t>
  </si>
  <si>
    <t>27</t>
  </si>
  <si>
    <t>30</t>
  </si>
  <si>
    <t>37</t>
  </si>
  <si>
    <t>93011</t>
  </si>
  <si>
    <t>91872</t>
  </si>
  <si>
    <t>92990</t>
  </si>
  <si>
    <t>92986</t>
  </si>
  <si>
    <t>28</t>
  </si>
  <si>
    <t>29</t>
  </si>
  <si>
    <t>31</t>
  </si>
  <si>
    <t>93653</t>
  </si>
  <si>
    <t>93654</t>
  </si>
  <si>
    <t>93655</t>
  </si>
  <si>
    <t>93656</t>
  </si>
  <si>
    <t>93657</t>
  </si>
  <si>
    <t>93658</t>
  </si>
  <si>
    <t>76</t>
  </si>
  <si>
    <t>93662</t>
  </si>
  <si>
    <t>77</t>
  </si>
  <si>
    <t>78</t>
  </si>
  <si>
    <t>79</t>
  </si>
  <si>
    <t>80</t>
  </si>
  <si>
    <t>81</t>
  </si>
  <si>
    <t>82</t>
  </si>
  <si>
    <t>83</t>
  </si>
  <si>
    <t>84</t>
  </si>
  <si>
    <t>89</t>
  </si>
  <si>
    <t>85</t>
  </si>
  <si>
    <t>86</t>
  </si>
  <si>
    <t>87</t>
  </si>
  <si>
    <t>88</t>
  </si>
  <si>
    <t>90</t>
  </si>
  <si>
    <t>91</t>
  </si>
  <si>
    <t>93</t>
  </si>
  <si>
    <t>91924</t>
  </si>
  <si>
    <t>91926</t>
  </si>
  <si>
    <t>91928</t>
  </si>
  <si>
    <t>91930</t>
  </si>
  <si>
    <t>91932</t>
  </si>
  <si>
    <t>101563</t>
  </si>
  <si>
    <t>101565</t>
  </si>
  <si>
    <t>94</t>
  </si>
  <si>
    <t>95</t>
  </si>
  <si>
    <t>96</t>
  </si>
  <si>
    <t>102</t>
  </si>
  <si>
    <t>97</t>
  </si>
  <si>
    <t>98</t>
  </si>
  <si>
    <t>99</t>
  </si>
  <si>
    <t>100</t>
  </si>
  <si>
    <t>101</t>
  </si>
  <si>
    <t>103</t>
  </si>
  <si>
    <t>104</t>
  </si>
  <si>
    <t>105</t>
  </si>
  <si>
    <t>106</t>
  </si>
  <si>
    <t>97598</t>
  </si>
  <si>
    <t>10891</t>
  </si>
  <si>
    <t>34723</t>
  </si>
  <si>
    <t>37539</t>
  </si>
  <si>
    <t>45</t>
  </si>
  <si>
    <t>EXECUÇÃO</t>
  </si>
  <si>
    <t>Administração Local</t>
  </si>
  <si>
    <t>ENGENHEIRO CIVIL DE OBRA JUNIOR COM ENCARGOS COMPLEMENTARES</t>
  </si>
  <si>
    <t>ENCARREGADO GERAL COM ENCARGOS COMPLEMENTARES</t>
  </si>
  <si>
    <t>As built e levantamento fotográfico</t>
  </si>
  <si>
    <t>PROJETO AS BUILT E LEVANTAMENTO FOTOGRÁFICO</t>
  </si>
  <si>
    <t>Serviços preliminares e demolições</t>
  </si>
  <si>
    <t>PLACA DE OBRA EM CHAPA DE ACO GALVANIZADO</t>
  </si>
  <si>
    <t>TAPUME COM COMPENSADO DE MADEIRA. AF_03/2024</t>
  </si>
  <si>
    <t>MURO E GRADIL EM CONCRETO PRÉ MOLDADO</t>
  </si>
  <si>
    <t>ENTRADA PROVISORIA DE ENERGIA ELETRICA AEREA TRIFASICA 40A EM POSTE MADEIRA (BASE: SINAPI 41598)</t>
  </si>
  <si>
    <t>LIGAÇÃO DOMICILIAR DE ESGOTO DN 100MM, DA CASA ATÉ A CAIXA, COMPOSTO POR 10,0M TUBO DE PVC ESGOTO PREDIAL DN 100MM E CAIXA DE ALVENARIA COM TAMPA DE CONCRETO - FORNECIMENTO E INSTALAÇÃO - 73658</t>
  </si>
  <si>
    <t xml:space="preserve">LOCACAO DE CONTAINER 2,30 X 6,00 M, ALT. 2,50 M, PARA ESCRITORIO, SEM DIVISORIAS INTERNAS E SEM SANITARIO (INCLUSO MOBILIZACAO/DESMOBILIZACAO)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</si>
  <si>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LOCAÇÃO MENSAL DE SANITÁRIO QUÍMICO COM DUAS HIGIENIZAÇÕES SEMANAIS </t>
  </si>
  <si>
    <t>LIMPEZA MECANIZADA DE CAMADA VEGETAL, VEGETAÇÃO E PEQUENAS ÁRVORES (DIÂMETRO DE TRONCO MENOR QUE 0,20 M), COM TRATOR DE ESTEIRAS. INCLUSO CARREGAMENTO E TRANSPORTE DE MATERIAL PARA DESCARTE EM BOTA-FORA MUNICIPAL.</t>
  </si>
  <si>
    <t>ATERRO COM AREIA COM ADENSAMENTO HIDRAULICO - 79482</t>
  </si>
  <si>
    <t xml:space="preserve"> ENSAIO DE COMPACTACAO - AMOSTRAS TRABALHADAS - SOLOS  (74022/013) </t>
  </si>
  <si>
    <t xml:space="preserve">ENSAIO DE MASSA ESPECIFICA - IN SITU - METODO FRASCO DE AREIA - SOLOS (74022/014) </t>
  </si>
  <si>
    <t>LOCACAO CONVENCIONAL DE OBRA, ATRAVÉS DE GABARITO DE TABUAS CORRIDAS PONTALETADAS A CADA 1,50M, SEM REAPROVEITAMENTO (73992/001)</t>
  </si>
  <si>
    <t>DEMOLIÇÃO DE ALVENARIA DE BLOCO FURADO, DE FORMA MANUAL, SEM REAPROVEITAMENTO. AF_09/2023</t>
  </si>
  <si>
    <t>Estruturas</t>
  </si>
  <si>
    <t>Fundações</t>
  </si>
  <si>
    <t>ESCAVACAO MANUAL DE VALA EM LODO, DE 1,5 ATE 3M, EXCLUINDO ESGOTAMENTO/ESCORAMENTO (73965/9)</t>
  </si>
  <si>
    <t>REATERRO MANUAL APILOADO COM SOQUETE (BASE:  SINAPI 96995)</t>
  </si>
  <si>
    <t>CARGA E DESCARGA MECANIZADAS DE ENTULHO EM CAMINHAO BASCULANTE 6 M3 (72898)</t>
  </si>
  <si>
    <t>CARGA, MANOBRA E DESCARGA DE ENTULHO EM CAMINHÃO BASCULANTE 6 M³ - CARGA COM ESCAVADEIRA HIDRÁULICA  (CAÇAMBA DE 0,80 M³ / 111 HP) E DESCARGA LIVRE (UNIDADE: M3). AF_07/2020</t>
  </si>
  <si>
    <t>ESTACA HÉLICE CONTÍNUA, DIÂMETRO DE 25 CM, INCLUSO CONCRETO FCK=30MPA E ARMADURA MÍNIMA (EXCLUSIVE BOMBEAMENTO, MOBILIZAÇÃO E DESMOBILIZAÇÃO) BASE: (SINAPI 100651)</t>
  </si>
  <si>
    <t>ESTACA HÉLICE CONTÍNUA, DIÂMETRO DE 30 CM, INCLUSO CONCRETO FCK=30MPA E ARMADURA MÍNIMA (EXCLUSIVE BOMBEAMENTO, MOBILIZAÇÃO E DESMOBILIZAÇÃO). AF_12/2019_PA</t>
  </si>
  <si>
    <t>BOMBEAMENTO DE CONCRETO USINADO ATE PECAS ESTRUTURAIS (BASE: SBC 040384)</t>
  </si>
  <si>
    <t>LASTRO DE CONCRETO MAGRO, APLICADO EM BLOCOS DE COROAMENTO OU SAPATAS. AF_01/2024</t>
  </si>
  <si>
    <t>FABRICAÇÃO, MONTAGEM E DESMONTAGEM DE FÔRMA PARA BLOCO DE COROAMENTO, EM CHAPA DE MADEIRA COMPENSADA RESINADA, E=17 MM, 4 UTILIZAÇÕES. AF_01/2024</t>
  </si>
  <si>
    <t>FABRICAÇÃO, MONTAGEM E DESMONTAGEM DE FÔRMA PARA VIGA BALDRAME, EM CHAPA DE MADEIRA COMPENSADA RESINADA, E=17 MM, 4 UTILIZAÇÕES. AF_01/2024</t>
  </si>
  <si>
    <t>ARMAÇÃO DE BLOCO UTILIZANDO AÇO CA-60 DE 5 MM - MONTAGEM. AF_01/2024</t>
  </si>
  <si>
    <t>ARMAÇÃO DE BLOCO UTILIZANDO AÇO CA-50 DE 6,3 MM - MONTAGEM. AF_01/2024</t>
  </si>
  <si>
    <t>ARMAÇÃO DE BLOCO UTILIZANDO AÇO CA-50 DE 8 MM - MONTAGEM. AF_01/2024</t>
  </si>
  <si>
    <t>ARMAÇÃO DE BLOCO UTILIZANDO AÇO CA-50 DE 10 MM - MONTAGEM. AF_01/2024</t>
  </si>
  <si>
    <t>ARMAÇÃO DE BLOCO, SAPATA ISOLADA, VIGA BALDRAME E SAPATA CORRIDA UTILIZANDO AÇO CA-50 DE 12,5 MM - MONTAGEM. AF_01/2024</t>
  </si>
  <si>
    <t>ARMAÇÃO DE BLOCO, SAPATA ISOLADA, VIGA BALDRAME E SAPATA CORRIDA UTILIZANDO AÇO CA-50 DE 16 MM - MONTAGEM. AF_01/2024</t>
  </si>
  <si>
    <t>CONCRETAGEM DE BLOCO DE COROAMENTO OU VIGA BALDRAME, FCK 30 MPA, COM USO DE BOMBA - LANÇAMENTO, ADENSAMENTO E ACABAMENTO. AF_01/2024</t>
  </si>
  <si>
    <t>Supra Estrutura</t>
  </si>
  <si>
    <t>FABRICAÇÃO DE FÔRMA PARA PILARES E ESTRUTURAS SIMILARES, EM MADEIRA SERRADA, E=25 MM. AF_09/2020</t>
  </si>
  <si>
    <t>FABRICAÇÃO DE FÔRMA PARA LAJES, EM CHAPA DE MADEIRA COMPENSADA PLASTIFICADA, E = 18 MM. AF_09/2020</t>
  </si>
  <si>
    <t>ARMAÇÃO DE PILAR OU VIGA DE ESTRUTURA CONVENCIONAL DE CONCRETO ARMADO UTILIZANDO AÇO CA-60 DE 5,0 MM - MONTAGEM. AF_06/2022</t>
  </si>
  <si>
    <t>ARMAÇÃO DE PILAR OU VIGA DE ESTRUTURA CONVENCIONAL DE CONCRETO ARMADO UTILIZANDO AÇO CA-50 DE 6,3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</si>
  <si>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</si>
  <si>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10,0 MM - MONTAGEM. AF_06/2022</t>
  </si>
  <si>
    <t>ARMAÇÃO DE PILAR OU VIGA DE ESTRUTURA CONVENCIONAL DE CONCRETO ARMADO UTILIZANDO AÇO CA-50 DE 12,5 MM - MONTAGEM. AF_06/2022</t>
  </si>
  <si>
    <t>ARMAÇÃO DE LAJE DE ESTRUTURA CONVENCIONAL DE CONCRETO ARMADO UTILIZANDO AÇO CA-60 DE 5,0 MM - MONTAGEM. AF_06/2022</t>
  </si>
  <si>
    <t>ARMAÇÃO DE LAJE DE ESTRUTURA CONVENCIONAL DE CONCRETO ARMADO UTILIZANDO AÇO CA-50 DE 6,3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</si>
  <si>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</si>
  <si>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10,0 MM - MONTAGEM. AF_06/2022</t>
  </si>
  <si>
    <t>CONCRETO FCK = 25MPA, TRAÇO 1:2,3:2,7 (EM MASSA SECA DE CIMENTO/ AREIA MÉDIA/ BRITA 1) - PREPARO MECÂNICO COM BETONEIRA 400 L. AF_05/2021</t>
  </si>
  <si>
    <t>VERGA PRÉ-MOLDADA COM ATÉ 1,5 M DE VÃO, ESPESSURA DE *20* CM. AF_03/2024</t>
  </si>
  <si>
    <t>Impermeabilização</t>
  </si>
  <si>
    <t xml:space="preserve"> IMPERMEABILIZACAO DE ESTRUTURAS ENTERRADAS, COM TINTA ASFALTICA, DUAS DEMAOS. (74106/001)</t>
  </si>
  <si>
    <t xml:space="preserve"> IMPERMEABILIZACAO DE SUPERFICIE COM MANTA ASFALTICA (COM POLIMEROS TIPO APP), E=3 MM (83737)</t>
  </si>
  <si>
    <t>PAREDES E PAINEIS</t>
  </si>
  <si>
    <t>ALVENARIA DE VEDAÇÃO DE BLOCOS CERÂMICOS FURADOS NA HORIZONTAL DE 9X19X19 CM (ESPESSURA 9 CM) E ARGAMASSA DE ASSENTAMENTO COM PREPARO EM BETONEIRA. AF_12/2021</t>
  </si>
  <si>
    <t>ALVENARIA DE VEDAÇÃO DE BLOCOS CERÂMICOS FURADOS NA VERTICAL DE 14X19X39 CM (ESPESSURA 14 CM) E ARGAMASSA DE ASSENTAMENTO COM PREPARO MANUAL. AF_12/2021</t>
  </si>
  <si>
    <t>FIXAÇÃO (ENCUNHAMENTO) DE ALVENARIA DE VEDAÇÃO COM ARGAMASSA APLICADA COM BISNAGA. AF_03/2024</t>
  </si>
  <si>
    <t>VERGA MOLDADA IN LOCO EM CONCRETO, ESPESSURA DE *20* CM. AF_03/2024</t>
  </si>
  <si>
    <t>PEITORIL DE CONCRETO ARMADO COM PINGADEIRA. FORNECIMENTO E INSTALAÇÃO_ ORSE3410</t>
  </si>
  <si>
    <t>ALVENARIA DE VEDAÇÃO COM BLOCO DE VIDRO, TIPO CANELADO, DE 8X19X19CM E ARGAMASSA DE ASSENTAMENTO COM PREPARO EM BETONEIRA. AF_05/2020</t>
  </si>
  <si>
    <t>COBERTURA</t>
  </si>
  <si>
    <t>FABRICAÇÃO E INSTALAÇÃO DE TESOURA INTEIRA EM MADEIRA NÃO APARELHADA, VÃO DE 9 M, PARA TELHA ONDULADA DE FIBROCIMENTO, METÁLICA, PLÁSTICA OU TERMOACÚSTICA, INCLUSO IÇAMENTO. AF_07/2019</t>
  </si>
  <si>
    <t>FABRICAÇÃO E INSTALAÇÃO DE ESTRUTURA PONTALETADA DE MADEIRA NÃO APARELHADA PARA TELHADOS COM ATÉ 2 ÁGUAS E PARA TELHA ONDULADA DE FIBROCIMENTO, METÁLICA, PLÁSTICA OU TERMOACÚSTICA, INCLUSO TRANSPORTE VERTICAL. (BASE: SINAPI 92566)</t>
  </si>
  <si>
    <t>TELHAMENTO COM TELHA ONDULADA DE FIBROCIMENTO E = 6 MM, COM RECOBRIMENTO LATERAL DE 1 1/4 DE ONDA PARA TELHADO COM INCLINAÇÃO MÁXIMA DE 10°, COM ATÉ 2 ÁGUAS, INCLUSO IÇAMENTO. AF_07/2019</t>
  </si>
  <si>
    <t>CUMEEIRA PARA TELHA DE FIBROCIMENTO ONDULADA E = 6 MM, INCLUSO ACESSÓRIOS DE FIXAÇÃO E IÇAMENTO. AF_07/2019</t>
  </si>
  <si>
    <t xml:space="preserve">MANTA ALUMINIZADA NAS DUAS FACES, PARA SUBCOBERTURA,  E = *2*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</si>
  <si>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TRAMA DE MADEIRA COMPOSTA POR TERÇAS PARA TELHADOS DE ATÉ 2 ÁGUAS PARA TELHA ONDULADA DE FIBROCIMENTO, METÁLICA, PLÁSTICA OU TERMOACÚSTICA, INCLUSO TRANSPORTE VERTICAL. AF_07/2019</t>
  </si>
  <si>
    <t>ALÇAPÃO DE ALUMÍNIO DE ABRIR, COM GUARNIÇÃO, FIXAÇÃO COM PARAFUSOS - FORNECIMENTO E INSTALAÇÃO</t>
  </si>
  <si>
    <t>ARGAMASSA TRAÇO 1:3 (EM VOLUME DE CIMENTO E AREIA MÉDIA ÚMIDA) PARA CONTRAPISO, PREPARO MECÂNICO COM BETONEIRA 400 L. AF_08/2019</t>
  </si>
  <si>
    <t>IMPERMEABILIZACAO DE SUPERFICIE COM MANTA ASFALTICA (COM POLIMEROS TIPO APP), E=3 MM (83737)</t>
  </si>
  <si>
    <t>PISOS</t>
  </si>
  <si>
    <t>PISO ZERO EM CONCRETO 20MPA PREPARO MECANICO, ESPESSURA 7 CM, COM ARMACAO EM TELA SOLDADA Q138</t>
  </si>
  <si>
    <t>PISO EM REVESTIMENTO CERÂMICO PARA PISO COM PLACAS TIPO PORCELANATO DE DIMENSÕES 60x60 CM COM REJUNTE EPÓXI</t>
  </si>
  <si>
    <t>RODAPÉ H=10CM EM REVESTIMENTO CERÂMICO PARA PISO COM PLACAS TIPO PORCELANATO DE DIMENSÕES 60x60 CM COM REJUNTE EPÓXI</t>
  </si>
  <si>
    <t>SOLEIRA EM GRANITO, LARGURA 15 CM, ESPESSURA 2,0 CM. AF_09/2020</t>
  </si>
  <si>
    <t>PISO EM CONCRETO DESEMPENADO 7CM</t>
  </si>
  <si>
    <t>JUNTA SERRADA COM PROFUNDIDADE DE 2CM E PREENCHIMENTO COM SELANTE A BASE DE POLIURETANO</t>
  </si>
  <si>
    <t>PISO EM LADRILHO TÁTIL 25X25CM</t>
  </si>
  <si>
    <t>ASSENTAMENTO DE GUIA (MEIO-FIO) EM TRECHO RETO, CONFECCIONADA EM CONCRETO PRÉ-FABRICADO, DIMENSÕES 100X15X13X30 CM (COMPRIMENTO X BASE INFERIOR X BASE SUPERIOR X ALTURA). AF_01/2024</t>
  </si>
  <si>
    <t>EXECUÇÃO DE PAVIMENTO EM PISO INTERTRAVADO, COM BLOCO RETANGULAR COR NATURAL DE 20 X 10 CM, ESPESSURA 8 CM. AF_10/2022</t>
  </si>
  <si>
    <t>ASSENTAMENTO DE GUIA (MEIO-FIO) EM TRECHO RETO, CONFECCIONADA EM CONCRETO PRÉ-FABRICADO, DIMENSÕES 80X08X08X25 CM (COMPRIMENTO X BASE INFERIOR X BASE SUPERIOR X ALTURA). AF_01/2024</t>
  </si>
  <si>
    <t>EXECUÇÃO DE PAVIMENTO EM BRITA GRADUADA SIMPLES</t>
  </si>
  <si>
    <t>REVESTIMENTOS E PAINEIS</t>
  </si>
  <si>
    <t>CHAPISCO APLICADO EM ALVENARIA (COM PRESENÇA DE VÃOS) E ESTRUTURAS DE CONCRETO DE FACHADA, COM ROLO PARA TEXTURA ACRÍLICA.  ARGAMASSA INDUSTRIALIZADA COM PREPARO EM MISTURADOR 300 KG. AF_10/2022</t>
  </si>
  <si>
    <t>MASSA ÚNICA, EM ARGAMASSA TRAÇO 1:2:8, PREPARO MECÂNICO, APLICADA MANUALMENTE EM PAREDES INTERNAS DE AMBIENTES COM ÁREA ENTRE 5M² E 10M², E = 17,5MM, COM TALISCAS. AF_03/2024</t>
  </si>
  <si>
    <t>CHAPISCO APLICADO NO TETO OU EM ESTRUTURA, COM DESEMPENADEIRA DENTADA. ARGAMASSA INDUSTRIALIZADA COM PREPARO EM MISTURADOR 300 KG. AF_10/2022</t>
  </si>
  <si>
    <t>MASSA ÚNICA, EM ARGAMASSA TRAÇO 1:2:8, PREPARO MECÂNICO, APLICADA MANUALMENTE EM TETO, E = 10MM, COM TALISCAS. AF_03/2024</t>
  </si>
  <si>
    <t>JUNTA DE CHAPA GALVANIZADA # 24  LARGURA 15 CM</t>
  </si>
  <si>
    <t>REVESTIMENTO CERÂMICO PARA PAREDES INTERNAS COM PLACAS TIPO ESMALTADA EXTRA DE DIMENSÕES MÍNIMAS DE 40X40CM, COM REJUNTE EPÓXI BRANCO</t>
  </si>
  <si>
    <t>DIVISORIA SANITÁRIA, TIPO CABINE, EM PAINEL DE GRANILITE, ESP = 3CM, ASSENTADO COM ARGAMASSA COLANTE AC III-E, EXCLUSIVE FERRAGENS. AF_01/2021</t>
  </si>
  <si>
    <t xml:space="preserve">KIT PORTA PRONTA DE MADEIRA, FOLHA LEVE (NBR 15930) DE 600 X 2100 MM OU 700 X 2100 MM, DE 35 MM A 40 MM DE ESPESSURA, COM MARCO EM ACO, NUCLEO COLMEIA, CAPA LISA EM HDF, ACABAMENTO MELAMINICO BRANCO (INCLUI MARCO, ALIZARES, DOBRADICAS E FECHADURA)                                                                                                                                                                                                                                                   </t>
  </si>
  <si>
    <t>KIT PORTA PRONTA DE MADEIRA, FOLHA LEVE (NBR 15930) DE 80 X 200 CM, E = *35* MM, COM MARCO EM ACO, NUCLEO COLMEIA, CAPA LISA EM HDF, ACABAMENTO MELAMINICO BRANCO (INCLUI MARCO, ALIZARES, DOBRADICAS E FECHADURA)</t>
  </si>
  <si>
    <t>PAREDE COM SISTEMA EM CHAPAS DE GESSO PARA DRYWALL, USO INTERNO, COM DUAS FACES SIMPLES E ESTRUTURA METÁLICA COM GUIAS SIMPLES, SEM VÃOS. AF_07/2023_PS</t>
  </si>
  <si>
    <t>PINTURA</t>
  </si>
  <si>
    <t>EMASSAMENTO COM MASSA LÁTEX, APLICAÇÃO EM PAREDE, UMA DEMÃO, LIXAMENTO MANUAL. AF_04/2023</t>
  </si>
  <si>
    <t>FUNDO SELADOR ACRÍLICO, APLICAÇÃO MANUAL EM PAREDE, UMA DEMÃO. AF_04/2023</t>
  </si>
  <si>
    <t>PINTURA LÁTEX ACRÍLICA PREMIUM, APLICAÇÃO MANUAL EM PAREDES, DUAS DEMÃOS. AF_04/2023</t>
  </si>
  <si>
    <t>FUNDO SELADOR ACRÍLICO, APLICAÇÃO MANUAL EM TETO, UMA DEMÃO. AF_04/2023</t>
  </si>
  <si>
    <t>PINTURA LÁTEX ACRÍLICA PREMIUM, APLICAÇÃO MANUAL EM TETO, DUAS DEMÃOS. AF_04/2023</t>
  </si>
  <si>
    <t>PINTURA ESMALTE ACETINADO PARA MADEIRA, DUAS DEMAOS, SOBRE FUNDO NIVELADOR BRANCO (74065/1)</t>
  </si>
  <si>
    <t>PINTURA ESMALTE ACETINADO (2 DEMAOS) SOBRE SUPERFICIES E GRADES METALICAS, INCLUSIVE PROTECAO COM ZARCAO (1 DEMAO) - (95468)</t>
  </si>
  <si>
    <t>ESQUADRIAS</t>
  </si>
  <si>
    <t>ESQUADRIAS DE MADEIRA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</si>
  <si>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</si>
  <si>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KIT DE PORTA DE MADEIRA PARA PINTURA, SEMI-OCA (LEVE OU MÉDIA), PADRÃO MÉDIO, 110X210CM, ESPESSURA DE 3,5CM, ITENS INCLUSOS: DOBRADIÇAS, MONTAGEM E INSTALAÇÃO DO BATENTE, FECHADURA COM EXECUÇÃO DO FURO - FORNECIMENTO E INSTALAÇÃO. AF_08/2015</t>
  </si>
  <si>
    <t>ESQUADRIAS METÁLICAS</t>
  </si>
  <si>
    <t>JANELA DE ALUMÍNIO TIPO MAXIM-AR, COM VIDROS E TELA MOSQUETEIRA EM ARAME GALVANIZADO DE ABRIR, BATENTE E FERRAGENS.  EXCLUSIVE ALIZAR, ACABAMENTO E CONTRAMARCO. FORNECIMENTO E INSTALAÇÃO.</t>
  </si>
  <si>
    <t>JANELA DE ALUMÍNIO DE CORRER COM 2 FOLHAS PARA VIDROS, COM VIDROS E TELA MOSQUITEIRA, BATENTE, ACABAMENTO COM ACETATO OU BRILHANTE E FERRAGENS. EXCLUSIVE ALIZAR E CONTRAMARCO. FORNECIMENTO E INSTALAÇÃO. AF_12/2019</t>
  </si>
  <si>
    <t>JANELA DE ALUMÍNIO DE CORRER COM 4 FOLHAS PARA VIDROS, COM VIDROS E TELA MOSQUITEIRA, BATENTE, ACABAMENTO COM ACETATO OU BRILHANTE E FERRAGENS. EXCLUSIVE ALIZAR E CONTRAMARCO. FORNECIMENTO E INSTALAÇÃO. AF_12/2019</t>
  </si>
  <si>
    <t>PORTA EM ALUMÍNIO DE ABRIR TIPO VENEZIANA COM GUARNIÇÃO, FIXAÇÃO COM PARAFUSOS - FORNECIMENTO E INSTALAÇÃO. AF_12/2019</t>
  </si>
  <si>
    <t>PORTA DE ALUMÍNIO DE ABRIR, COM GUARNIÇÃO, FIXAÇÃO COM PARAFUSOS - FORNECIMENTO E INSTALAÇÃO. COM OU SEM VIDRO, CONFORME PROJETO.</t>
  </si>
  <si>
    <t>GUARNIÇÃO/MOLDURA/ARREMATE DE ACABAMENTO PARA ESQUADRIA, EM ALUMÍNIO PERFIL 25, ACABAMENTO ANODIZADO BRANCO OU BRILHANTE, PARA 1 FACE - FORNECIMENTO E INSTALAÇÃO. (REF 94589)</t>
  </si>
  <si>
    <t>PORTAO EM TELA ARAME GALVANIZADO N.12 MALHA 2" E MOLDURA EM TUBOS DE ACO COM DUAS FOLHAS DE ABRIR, INCLUSO FERRAGENS (74238/2)</t>
  </si>
  <si>
    <t>PORTA DE ACO CHAPA 24 COMPLETA, DE ENROLAR, VAZADA TIJOLINHO OU EQUIVALENTE COM RETANGULO OU CIRCULO, ACABAMENTO GALVANIZADO NATURAL (FORNECIMENTO E INSTALAÇÃO)</t>
  </si>
  <si>
    <t>CONJUNTO DE VIDRO TEMPERADO 10MM COM PORTAS, JANELAS E VIDRO FIXO. COMPLETA COM ESTRUTURA DE FIXAÇÃO, FERRAGENS CROMADAS, TELAS MOSQUITEIRAS  NAS JANELAS,  DOBRADIÇAS, TRINCO, FECHADURA, PUXADOR E MOLAS HIDRÁULICAS DE PISO.</t>
  </si>
  <si>
    <t>GUICHÊS GUILHOTINAS EM ALUMÍNIO COM ACRÍLICO TRANSPARENTE</t>
  </si>
  <si>
    <t>PORTA DE FERRO, DE ABRIR, TIPO GRADE COM CHAPA, COM GUARNIÇÕES. AF_12/2019</t>
  </si>
  <si>
    <t>GRADIL EM FERRO FIXADO EM VÃOS DE JANELAS, FORMADO POR BARRAS CHATAS DE 25X4,8 MM. AF_04/2019</t>
  </si>
  <si>
    <t>Equipamentos fixos</t>
  </si>
  <si>
    <t>BARRA DE APOIO LATERAL, EM ACO INOX POLIDO, 70 CM, DIAMETRO MINIMO 3 CM</t>
  </si>
  <si>
    <t>BARRA DE APOIO LAVATORIO, EM ACO INOX POLIDO, *40 X 50* CM,  DIAMETRO MINIMO 3 CM</t>
  </si>
  <si>
    <t>BANCADA (COM SAIA E FRONTÃO DE 15 CM) EM GRANITO POLIDO 1,80 X 0,55 M COM VASO SANITÁRIO INFANTIL SIFONADO EM LOUÇA BRANCA SEM ASSENTO, INSTALADA EM SUPORTE METÁLICO, INCLUSO CJ LIGAÇÃO P/ BACIA SANITÁRIA AJUSTÁVEL E DUCHA HIGIÊNICA - FORNECIMENTO E INSTALAÇÃO. (W.C. OSTOMIZADOS) (BASES: SINAPI 86889 + 100848)</t>
  </si>
  <si>
    <t>ESPELHO CRISTAL ESPESSURA 4MM, COM MOLDURA EM ALUMINIO E COMPENSADO 6MM PLASTIFICADO COLADO (74125/2) - UNIDADES DE 0,30M²</t>
  </si>
  <si>
    <t>ESCADA TIPO MARINHEIRO EM ACO CA-50 9,52MM INCLUSO PINTURA COM FUNDO ANTICORROSIVO TIPO ZARCAO (73665)</t>
  </si>
  <si>
    <t>BANCO EM CONCRETO PRÉ-MOLDADO COM ENCOSTO – ASSENTO E ENCOSTO EM MADEIRA TRATADA, aprox.  1,50x0,45x0,45 (comp./larg./altu.).</t>
  </si>
  <si>
    <t>BANCO EM CONCRETO PRÉ-MOLDADO SEM ENCOSTO - ASSENTO EM MADEIRA TRATADA,  aprox. 0,80x0,40x0,45 (comp./larg./altu.).</t>
  </si>
  <si>
    <t>PARACICLO/BICICLETÁRIO EM AÇO ZINCADO COM PINTURA ELETROSTÁTICA CINZA</t>
  </si>
  <si>
    <t>SABONETEIRA PLASTICA TIPO DISPENSER PARA SABONETE LIQUIDO COM RESERVATORIO 800 A 1500 ML, INCLUSO FIXAÇÃO. AF_01/2020</t>
  </si>
  <si>
    <t>Paisagismo</t>
  </si>
  <si>
    <t>PLANTIO DE GRAMA ESMERALDA OU SÃO CARLOS OU CURITIBANA, EM PLACAS. AF_07/2024</t>
  </si>
  <si>
    <t>FORNECIMENTO E PLANTIO DE ÁRVORE  COM ALTURA DE MUDA ENTRE 1,5M E 2,0M COM FERTILIZANTE, TUTORAMENTO DUPLO E CERCAMENTO COM TELA</t>
  </si>
  <si>
    <t>FORNECIMENTO E PLANTIO DE PALMEIRA JERIVÁ (Syagrus romanzoffina) COM ALTURA DE ESTIPE (TRONCO) MAIOR QUE 1,50M . INCLUINDO FERTILIZAÇÃO, TUTORAMENTO TRIPLO E CERCAMENTO COM TELA</t>
  </si>
  <si>
    <t>FORNECIMENTO E PLANTIO DE ARBUSTO/FOLHAGEM H=40 A 60CM INCLUINDO FERTILIZANTE ORGÂNICO</t>
  </si>
  <si>
    <t>SUPRESSÃO DE ÁRVORES DE MÉDIO A GRANDE PORTE (PERMITIR ENTRADA DE ENERGIA ELÉTRICA)</t>
  </si>
  <si>
    <t>Instalações Hidráulicas</t>
  </si>
  <si>
    <t>Entrada de água fria e Reservação</t>
  </si>
  <si>
    <t>JOELHO 90 GRAUS, PVC, SOLDÁVEL, DN 25MM, INSTALADO EM RAMAL OU SUB-RAMAL DE ÁGUA - FORNECIMENTO E INSTALAÇÃO. AF_06/2022</t>
  </si>
  <si>
    <t>JOELHO 45 GRAUS, PVC, SOLDÁVEL, DN 25MM, INSTALADO EM RAMAL OU SUB-RAMAL DE ÁGUA - FORNECIMENTO E INSTALAÇÃO. AF_06/2022</t>
  </si>
  <si>
    <t>JOELHO 90 GRAUS COM BUCHA DE LATÃO, PVC, SOLDÁVEL, DN 25MM, X 1/2  INSTALADO EM RAMAL OU SUB-RAMAL DE ÁGUA - FORNECIMENTO E INSTALAÇÃO. AF_06/2022</t>
  </si>
  <si>
    <t>JOELHO 90 GRAUS, PVC, SOLDÁVEL, DN 50MM, INSTALADO EM PRUMADA DE ÁGUA - FORNECIMENTO E INSTALAÇÃO. AF_06/2022</t>
  </si>
  <si>
    <t>LUVA DE REDUÇÃO, PVC, SOLDÁVEL, DN 32MM X 25MM, INSTALADO EM RAMAL DE DISTRIBUIÇÃO DE ÁGUA - FORNECIMENTO E INSTALAÇÃO. AF_06/2022</t>
  </si>
  <si>
    <t>LUVA DE REDUÇÃO, PVC, SOLDÁVEL, DN 50MM X 25MM, INSTALADO EM RAMAL DE DISTRIBUIÇÃO DE ÁGUA   FORNECIMENTO E INSTALAÇÃO. AF_06/2022</t>
  </si>
  <si>
    <t>TE, PVC, SOLDÁVEL, DN 25MM, INSTALADO EM RAMAL DE DISTRIBUIÇÃO DE ÁGUA - FORNECIMENTO E INSTALAÇÃO. AF_06/2022</t>
  </si>
  <si>
    <t>TE, PVC, SOLDÁVEL, DN 32MM, INSTALADO EM RAMAL DE DISTRIBUIÇÃO DE ÁGUA - FORNECIMENTO E INSTALAÇÃO. AF_06/2022</t>
  </si>
  <si>
    <t>TE, PVC, SOLDÁVEL, DN 50MM, INSTALADO EM RAMAL DE DISTRIBUIÇÃO DE ÁGUA - FORNECIMENTO E INSTALAÇÃO. AF_06/2022</t>
  </si>
  <si>
    <t>LUVA, PVC, SOLDÁVEL, DN 25MM, INSTALADO EM RAMAL DE DISTRIBUIÇÃO DE ÁGUA - FORNECIMENTO E INSTALAÇÃO. AF_06/2022</t>
  </si>
  <si>
    <t>ADAPTADOR COM FLANGE E ANEL DE VEDAÇÃO, PVC, SOLDÁVEL, DN  25 MM X 3/4", INSTALADO EM RESERVAÇÃO PREDIAL DE ÁGUA - FORNECIMENTO E INSTALAÇÃO. AF_04/2024</t>
  </si>
  <si>
    <t>ADAPTADOR COM FLANGE E ANEL DE VEDAÇÃO, PVC, SOLDÁVEL, DN 32 MM X 1", INSTALADO EM RESERVAÇÃO PREDIAL DE ÁGUA - FORNECIMENTO E INSTALAÇÃO. AF_04/2024</t>
  </si>
  <si>
    <t>ADAPTADOR COM FLANGE E ANEL DE VEDAÇÃO, PVC, SOLDÁVEL, DN 50 MM X 1 1/2", INSTALADO EM RESERVAÇÃO PREDIAL DE ÁGUA - FORNECIMENTO E INSTALAÇÃO. AF_04/2024</t>
  </si>
  <si>
    <t>REGISTRO DE ESFERA, PVC, SOLDÁVEL, COM VOLANTE, DN  25 MM - FORNECIMENTO E INSTALAÇÃO. AF_08/2021</t>
  </si>
  <si>
    <t>REGISTRO DE ESFERA, PVC, SOLDÁVEL, COM VOLANTE, DN  32 MM - FORNECIMENTO E INSTALAÇÃO. AF_08/2021</t>
  </si>
  <si>
    <t>REGISTRO DE ESFERA, PVC, SOLDÁVEL, COM VOLANTE, DN  50 MM - FORNECIMENTO E INSTALAÇÃO. AF_08/2021</t>
  </si>
  <si>
    <t xml:space="preserve">TORNEIRA DE METAL AMARELO, PARA TANQUE / JARDIM, DE PAREDE, COM BICO PLASTICO, CANO CURTO, AREA EXTERNA, PADRAO POPULAR / USO GERAL, 1/2" OU 3/4" (REF 1128)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</si>
  <si>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TORNEIRA DE BOIA PARA CAIXA D'ÁGUA, ROSCÁVEL, 3/4" - FORNECIMENTO E INSTALAÇÃO. AF_08/2021</t>
  </si>
  <si>
    <t>CAIXA PLÁSTICA DE PROTEÇÃO HIDRÔMETRO FORNECIMENTO E INSTALADA (PADRÃO CONCESSIONÁRIA LOCAL)</t>
  </si>
  <si>
    <t>RESERVATÓRIO EM POLIETILENO 1500 L COM TAMPA - FORNECIMENTO E INSTALAÇÃO (BASE: SBC 052951)</t>
  </si>
  <si>
    <t>TUBO, PVC, SOLDÁVEL, DE 25MM, INSTALADO EM RAMAL DE DISTRIBUIÇÃO DE ÁGUA - FORNECIMENTO E INSTALAÇÃO. AF_06/2022</t>
  </si>
  <si>
    <t>TUBO, PVC, SOLDÁVEL, DE 32MM, INSTALADO EM RAMAL DE DISTRIBUIÇÃO DE ÁGUA - FORNECIMENTO E INSTALAÇÃO. AF_06/2022</t>
  </si>
  <si>
    <t>TUBO, PVC, SOLDÁVEL, DE 50MM, INSTALADO EM RAMAL DE DISTRIBUIÇÃO DE ÁGUA - FORNECIMENTO E INSTALAÇÃO. AF_06/2022</t>
  </si>
  <si>
    <t>Barrilete e Colunas D' água</t>
  </si>
  <si>
    <t>JOELHO 90 GRAUS, PVC, SOLDÁVEL, DN 32MM, INSTALADO EM RAMAL OU SUB-RAMAL DE ÁGUA - FORNECIMENTO E INSTALAÇÃO. AF_06/2022</t>
  </si>
  <si>
    <t>JOELHO 45 GRAUS, PVC, SOLDÁVEL, DN 32MM, INSTALADO EM RAMAL OU SUB-RAMAL DE ÁGUA - FORNECIMENTO E INSTALAÇÃO. AF_06/2022</t>
  </si>
  <si>
    <t>JOELHO 90 GRAUS, PVC, SOLDÁVEL, DN 40MM, INSTALADO EM RAMAL DE DISTRIBUIÇÃO DE ÁGUA - FORNECIMENTO E INSTALAÇÃO. AF_06/2022</t>
  </si>
  <si>
    <t>JOELHO 90 GRAUS, PVC, SOLDÁVEL, DN 50MM, INSTALADO EM RAMAL DE DISTRIBUIÇÃO DE ÁGUA - FORNECIMENTO E INSTALAÇÃO. AF_06/2022</t>
  </si>
  <si>
    <t>JOELHO 45 GRAUS, PVC, SOLDÁVEL, DN 50MM, INSTALADO EM RAMAL DE DISTRIBUIÇÃO DE ÁGUA - FORNECIMENTO E INSTALAÇÃO. AF_06/2022</t>
  </si>
  <si>
    <t>LUVA DE REDUÇÃO, PVC, SOLDÁVEL, DN 40MM X 32MM, INSTALADO EM RAMAL DE DISTRIBUIÇÃO DE ÁGUA - FORNECIMENTO E INSTALAÇÃO. AF_06/2022</t>
  </si>
  <si>
    <t>BUCHA DE REDUCAO DE PVC, SOLDAVEL, LONGA, 50 X 40 MM (BASE: SEDOP 180232)</t>
  </si>
  <si>
    <t>TE, PVC, SOLDÁVEL, DN 25MM, INSTALADO EM RAMAL OU SUB-RAMAL DE ÁGUA - FORNECIMENTO E INSTALAÇÃO. AF_06/2022</t>
  </si>
  <si>
    <t>TE, PVC, SOLDÁVEL, DN 32MM, INSTALADO EM RAMAL OU SUB-RAMAL DE ÁGUA - FORNECIMENTO E INSTALAÇÃO. AF_06/2022</t>
  </si>
  <si>
    <t>TE, PVC, SOLDÁVEL, DN 40MM, INSTALADO EM RAMAL DE DISTRIBUIÇÃO DE ÁGUA - FORNECIMENTO E INSTALAÇÃO. AF_06/2022</t>
  </si>
  <si>
    <t>LUVA, PVC, SOLDÁVEL, DN 25MM, INSTALADO EM RAMAL OU SUB-RAMAL DE ÁGUA - FORNECIMENTO E INSTALAÇÃO. AF_06/2022</t>
  </si>
  <si>
    <t>LUVA, PVC, SOLDÁVEL, DN 32MM, INSTALADO EM RAMAL OU SUB-RAMAL DE ÁGUA - FORNECIMENTO E INSTALAÇÃO. AF_06/2022</t>
  </si>
  <si>
    <t>LUVA, PVC, SOLDÁVEL, DN 40MM, INSTALADO EM RAMAL DE DISTRIBUIÇÃO DE ÁGUA - FORNECIMENTO E INSTALAÇÃO. AF_06/2022</t>
  </si>
  <si>
    <t>LUVA, PVC, SOLDÁVEL, DN 50MM, INSTALADO EM RAMAL DE DISTRIBUIÇÃO DE ÁGUA - FORNECIMENTO E INSTALAÇÃO. AF_06/2022</t>
  </si>
  <si>
    <t xml:space="preserve">LUVA SOLDAVEL COM BUCHA DE LATAO, PVC, 25 MM X 1/2"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</si>
  <si>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LUVA COM ROSCA, PVC, SOLDÁVEL, DN 50MM X 1.1/2", INSTALADO EM RAMAL DE DISTRIBUIÇÃO DE ÁGUA - FORNECIMENTO E INSTALAÇÃO. AF_06/2022</t>
  </si>
  <si>
    <t>JUNÇÃO, PVC, SOLDÁVEL, DN 32MM, INSTALADO EM RAMAL OU SUB-RAMAL DE ÁGUA - FORNECIMENTO E INSTALAÇÃO.</t>
  </si>
  <si>
    <t>JUNÇÃO, PVC, SOLDÁVEL, DN 40MM, INSTALADO EM RAMAL OU SUB-RAMAL DE ÁGUA - FORNECIMENTO E INSTALAÇÃO.</t>
  </si>
  <si>
    <t>JUNÇÃO, PVC, SOLDÁVEL, DN 50MM, INSTALADO EM RAMAL OU SUB-RAMAL DE ÁGUA - FORNECIMENTO E INSTALAÇÃO.</t>
  </si>
  <si>
    <t>ENGATE FLEXÍVEL EM PLÁSTICO BRANCO, 1/2" X 40CM - FORNECIMENTO E INSTALAÇÃO. AF_01/2020</t>
  </si>
  <si>
    <t>PLUG/CAP PVC ROSCAVEL,  1/2'',  AGUA FRIA PREDIAL (NBR 5648)</t>
  </si>
  <si>
    <t>REGISTRO DE GAVETA BRUTO, LATÃO, ROSCÁVEL, 3/4", COM ACABAMENTO E CANOPLA CROMADOS - FORNECIMENTO E INSTALAÇÃO. AF_08/2021</t>
  </si>
  <si>
    <t>REGISTRO DE GAVETA BRUTO, LATÃO, ROSCÁVEL, 1 1/2", COM ACABAMENTO E CANOPLA CROMADOS - FORNECIMENTO E INSTALAÇÃO. AF_08/2021</t>
  </si>
  <si>
    <t xml:space="preserve">VALVULA DE DESCARGA METALICA, BASE 1 1/2" E ACABAMENTO METALICO CROMADO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</si>
  <si>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TUBO PARA VALVULA DE DESCARGA - FORNECIMENTO E INSTALAÇÃO (BASE: SINAPI 190802)</t>
  </si>
  <si>
    <t xml:space="preserve">REGISTRO DE ESFERA, PVC, COM VOLANTE, VS, SOLDAVEL, DN 40 MM, COM CORPO DIVIDIDO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</si>
  <si>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ADAPTADOR CURTO COM BOLSA E ROSCA PARA REGISTRO, PVC, SOLDÁVEL, DN  25 MM X 3/4", INSTALADO EM RESERVAÇÃO PREDIAL DE ÁGUA - FORNECIMENTO E INSTALAÇÃO. AF_04/2024</t>
  </si>
  <si>
    <t>ADAPTADOR CURTO COM BOLSA E ROSCA PARA REGISTRO, PVC, SOLDÁVEL, DN 50MM X 1.1/2", INSTALADO EM RAMAL DE DISTRIBUIÇÃO DE ÁGUA - FORNECIMENTO E INSTALAÇÃO. AF_06/2022</t>
  </si>
  <si>
    <t>PIA SUSPENSA TIPO BANCADA EM AÇO INOX 1,20X0,60M COM 01 CUBA, VÁLVULA CROMADA, SIFÃO CROMADO E TORNEIRA CROMADA P/ DEFICIENTE PNE AUTOMÁTICA COM ALAVANCA, INSTALADA EM SUPORTE METÁLICO - FORNECIMENTO E INSTALAÇÃO (BASE: ORSE 2074)</t>
  </si>
  <si>
    <t>PIA SUSPENSA TIPO BANCADA EM AÇO INOX 1,90X0,60M COM 01 CUBA, VÁLVULA CROMADA, SIFÃO CROMADO E TORNEIRA CROMADA P/ DEFICIENTE PNE AUTOMÁTICA COM ALAVANCA, INSTALADA EM SUPORTE METÁLICO - FORNECIMENTO E INSTALAÇÃO (BASE: ORSE 2074)</t>
  </si>
  <si>
    <t>PIA TIPO ESCOVÁRIO EM AÇO INOX 1,50X0,50M COM, VÁLVULA CROMADA, SIFÃO CROMADO, INSTALADA EM SUPORTE METÁLICO - FORNECIMENTO E INSTALAÇÃO (BASE: SINAPI 86872 E 86919)</t>
  </si>
  <si>
    <t xml:space="preserve">TORNEIRA METALICA CROMADA DE PAREDE LONGA PARA LAVATORIO, COM AREJADOR, ACIONAMENTO ALAVANCA, 1/4 DE VOLTA (REF 1178)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</si>
  <si>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LAVATÓRIO  LOUÇA BRANCO SUSPENSO COM E TORNEIRA CROMADA P/ DEFICIENTE PNE AUTOMÁTICA COM ALAVANCA, SIFÃO METÁLICO CROMADO, VALVULA METÁLICA CROMADA E ENGATE FLEXÍVEL - MONTAGEM E INSTALAÇÃO.</t>
  </si>
  <si>
    <t>PIA TIPO BANCADA EM AÇO INOX 1,20X0,60M COM 02 CUBAS, VÁLVULA CROMADA, SIFÃO CROMADO E TORNEIRA CROMADA P/ DEFICIENTE PNE AUTOMÁTICA COM ALAVANCA, INSTALADA EM SUPORTE METÁLICO - FORNECIMENTO E INSTALAÇÃO (BASE: ORSE 2074)</t>
  </si>
  <si>
    <t>VASO SANITARIO SIFONADO CONVENCIONAL LOUÇA BRANCA COM CAIXA DE DESCARGA ACOPLADA, INCLUSO CONJUNTO DE LIGAÇÃO  E ANEL DE VEDAÇÃO - FORNECIMENTO E INSTALAÇÃO. (BASE: SINAPI 95470)</t>
  </si>
  <si>
    <t>VASO SANITÁRIO INFANTIL LOUÇA BRANCA - FORNECIMENTO E INSTALACAO. AF_01/2020</t>
  </si>
  <si>
    <t>VASO SANITARIO SIFONADO CONVENCIONAL PARA PCD LOUÇA BRANCA COM CAIXA DE DESCARGA ACOPLADA, INCLUSO CONJUNTO DE LIGAÇÃO E ANEL DE VEDAÇÃO - FORNECIMENTO E INSTALAÇÃO. (BASE: SINAPI 95472)</t>
  </si>
  <si>
    <t>TANQUE DE LOUÇA BRANCA COM COLUNA, 30L OU EQUIVALENTE, INCLUSO SIFÃO FLEXÍVEL EM PVC, VÁLVULA METÁLICA E TORNEIRA DE METAL CROMADO PADRÃO MÉDIO - FORNECIMENTO E INSTALAÇÃO. AF_01/2020</t>
  </si>
  <si>
    <t xml:space="preserve">CHUVEIRO COMUM EM PLASTICO BRANCO, COM CANO, 3 TEMPERATURAS, 5500 W (110/220 V)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</si>
  <si>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PIA TIPO EXPURGO HOSPITALAR EM AÇO INOX AISI 304, ESPESSURA 1,0 MM, ACABAMENTO ESCOVADO, MEDINDO (5000X500X440 MM). INCLUSO SIFÃO - FORNECIMENTO E INSTALAÇÃO. (BASE: ORSE 13259)</t>
  </si>
  <si>
    <t>TUBO, PVC, SOLDÁVEL, DE 25MM, INSTALADO EM RAMAL OU SUB-RAMAL DE ÁGUA - FORNECIMENTO E INSTALAÇÃO. AF_06/2022</t>
  </si>
  <si>
    <t>TUBO, PVC, SOLDÁVEL, DE 32MM, INSTALADO EM RAMAL OU SUB-RAMAL DE ÁGUA - FORNECIMENTO E INSTALAÇÃO. AF_06/2022</t>
  </si>
  <si>
    <t>TUBO, PVC, SOLDÁVEL, DE 40MM, INSTALADO EM RAMAL DE DISTRIBUIÇÃO DE ÁGUA - FORNECIMENTO E INSTALAÇÃO. AF_06/2022</t>
  </si>
  <si>
    <t>Projeto Sanitário</t>
  </si>
  <si>
    <t>JOELHO 90 GRAUS, PVC, SERIE NORMAL, ESGOTO PREDIAL, DN 40 MM, JUNTA SOLDÁVEL,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</si>
  <si>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</si>
  <si>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</si>
  <si>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</si>
  <si>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90 GRAUS, PVC, SERIE NORMAL, ESGOTO PREDIAL, DN 100 MM, JUNTA ELÁSTICA, FORNECIDO E INSTALADO EM RAMAL DE DESCARGA OU RAMAL DE ESGOTO SANITÁRIO. AF_08/2022</t>
  </si>
  <si>
    <t>JOELHO 45 GRAUS, PVC, SERIE NORMAL, ESGOTO PREDIAL, DN 100 MM, JUNTA ELÁSTICA, FORNECIDO E INSTALADO EM RAMAL DE DESCARGA OU RAMAL DE ESGOTO SANITÁRIO. AF_08/2022</t>
  </si>
  <si>
    <t>TE, PVC, SERIE NORMAL, ESGOTO PREDIAL, DN 40 X 40 MM, JUNTA SOLDÁVEL, FORNECIDO E INSTALADO EM RAMAL DE DESCARGA OU RAMAL DE ESGOTO SANITÁRIO. AF_08/2022</t>
  </si>
  <si>
    <t>TE, PVC, SERIE NORMAL, ESGOTO PREDIAL, DN 50 X 50 MM, JUNTA ELÁSTICA, FORNECIDO E INSTALADO EM RAMAL DE DESCARGA OU RAMAL DE ESGOTO SANITÁRIO. AF_08/2022</t>
  </si>
  <si>
    <t>TE, PVC, SERIE NORMAL, ESGOTO PREDIAL, DN 75 X 75 MM, JUNTA ELÁSTICA, FORNECIDO E INSTALADO EM RAMAL DE DESCARGA OU RAMAL DE ESGOTO SANITÁRIO. AF_08/2022</t>
  </si>
  <si>
    <t>TE, PVC, SERIE NORMAL, ESGOTO PREDIAL, DN 100 X 100 MM, JUNTA ELÁSTICA, FORNECIDO E INSTALADO EM RAMAL DE DESCARGA OU RAMAL DE ESGOTO SANITÁRIO. AF_08/2022</t>
  </si>
  <si>
    <t xml:space="preserve">BUCHA DE REDUCAO DE PVC, SOLDAVEL, LONGA, 50 X 40 MM, PARA ESGOTO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</si>
  <si>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REDUCAO EXCENTRICA PVC, DN 75 X 50 MM, PARA ESGOTO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</si>
  <si>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REDUCAO EXCENTRICA PVC, DN 100 X 50 MM, PARA ESGOTO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</si>
  <si>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JUNÇÃO SIMPLES, PVC, SERIE NORMAL, ESGOTO PREDIAL, DN 40 MM, JUNTA SOLDÁVEL, FORNECIDO E INSTALADO EM RAMAL DE DESCARGA OU RAMAL DE ESGOTO SANITÁRIO. AF_08/2022</t>
  </si>
  <si>
    <t>JUNÇÃO SIMPLES, PVC, SERIE NORMAL, ESGOTO PREDIAL, DN 100 X 100 MM, JUNTA ELÁSTICA, FORNECIDO E INSTALADO EM RAMAL DE DESCARGA OU RAMAL DE ESGOTO SANITÁRIO. AF_08/2022</t>
  </si>
  <si>
    <t>CAIXA DE INSPEÇÃO CIRCULAR EM CONCRETO (DIÂM. 30 CM X PROF. 60 CM), COM TAMPA EM FERRO FUNDIDO - INCLUSO ESCAVAÇÃO, CONFECÇÃO E ACABAMENTO (BASE: ORSE 4429)</t>
  </si>
  <si>
    <t>CAIXA SIFONADA, PVC, DN 100 X 100 X 50 MM, FORNECIDA E INSTALADA EM RAMAIS DE ENCAMINHAMENTO DE ÁGUA PLUVIAL. AF_06/2022</t>
  </si>
  <si>
    <t xml:space="preserve">CAIXA SIFONADA, PVC, 150 X 150 X 50 MM, COM GRELHA REDONDA, BRANCA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</si>
  <si>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CAIXA DE GORDURA PEQUENA (CAPACIDADE: 19 L), CIRCULAR, EM PVC, DIÂMETRO INTERNO= 0,3 M. AF_12/2020</t>
  </si>
  <si>
    <t>RALO SECO, PVC, DN 100 X 40 MM, JUNTA SOLDÁVEL, FORNECIDO E INSTALADO EM RAMAL DE DESCARGA OU EM RAMAL DE ESGOTO SANITÁRIO. AF_08/2022</t>
  </si>
  <si>
    <t xml:space="preserve">TERMINAL DE VENTILACAO, 50 MM, SERIE NORMAL, ESGOTO PREDIAL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</si>
  <si>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TANQUE SÉPTICO CIRCULAR, EM CONCRETO PRÉ-MOLDADO, DIÂMETRO INTERNO = 1,90 M, ALTURA INTERNA = 1,50 M, VOLUME ÚTIL: 3.400 L INCLUSO ESCAVAÇÃO E TAMPA (BASE: SINAPI 98054)</t>
  </si>
  <si>
    <t xml:space="preserve">FILTRO ANAEROBIO, EM POLIETILENO DE ALTA DENSIDADE (PEAD), CAPACIDADE *2800* LITROS (NBR 13969) INCLUSO ESCAVAÇÃO (BASE: SINAPI 39366)   </t>
  </si>
  <si>
    <t>CLORADOR POR PASTILHA - FORNECIMENTO E INSTALAÇÃO (BASE: SINAPI 73612)</t>
  </si>
  <si>
    <t>SUMIDOURO CIRCULAR, EM CONCRETO PRÉ-MOLDADO, DIÂMETRO INTERNO = 1,15 M, ALTURA INTERNA = 1,50 M, ÁREA DE INFILTRAÇÃO: 5,42 M² INCLUSO ESCAVAÇÃO PREPARAÇÃO DO LEITO FILTRANTE DRENO E TAMPA (BASE: SINAPI 98062)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</si>
  <si>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</si>
  <si>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</si>
  <si>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75 MM, FORNECIDO E INSTALADO EM RAMAL DE DESCARGA OU RAMAL DE ESGOTO SANITÁRIO. AF_08/2022</t>
  </si>
  <si>
    <t>TUBO PVC, SERIE NORMAL, ESGOTO PREDIAL, DN 100 MM, FORNECIDO E INSTALADO EM RAMAL DE DESCARGA OU RAMAL DE ESGOTO SANITÁRIO. AF_08/2022</t>
  </si>
  <si>
    <t>Projeto Pluvial</t>
  </si>
  <si>
    <t>COMPOSIÇÃO REPRESENTATIVA DO SERVIÇO DE TUBOS DE PVC, SÉRIE R, ÁGUA PLUVIAL, DN 75MM ( INSTALADO EM RAMAL DE ENCAMINHAMENTO, OU CONDUTORES VERTICAIS - INCLUSIVE CONEXÕES, CORTE E FIXAÇÕES, PARA PRÉDIOS</t>
  </si>
  <si>
    <t>COMPOSIÇÃO REPRESENTATIVA DO SERVIÇO DE TUBOS DE PVC, SÉRIE R, ÁGUA PLUVIAL, DN 100 MM ( INSTALADO EM RAMAL DE ENCAMINHAMENTO, OU CONDUTORES VERTICAIS - INCLUSIVE CONEXÕES, CORTE E FIXAÇÕES, PARA PRÉDIOS</t>
  </si>
  <si>
    <t>CAIXA DE AREIA 60X60X60CM EM ALVENARIA - EXECUÇÃO</t>
  </si>
  <si>
    <t>RUFO EM CHAPA DE AÇO GALVANIZADO NÚMERO 24, CORTE DE 25 CM, INCLUSO TRANSPORTE VERTICAL. AF_07/2019</t>
  </si>
  <si>
    <t>CALHA EM CHAPA DE AÇO GALVANIZADO NÚMERO 24, DESENVOLVIMENTO DE 50 CM, INCLUSO TRANSPORTE VERTICAL. AF_07/2019</t>
  </si>
  <si>
    <t>TUBO CONCRETO SIMPLES DN 200 MM PARA DRENAGEM - FORNECIMENTO E INSTALACAO, INCLUSIVE ESCAVACAO MANUAL 1M3/M (83675)</t>
  </si>
  <si>
    <t>Projeto Elétrico</t>
  </si>
  <si>
    <t>Entrada de Energia Elétrica</t>
  </si>
  <si>
    <t>CAIXA DE MEDIÇÃO PADRÃO CONCESSIONÁRIA LOCAL DE ENERGIA ELÉTRICA INCLUSO ACESSÓRIOS E POSTE, FORNECIMENTO E INSTALAÇÃO</t>
  </si>
  <si>
    <t>CAIXA PARA ATERRAMENTO INCLUSO HASTE, FORNECIMENTO E INSTALAÇÃO</t>
  </si>
  <si>
    <t>CAIXA DE PASSAGEM 40X40X50 FUNDO BRITA COM TAMPA  FORNECIMENTO E INSTALAÇÃO</t>
  </si>
  <si>
    <t>ELETRODUTO RÍGIDO ROSCÁVEL, PVC, DN 85 MM (3"), PARA REDE ENTERRADA DE DISTRIBUIÇÃO DE ENERGIA ELÉTRICA - FORNECIMENTO E INSTALAÇÃO. AF_12/2021</t>
  </si>
  <si>
    <t>ELETRODUTO RÍGIDO ROSCÁVEL, PVC, DN 32 MM (1"), PARA CIRCUITOS TERMINAIS, INSTALADO EM PAREDE - FORNECIMENTO E INSTALAÇÃO. AF_03/2023</t>
  </si>
  <si>
    <t>CABO DE COBRE FLEXÍVEL ISOLADO, 70 MM², ANTI-CHAMA 0,6/1,0 KV, PARA REDE ENTERRADA DE DISTRIBUIÇÃO DE ENERGIA ELÉTRICA - FORNECIMENTO E INSTALAÇÃO. AF_12/2021</t>
  </si>
  <si>
    <t>CABO DE COBRE FLEXÍVEL ISOLADO, 35 MM², ANTI-CHAMA 0,6/1,0 KV, PARA REDE ENTERRADA DE DISTRIBUIÇÃO DE ENERGIA ELÉTRICA - FORNECIMENTO E INSTALAÇÃO. AF_12/2021</t>
  </si>
  <si>
    <t>Distribuição</t>
  </si>
  <si>
    <t>QGD</t>
  </si>
  <si>
    <t>QUADRO DE DISTRIBUIÇÃO PARA 50 MÓDULOS COM BARRAMENTO ACESSÓRIOS E CHAVE, FORNECIMENTO E INSTALAÇÃO (BASE: SETOP ELE-QUA-030)</t>
  </si>
  <si>
    <t>DISJUNTOR TRIPOLAR 150A CURVA C - FORNECIMENTO E INSTALAÇÃO (BASE: SBC 064165)</t>
  </si>
  <si>
    <t>DISPOSITIVO DE PROTEÇÃO CONTRA SURTO DE TENSÃO (DPS) 20KA - 175V - FORNECIMENTO E INSTALAÇÃO (BASE: ORSE 13150)</t>
  </si>
  <si>
    <t>DISJUNTOR MONOPOLAR TIPO DIN, CORRENTE NOMINAL DE 10A - FORNECIMENTO E INSTALAÇÃO. AF_10/2020</t>
  </si>
  <si>
    <t>DISJUNTOR MONOPOLAR TIPO DIN, CORRENTE NOMINAL DE 16A - FORNECIMENTO E INSTALAÇÃO. AF_10/2020</t>
  </si>
  <si>
    <t>DISJUNTOR MONOPOLAR TIPO DIN, CORRENTE NOMINAL DE 20A - FORNECIMENTO E INSTALAÇÃO. AF_10/2020</t>
  </si>
  <si>
    <t>DISJUNTOR MONOPOLAR TIPO DIN, CORRENTE NOMINAL DE 25A - FORNECIMENTO E INSTALAÇÃO. AF_10/2020</t>
  </si>
  <si>
    <t>DISJUNTOR MONOPOLAR TIPO DIN, CORRENTE NOMINAL DE 32A - FORNECIMENTO E INSTALAÇÃO. AF_10/2020</t>
  </si>
  <si>
    <t>DISJUNTOR MONOPOLAR TIPO DIN, CORRENTE NOMINAL DE 40A - FORNECIMENTO E INSTALAÇÃO. AF_10/2020</t>
  </si>
  <si>
    <t>DISJUNTOR MONOPOLAR TIPO DIN, CORRENTE NOMINAL DE 63 A – FORNECIMENTO E INSTALAÇÃO (BASE: IOPES 151318)</t>
  </si>
  <si>
    <t>DISJUNTOR BIPOLAR TIPO DIN, CORRENTE NOMINAL DE 20A - FORNECIMENTO E INSTALAÇÃO. AF_10/2020</t>
  </si>
  <si>
    <t>DISJUNTOR DIFERENCIAL RESIDUAL (DR) BIPOLAR TIPO DIN, CORRENTE NOMINAL DE 50A, 30mA - FORNECIMENTO E INSTALAÇÃO (BASE: ORSE 7997)</t>
  </si>
  <si>
    <t xml:space="preserve">ELETRODUTO RÍGIDO ROSCÁVEL, PVC, DN, 75 MM (2 1/2"), APARENTE, INSTALADO EM PAREDE INCLUSO CONEXÕES, FIXAÇÃO METÁLICA, BUCHA E ARRUELA DE ALUMÍNIO- FORNECIMENTO E INSTALAÇÃO (BASE: SINAPI 95752) </t>
  </si>
  <si>
    <t>Eletroduto, Eletrocalha e Condutores</t>
  </si>
  <si>
    <t xml:space="preserve">ELETRODUTO RÍGIDO ROSCÁVEL, PVC, DN 20 MM (1/2"), APARENTE, INSTALADO EM LAJE INCLUSO CONEXÕES, FIXAÇÃO METÁLICA, BUCHA E ARRUELA DE ALUMÍNIO- FORNECIMENTO E INSTALAÇÃO (BASE: SINAPI 91866) </t>
  </si>
  <si>
    <t xml:space="preserve">ELETRODUTO RÍGIDO ROSCÁVEL, PVC, DN 20 MM (1/2"), APARENTE, INSTALADO EM PAREDE INCLUSO CONEXÕES, FIXAÇÃO METÁLICA, BUCHA E ARRUELA DE ALUMÍNIO- FORNECIMENTO E INSTALAÇÃO (BASE: SINAPI 91870) </t>
  </si>
  <si>
    <t xml:space="preserve">ELETRODUTO RÍGIDO ROSCÁVEL, PVC, DN 25 MM (3/4"), APARENTE, INSTALADO EM LAJE INCLUSO CONEXÕES, FIXAÇÃO METÁLICA, BUCHA E ARRUELA DE ALUMÍNIO- FORNECIMENTO E INSTALAÇÃO (BASE: SINAPI 91867) </t>
  </si>
  <si>
    <t xml:space="preserve">ELETRODUTO RÍGIDO ROSCÁVEL, PVC, DN 25 MM (3/4"), APARENTE, INSTALADO EM PAREDE INCLUSO CONEXÕES, FIXAÇÃO METÁLICA, BUCHA E ARRUELA DE ALUMÍNIO- FORNECIMENTO E INSTALAÇÃO (BASE: SINAPI 91871) </t>
  </si>
  <si>
    <t xml:space="preserve">ELETRODUTO RÍGIDO ROSCÁVEL, PVC, DN 32 MM (1"), APARENTE, INSTALADO EM LAJE INCLUSO CONEXÕES, FIXAÇÃO METÁLICA, BUCHA E ARRUELA DE ALUMÍNIO- FORNECIMENTO E INSTALAÇÃO (BASE: SINAPI 91868) </t>
  </si>
  <si>
    <t xml:space="preserve">ELETRODUTO RÍGIDO ROSCÁVEL, PVC, DN 32 MM (1"), APARENTE, INSTALADO EM PAREDE INCLUSO CONEXÕES, FIXAÇÃO METÁLICA, BUCHA E ARRUELA DE ALUMÍNIO- FORNECIMENTO E INSTALAÇÃO (BASE: SINAPI 91872) </t>
  </si>
  <si>
    <t xml:space="preserve">ELETRODUTO RÍGIDO ROSCÁVEL, PVC, DN 32 MM (1"), APARENTE, INSTALADO ENTERRADO INCLUSO CONEXÕES, FIXAÇÃO METÁLICA, BUCHA E ARRUELA DE ALUMÍNIO- FORNECIMENTO E INSTALAÇÃO (BASE: SINAPI 91868) </t>
  </si>
  <si>
    <t>ELETRODUTO RÍGIDO ROSCÁVEL, PVC, DN 40 MM (1 1/4"), APARENTE, INSTALADO EM LAJE INCLUSO CONEXÕES, FIXAÇÃO METÁLICA, BUCHA E ARRUELA DE ALUMÍNIO- FORNECIMENTO E INSTALAÇÃO (BASE: SINAPI 91869)</t>
  </si>
  <si>
    <t>ELETRODUTO RÍGIDO ROSCÁVEL, PVC, DN 40 MM (1 1/4"), APARENTE, INSTALADO EM PAREDE INCLUSO CONEXÕES, FIXAÇÃO METÁLICA, BUCHA E ARRUELA DE ALUMÍNIO- FORNECIMENTO E INSTALAÇÃO (BASE: SINAPI 91873)</t>
  </si>
  <si>
    <t xml:space="preserve">ELETRODUTO RÍGIDO ROSCÁVEL, PVC, DN 50 MM (1 1/2"), APARENTE, INSTALADO EM LAJE INCLUSO CONEXÕES, FIXAÇÃO METÁLICA, BUCHA E ARRUELA DE ALUMÍNIO- FORNECIMENTO E INSTALAÇÃO (BASE: SINAPI 91869) </t>
  </si>
  <si>
    <t xml:space="preserve">ELETRODUTO RÍGIDO ROSCÁVEL, PVC, DN 50 MM (1 1/2"), APARENTE, INSTALADO EM PAREDE INCLUSO CONEXÕES, FIXAÇÃO METÁLICA, BUCHA E ARRUELA DE ALUMÍNIO- FORNECIMENTO E INSTALAÇÃO (BASE: SINAPI 91869) </t>
  </si>
  <si>
    <t xml:space="preserve">ELETRODUTO RÍGIDO ROSCÁVEL, PVC, DN 60 MM (2"), APARENTE, INSTALADO EM LAJE INCLUSO CONEXÕES, FIXAÇÃO METÁLICA, BUCHA E ARRUELA DE ALUMÍNIO- FORNECIMENTO E INSTALAÇÃO (BASE: SINAPI 93009) </t>
  </si>
  <si>
    <t xml:space="preserve">ELETRODUTO RÍGIDO ROSCÁVEL, PVC, DN 60 MM (2"), APARENTE, INSTALADO EM PAREDE INCLUSO CONEXÕES, FIXAÇÃO METÁLICA, BUCHA E ARRUELA DE ALUMÍNIO- FORNECIMENTO E INSTALAÇÃO (BASE: SINAPI 93009) </t>
  </si>
  <si>
    <t>ELETROCALHA PERFURADA 200X100 mm SEM TAMPA, INCLUSO CONEXÕES, DERIVAÇÕES E SUPORTE DE FIXAÇÃO - FORNECIMENTO E INSTALAÇÃO (BASE: ORSE763)</t>
  </si>
  <si>
    <t>CABO DE COBRE FLEXÍVEL ISOLADO, 1,5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</si>
  <si>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</si>
  <si>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CABO DE COBRE FLEXÍVEL ISOLADO, 4 MM², ANTI-CHAMA 450/750 V, PARA CIRCUITOS TERMINAIS - FORNECIMENTO E INSTALAÇÃO. AF_03/2023</t>
  </si>
  <si>
    <t>CABO DE COBRE FLEXÍVEL ISOLADO, 6 MM², ANTI-CHAMA 450/750 V, PARA CIRCUITOS TERMINAIS - FORNECIMENTO E INSTALAÇÃO. AF_03/2023</t>
  </si>
  <si>
    <t>CABO DE COBRE FLEXÍVEL ISOLADO, 10 MM², ANTI-CHAMA 450/750 V, PARA CIRCUITOS TERMINAIS - FORNECIMENTO E INSTALAÇÃO. AF_03/2023</t>
  </si>
  <si>
    <t>CABO DE COBRE FLEXÍVEL ISOLADO, 35 MM², 0,6/1,0 KV, PARA REDE AÉREA DE DISTRIBUIÇÃO DE ENERGIA ELÉTRICA DE BAIXA TENSÃO - FORNECIMENTO E INSTALAÇÃO. AF_07/2020</t>
  </si>
  <si>
    <t>CABO DE COBRE FLEXÍVEL ISOLADO, 70 MM², 0,6/1,0 KV, PARA REDE AÉREA DE DISTRIBUIÇÃO DE ENERGIA ELÉTRICA DE BAIXA TENSÃO - FORNECIMENTO E INSTALAÇÃO. AF_07/2020</t>
  </si>
  <si>
    <t>Pontos de Iluminação e Força</t>
  </si>
  <si>
    <t>TOMADA SIMPLES (1 MODULO) 2P+T 20 A, INCLUSO CONDULETE, ESPELHO E SUPORTE - FORNECIMENTO E INSTALACAO (BASE: ORSE 1201002035)</t>
  </si>
  <si>
    <t>TOMADA DUPLA (2 MODULOS) 2P+T 20 A,  INCLUSO CONDULETE, ESPELHO E SUPORTE - FORNECIMENTO E INSTALACAO (BASE: ORSE 1201002035)</t>
  </si>
  <si>
    <t>INTERRUPTOR SIMPLES (1 TECLA)  10 A, 250 V COM TOMADA SIMPLES (1 MODULO) 2P+T 20 A, INCLUSO CONDULETE, ESPELHO E SUPORTE - FORNECIMENTO E INSTALACAO (BASE: SIURB 090741)</t>
  </si>
  <si>
    <t>CAIXA DE PASSAGEM TIPO CONDULETE PARA INSTALAÇÃO ELÉTRICA APARENTE (PAREDE/TETO), INCLUSO CONDULETE E TAMPA CEGA E/OU TAMPA COM FURO REDONDO - FORNECIMENTO E INSTALACAO (BASE: SINAPI 95818)</t>
  </si>
  <si>
    <t>INTERRUPTOR SIMPLES (1 TECLA) 10 A, 250 V  COM INTERRUPTOR PARALELO (1 TECLA) 10 A, 250 V INCLUSO CONDULETE, ESPELHO E SUPORTE - FORNECIMENTO E INSTALACAO (BASE: SIURB 090741)</t>
  </si>
  <si>
    <t>INTERRUPTOR SIMPLES (1 TECLA) 10 A, 250 V  INCLUSO CONDULETE, ESPELHO E SUPORTE - FORNECIMENTO E INSTALACAO (BASE: SIURB 090741)</t>
  </si>
  <si>
    <t>INTERRUPTOR SIMPLES  (2 TECLAS) 10 A, 250 V INCLUSO CONDULETE, ESPELHO E SUPORTE - FORNECIMENTO E INSTALACAO (BASE: SIURB 090741)</t>
  </si>
  <si>
    <t>INTERRUPTOR SIMPLES  (3 TECLAS) 10 A, 250 V INCLUSO CONDULETE, ESPELHO E SUPORTE - FORNECIMENTO E INSTALACAO (BASE: SIURB 090741)</t>
  </si>
  <si>
    <t>INTERRUPTOR PARALELO (1 TECLA) 10 A, 250 V INCLUSO CONDULETE, ESPELHO E SUPORTE - FORNECIMENTO E INSTALACAO (BASE: SIURB 090741)</t>
  </si>
  <si>
    <t>LUMINÁRIA TIPO CALHA, DE SOBREPOR, COM 2 LÂMPADAS TUBULARES LED DE 18 W BASE G13, SEM REATOR INCLUSO LAMPADAS - FORNECIMENTO E INSTALAÇÃO. (BASE: SINAPI 100912)</t>
  </si>
  <si>
    <t>LUMINÁRIA TIPO PLAFON EM PLÁSTICO, DE SOBREPOR, COM 1 LÂMPADA LED 18 W BASE E27, SEM REATOR - FORNECIMENTO E INSTALAÇÃO. (BASE: SINAPI 97589)</t>
  </si>
  <si>
    <t>LUMINÁRIA ARANDELA TIPO TARTARUGA, COM GRADE, DE SOBREPOR, COM 1 LÂMPADA LED 18 W BASE E27, SEM REATOR - FORNECIMENTO E INSTALAÇÃO. (BASE: SINAPI 97608)</t>
  </si>
  <si>
    <t>LUMINÁRIA DE EMERGÊNCIA, COM 30 LÂMPADAS LED DE 2 W, SEM REATOR INCLUSO TOMADA SIMPLES (1 MODULO) 2P+T 10 A, COMPLETA - FORNECIMENTO E INSTALACAO (BASE: ORSE 1201002035 E SINAPI 97599)</t>
  </si>
  <si>
    <t>SENSOR DE PRESENÇA SEM FOTOCÉLULA, FIXAÇÃO EM TETO - FORNECIMENTO E INSTALAÇÃO. AF_02/2020</t>
  </si>
  <si>
    <t>PPCI</t>
  </si>
  <si>
    <t>EXTINTOR DE INCENDIO PORTATIL COM CARGA DE PO QUIMICO SECO (PQS) DE 4 KG, CLASSE BC</t>
  </si>
  <si>
    <t xml:space="preserve">PLACA DE SINALIZACAO EM CHAPA DE ACO NUM 16 COM PINTURA REFLETIVA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</si>
  <si>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Comunicação visual</t>
  </si>
  <si>
    <t>PLACA DE SINALIZAÇÃO PPCI EM PVC ADESIVADO COM ADESIVO POLIMÉRICO RECORTADO ELETRONICAMENTEE FIXADO À PAREDE COM FITA DUPLA FACE</t>
  </si>
  <si>
    <t>PLACA DE SINALIZAÇÃO "5 - FACHADA" EM CHAPA DE AÇO GALVANIZADO nº 26 COM PINTURA AUTOMOTIVA PU, FIXADO À PAREDE COM PARAFUSOS, APLICAÇÃO DE ADESIVO VINIL MONOMÉRICO, DIM 3,00x0,38m (fachada)</t>
  </si>
  <si>
    <t>PLACA DE IDENTIFICAÇÃO "7" EM PVC ADESIVADO COM ADESIVO POLIMÉRICO RECORTADO ELETRONICAMENTE E FIXADO À PAREDE COM FITA DUPLA FACE, DIM 0,20x0,05m - COMPRESSOR E RESÍDUOS</t>
  </si>
  <si>
    <t>Serviços finais</t>
  </si>
  <si>
    <t>LIMPEZA FINAL DE OBRA (9537)</t>
  </si>
  <si>
    <t/>
  </si>
  <si>
    <t>H</t>
  </si>
  <si>
    <t>M²</t>
  </si>
  <si>
    <t xml:space="preserve">UN </t>
  </si>
  <si>
    <t>MÊS</t>
  </si>
  <si>
    <t>M³</t>
  </si>
  <si>
    <t xml:space="preserve">M     </t>
  </si>
  <si>
    <t>KG</t>
  </si>
  <si>
    <t xml:space="preserve">M2    </t>
  </si>
  <si>
    <t xml:space="preserve">UN    </t>
  </si>
  <si>
    <t>UN.</t>
  </si>
  <si>
    <t>BARRA DE APOIO RETA, EM ACO INOX POLIDO, COMPRIMENTO 80CM, DIAMETRO MINIMO 3 CM</t>
  </si>
  <si>
    <t>CABIDE/GANCHO DE BANHEIRO SIMPLES EM METAL CROMADO</t>
  </si>
  <si>
    <t>TOALHEIRO PLASTICO TIPO DISPENSER PARA PAPEL TOALHA INTERFOLHADO</t>
  </si>
  <si>
    <t>PAPELEIRA PLASTICA TIPO DISPENSER PARA PAPEL HIGIENICO ROLAO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</si>
</sst>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 &quot;#,##0.00;[Red]&quot;-R$ &quot;#,##0.00"/>
    <numFmt numFmtId="165" formatCode="#,##0.00;[Red]#,##0.00"/>
  </numFmts>
  <fonts count="6" x14ac:knownFonts="1">
    <font>
      <sz val="11"/>
      <color rgb="FF000000"/>
      <name val="Calibri"/>
      <family val="2"/>
      <charset val="1"/>
    </font>
    <font>
      <b/>
      <sz val="11"/>
      <color rgb="FF333333"/>
      <name val="Arial"/>
      <family val="2"/>
      <charset val="1"/>
    </font>
    <font>
      <b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333333"/>
      <name val="Arial"/>
      <family val="2"/>
      <charset val="1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E7E6E6"/>
        <bgColor rgb="FFFFFFCC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5" fillId="0" borderId="0" applyBorder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0" fontId="4" fillId="0" borderId="1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0" fontId="3" fillId="0" borderId="1" xfId="1" applyNumberFormat="1" applyFont="1" applyBorder="1" applyAlignment="1" applyProtection="1">
      <alignment horizontal="center" vertical="center"/>
    </xf>
    <xf numFmtId="0" fontId="3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31"/>
  <sheetViews>
    <sheetView tabSelected="1" zoomScale="95" zoomScaleNormal="95" workbookViewId="0">
      <selection activeCell="N9" sqref="N9"/>
    </sheetView>
  </sheetViews>
  <sheetFormatPr defaultColWidth="8.85546875" defaultRowHeight="15" x14ac:dyDescent="0.25"/>
  <cols>
    <col min="1" max="1" width="8.85546875" style="7"/>
    <col min="2" max="2" width="12.42578125" style="7" bestFit="1" customWidth="1"/>
    <col min="3" max="3" width="7.85546875" style="7" bestFit="1" customWidth="1"/>
    <col min="4" max="4" width="62" style="18" customWidth="1"/>
    <col min="5" max="5" width="8.85546875" style="7"/>
    <col min="6" max="6" width="5.7109375" style="7" bestFit="1" customWidth="1"/>
    <col min="7" max="7" width="11.85546875" style="7" bestFit="1" customWidth="1"/>
    <col min="8" max="8" width="7.7109375" style="7" bestFit="1" customWidth="1"/>
    <col min="9" max="9" width="14.85546875" style="7" bestFit="1" customWidth="1"/>
    <col min="10" max="10" width="15.85546875" style="7" bestFit="1" customWidth="1"/>
    <col min="11" max="11" width="8.85546875" style="7"/>
    <col min="12" max="12" width="15.85546875" style="7" bestFit="1" customWidth="1"/>
    <col min="13" max="16384" width="8.85546875" style="7"/>
  </cols>
  <sheetData>
    <row r="1" spans="1:41" s="8" customForma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</row>
    <row r="2" spans="1:41" s="9" customFormat="1" x14ac:dyDescent="0.25">
      <c r="A2" s="22" t="s">
        <v>1</v>
      </c>
      <c r="B2" s="22"/>
      <c r="C2" s="23" t="s">
        <v>16</v>
      </c>
      <c r="D2" s="24"/>
      <c r="I2" s="10" t="s">
        <v>2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</row>
    <row r="3" spans="1:41" s="9" customFormat="1" x14ac:dyDescent="0.25">
      <c r="A3" s="22" t="s">
        <v>3</v>
      </c>
      <c r="B3" s="22"/>
      <c r="C3" s="25" t="s">
        <v>17</v>
      </c>
      <c r="D3" s="26"/>
      <c r="I3" s="11">
        <v>0.28060000000000002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</row>
    <row r="4" spans="1:41" s="9" customFormat="1" x14ac:dyDescent="0.25">
      <c r="D4" s="12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</row>
    <row r="5" spans="1:41" s="8" customFormat="1" ht="30" x14ac:dyDescent="0.25">
      <c r="A5" s="1" t="s">
        <v>4</v>
      </c>
      <c r="B5" s="1" t="s">
        <v>5</v>
      </c>
      <c r="C5" s="1" t="s">
        <v>345</v>
      </c>
      <c r="D5" s="3" t="s">
        <v>18</v>
      </c>
      <c r="E5" s="1" t="s">
        <v>6</v>
      </c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</row>
    <row r="6" spans="1:41" s="8" customFormat="1" x14ac:dyDescent="0.25">
      <c r="A6" s="1" t="s">
        <v>19</v>
      </c>
      <c r="B6" s="2"/>
      <c r="C6" s="13"/>
      <c r="D6" s="3" t="s">
        <v>626</v>
      </c>
      <c r="E6" s="2"/>
      <c r="F6" s="2" t="s">
        <v>939</v>
      </c>
      <c r="G6" s="2"/>
      <c r="H6" s="2"/>
      <c r="I6" s="2"/>
      <c r="J6" s="4">
        <f>J7+J10+J12+J26+J62+J71+J81+J93+J104+J112+J129+J143+J149+J225+J255+J262+J323+J326+J330</f>
        <v>1794286.9298785999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</row>
    <row r="7" spans="1:41" s="8" customFormat="1" x14ac:dyDescent="0.25">
      <c r="A7" s="1" t="s">
        <v>20</v>
      </c>
      <c r="B7" s="2"/>
      <c r="C7" s="13"/>
      <c r="D7" s="3" t="s">
        <v>627</v>
      </c>
      <c r="E7" s="2"/>
      <c r="F7" s="2" t="s">
        <v>939</v>
      </c>
      <c r="G7" s="2"/>
      <c r="H7" s="2"/>
      <c r="I7" s="2"/>
      <c r="J7" s="4">
        <f>SUM(J8:J9)</f>
        <v>148800.96000000002</v>
      </c>
      <c r="K7" s="7"/>
      <c r="L7" s="19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</row>
    <row r="8" spans="1:41" s="16" customFormat="1" x14ac:dyDescent="0.25">
      <c r="A8" s="14" t="s">
        <v>21</v>
      </c>
      <c r="B8" s="14" t="s">
        <v>346</v>
      </c>
      <c r="C8" s="14" t="s">
        <v>347</v>
      </c>
      <c r="D8" s="15" t="s">
        <v>628</v>
      </c>
      <c r="E8" s="14">
        <v>264</v>
      </c>
      <c r="F8" s="14" t="s">
        <v>940</v>
      </c>
      <c r="G8" s="14">
        <v>103.78</v>
      </c>
      <c r="H8" s="6">
        <v>0.28060000000000002</v>
      </c>
      <c r="I8" s="5">
        <f>ROUND(G8*(1+H8),2)</f>
        <v>132.9</v>
      </c>
      <c r="J8" s="5">
        <f>I8*E8</f>
        <v>35085.599999999999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</row>
    <row r="9" spans="1:41" s="16" customFormat="1" x14ac:dyDescent="0.25">
      <c r="A9" s="14" t="s">
        <v>22</v>
      </c>
      <c r="B9" s="14" t="s">
        <v>346</v>
      </c>
      <c r="C9" s="14" t="s">
        <v>348</v>
      </c>
      <c r="D9" s="15" t="s">
        <v>629</v>
      </c>
      <c r="E9" s="14">
        <v>1584</v>
      </c>
      <c r="F9" s="14" t="s">
        <v>940</v>
      </c>
      <c r="G9" s="14">
        <v>56.06</v>
      </c>
      <c r="H9" s="6">
        <v>0.28060000000000002</v>
      </c>
      <c r="I9" s="5">
        <f t="shared" ref="I9:I72" si="0">ROUND(G9*(1+H9),2)</f>
        <v>71.790000000000006</v>
      </c>
      <c r="J9" s="5">
        <f t="shared" ref="J9:J72" si="1">I9*E9</f>
        <v>113715.36000000002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</row>
    <row r="10" spans="1:41" s="8" customFormat="1" x14ac:dyDescent="0.25">
      <c r="A10" s="1" t="s">
        <v>23</v>
      </c>
      <c r="B10" s="2"/>
      <c r="C10" s="13"/>
      <c r="D10" s="3" t="s">
        <v>630</v>
      </c>
      <c r="E10" s="2"/>
      <c r="F10" s="2" t="s">
        <v>939</v>
      </c>
      <c r="G10" s="2"/>
      <c r="H10" s="2"/>
      <c r="I10" s="2"/>
      <c r="J10" s="4">
        <f>J11</f>
        <v>7068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</row>
    <row r="11" spans="1:41" s="16" customFormat="1" x14ac:dyDescent="0.25">
      <c r="A11" s="14" t="s">
        <v>24</v>
      </c>
      <c r="B11" s="14" t="s">
        <v>349</v>
      </c>
      <c r="C11" s="14" t="s">
        <v>350</v>
      </c>
      <c r="D11" s="15" t="s">
        <v>631</v>
      </c>
      <c r="E11" s="14">
        <v>600</v>
      </c>
      <c r="F11" s="14" t="s">
        <v>941</v>
      </c>
      <c r="G11" s="14">
        <v>9.1999999999999993</v>
      </c>
      <c r="H11" s="6">
        <v>0.28060000000000002</v>
      </c>
      <c r="I11" s="5">
        <f t="shared" si="0"/>
        <v>11.78</v>
      </c>
      <c r="J11" s="5">
        <f t="shared" si="1"/>
        <v>7068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</row>
    <row r="12" spans="1:41" s="8" customFormat="1" x14ac:dyDescent="0.25">
      <c r="A12" s="1" t="s">
        <v>25</v>
      </c>
      <c r="B12" s="2"/>
      <c r="C12" s="13"/>
      <c r="D12" s="3" t="s">
        <v>632</v>
      </c>
      <c r="E12" s="2"/>
      <c r="F12" s="2" t="s">
        <v>939</v>
      </c>
      <c r="G12" s="2"/>
      <c r="H12" s="2"/>
      <c r="I12" s="2"/>
      <c r="J12" s="4">
        <f>SUM(J13:J25)</f>
        <v>217153.7680518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</row>
    <row r="13" spans="1:41" s="16" customFormat="1" x14ac:dyDescent="0.25">
      <c r="A13" s="14" t="s">
        <v>26</v>
      </c>
      <c r="B13" s="14" t="s">
        <v>351</v>
      </c>
      <c r="C13" s="14" t="s">
        <v>352</v>
      </c>
      <c r="D13" s="15" t="s">
        <v>633</v>
      </c>
      <c r="E13" s="14">
        <v>2</v>
      </c>
      <c r="F13" s="14" t="s">
        <v>941</v>
      </c>
      <c r="G13" s="14">
        <v>351.76</v>
      </c>
      <c r="H13" s="6">
        <v>0.28060000000000002</v>
      </c>
      <c r="I13" s="5">
        <f t="shared" si="0"/>
        <v>450.46</v>
      </c>
      <c r="J13" s="5">
        <f t="shared" si="1"/>
        <v>900.92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</row>
    <row r="14" spans="1:41" s="16" customFormat="1" x14ac:dyDescent="0.25">
      <c r="A14" s="14" t="s">
        <v>27</v>
      </c>
      <c r="B14" s="14" t="s">
        <v>346</v>
      </c>
      <c r="C14" s="14" t="s">
        <v>353</v>
      </c>
      <c r="D14" s="15" t="s">
        <v>634</v>
      </c>
      <c r="E14" s="14">
        <v>32.560040000000001</v>
      </c>
      <c r="F14" s="14" t="s">
        <v>13</v>
      </c>
      <c r="G14" s="14">
        <v>103.97</v>
      </c>
      <c r="H14" s="6">
        <v>0.28060000000000002</v>
      </c>
      <c r="I14" s="5">
        <f t="shared" si="0"/>
        <v>133.13999999999999</v>
      </c>
      <c r="J14" s="5">
        <f t="shared" si="1"/>
        <v>4335.0437255999996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</row>
    <row r="15" spans="1:41" s="16" customFormat="1" x14ac:dyDescent="0.25">
      <c r="A15" s="14" t="s">
        <v>28</v>
      </c>
      <c r="B15" s="14" t="s">
        <v>349</v>
      </c>
      <c r="C15" s="14" t="s">
        <v>354</v>
      </c>
      <c r="D15" s="15" t="s">
        <v>635</v>
      </c>
      <c r="E15" s="14">
        <v>95</v>
      </c>
      <c r="F15" s="14" t="s">
        <v>14</v>
      </c>
      <c r="G15" s="14">
        <v>790.22</v>
      </c>
      <c r="H15" s="6">
        <v>0.28060000000000002</v>
      </c>
      <c r="I15" s="5">
        <f t="shared" si="0"/>
        <v>1011.96</v>
      </c>
      <c r="J15" s="5">
        <f t="shared" si="1"/>
        <v>96136.2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</row>
    <row r="16" spans="1:41" s="16" customFormat="1" ht="30" x14ac:dyDescent="0.25">
      <c r="A16" s="14" t="s">
        <v>29</v>
      </c>
      <c r="B16" s="14" t="s">
        <v>351</v>
      </c>
      <c r="C16" s="14" t="s">
        <v>355</v>
      </c>
      <c r="D16" s="17" t="s">
        <v>636</v>
      </c>
      <c r="E16" s="14">
        <v>1</v>
      </c>
      <c r="F16" s="14" t="s">
        <v>942</v>
      </c>
      <c r="G16" s="14">
        <v>2780.55</v>
      </c>
      <c r="H16" s="6">
        <v>0.28060000000000002</v>
      </c>
      <c r="I16" s="5">
        <f t="shared" si="0"/>
        <v>3560.77</v>
      </c>
      <c r="J16" s="5">
        <f t="shared" si="1"/>
        <v>3560.77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</row>
    <row r="17" spans="1:41" s="16" customFormat="1" ht="60" x14ac:dyDescent="0.25">
      <c r="A17" s="14" t="s">
        <v>30</v>
      </c>
      <c r="B17" s="14" t="s">
        <v>351</v>
      </c>
      <c r="C17" s="14" t="s">
        <v>356</v>
      </c>
      <c r="D17" s="17" t="s">
        <v>637</v>
      </c>
      <c r="E17" s="14">
        <v>1</v>
      </c>
      <c r="F17" s="14" t="s">
        <v>12</v>
      </c>
      <c r="G17" s="14">
        <v>714.98000000000013</v>
      </c>
      <c r="H17" s="6">
        <v>0.28060000000000002</v>
      </c>
      <c r="I17" s="5">
        <f t="shared" si="0"/>
        <v>915.6</v>
      </c>
      <c r="J17" s="5">
        <f t="shared" si="1"/>
        <v>915.6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</row>
    <row r="18" spans="1:41" s="16" customFormat="1" ht="45" x14ac:dyDescent="0.25">
      <c r="A18" s="14" t="s">
        <v>31</v>
      </c>
      <c r="B18" s="14" t="s">
        <v>357</v>
      </c>
      <c r="C18" s="14" t="s">
        <v>358</v>
      </c>
      <c r="D18" s="17" t="s">
        <v>638</v>
      </c>
      <c r="E18" s="14">
        <v>12</v>
      </c>
      <c r="F18" s="14" t="s">
        <v>943</v>
      </c>
      <c r="G18" s="14">
        <v>804.13</v>
      </c>
      <c r="H18" s="6">
        <v>0.28060000000000002</v>
      </c>
      <c r="I18" s="5">
        <f t="shared" si="0"/>
        <v>1029.77</v>
      </c>
      <c r="J18" s="5">
        <f t="shared" si="1"/>
        <v>12357.24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</row>
    <row r="19" spans="1:41" s="16" customFormat="1" ht="30" x14ac:dyDescent="0.25">
      <c r="A19" s="14" t="s">
        <v>32</v>
      </c>
      <c r="B19" s="14" t="s">
        <v>349</v>
      </c>
      <c r="C19" s="14" t="s">
        <v>359</v>
      </c>
      <c r="D19" s="17" t="s">
        <v>639</v>
      </c>
      <c r="E19" s="14">
        <v>12</v>
      </c>
      <c r="F19" s="14" t="s">
        <v>943</v>
      </c>
      <c r="G19" s="14">
        <v>2542</v>
      </c>
      <c r="H19" s="6">
        <v>0.28060000000000002</v>
      </c>
      <c r="I19" s="5">
        <f t="shared" si="0"/>
        <v>3255.29</v>
      </c>
      <c r="J19" s="5">
        <f t="shared" si="1"/>
        <v>39063.479999999996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</row>
    <row r="20" spans="1:41" s="16" customFormat="1" ht="75" x14ac:dyDescent="0.25">
      <c r="A20" s="14" t="s">
        <v>33</v>
      </c>
      <c r="B20" s="14" t="s">
        <v>357</v>
      </c>
      <c r="C20" s="14" t="s">
        <v>360</v>
      </c>
      <c r="D20" s="17" t="s">
        <v>640</v>
      </c>
      <c r="E20" s="14">
        <v>600</v>
      </c>
      <c r="F20" s="14" t="s">
        <v>941</v>
      </c>
      <c r="G20" s="14">
        <v>3.1100000000000003</v>
      </c>
      <c r="H20" s="6">
        <v>0.28060000000000002</v>
      </c>
      <c r="I20" s="5">
        <f t="shared" si="0"/>
        <v>3.98</v>
      </c>
      <c r="J20" s="5">
        <f t="shared" si="1"/>
        <v>2388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</row>
    <row r="21" spans="1:41" s="16" customFormat="1" x14ac:dyDescent="0.25">
      <c r="A21" s="14" t="s">
        <v>34</v>
      </c>
      <c r="B21" s="14" t="s">
        <v>351</v>
      </c>
      <c r="C21" s="14" t="s">
        <v>361</v>
      </c>
      <c r="D21" s="17" t="s">
        <v>641</v>
      </c>
      <c r="E21" s="14">
        <v>480.14006000000001</v>
      </c>
      <c r="F21" s="14" t="s">
        <v>944</v>
      </c>
      <c r="G21" s="14">
        <v>81.03</v>
      </c>
      <c r="H21" s="6">
        <v>0.28060000000000002</v>
      </c>
      <c r="I21" s="5">
        <f t="shared" si="0"/>
        <v>103.77</v>
      </c>
      <c r="J21" s="5">
        <f t="shared" si="1"/>
        <v>49824.134026200001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</row>
    <row r="22" spans="1:41" s="16" customFormat="1" ht="30" x14ac:dyDescent="0.25">
      <c r="A22" s="14" t="s">
        <v>35</v>
      </c>
      <c r="B22" s="14" t="s">
        <v>351</v>
      </c>
      <c r="C22" s="14" t="s">
        <v>362</v>
      </c>
      <c r="D22" s="17" t="s">
        <v>642</v>
      </c>
      <c r="E22" s="14">
        <v>3</v>
      </c>
      <c r="F22" s="14" t="s">
        <v>12</v>
      </c>
      <c r="G22" s="14">
        <v>165.10000000000002</v>
      </c>
      <c r="H22" s="6">
        <v>0.28060000000000002</v>
      </c>
      <c r="I22" s="5">
        <f t="shared" si="0"/>
        <v>211.43</v>
      </c>
      <c r="J22" s="5">
        <f t="shared" si="1"/>
        <v>634.29</v>
      </c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</row>
    <row r="23" spans="1:41" s="16" customFormat="1" ht="30" x14ac:dyDescent="0.25">
      <c r="A23" s="14" t="s">
        <v>36</v>
      </c>
      <c r="B23" s="14" t="s">
        <v>351</v>
      </c>
      <c r="C23" s="14" t="s">
        <v>363</v>
      </c>
      <c r="D23" s="17" t="s">
        <v>643</v>
      </c>
      <c r="E23" s="14">
        <v>5</v>
      </c>
      <c r="F23" s="14" t="s">
        <v>12</v>
      </c>
      <c r="G23" s="14">
        <v>57.77</v>
      </c>
      <c r="H23" s="6">
        <v>0.28060000000000002</v>
      </c>
      <c r="I23" s="5">
        <f t="shared" si="0"/>
        <v>73.98</v>
      </c>
      <c r="J23" s="5">
        <f t="shared" si="1"/>
        <v>369.90000000000003</v>
      </c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</row>
    <row r="24" spans="1:41" s="16" customFormat="1" ht="45" x14ac:dyDescent="0.25">
      <c r="A24" s="14" t="s">
        <v>37</v>
      </c>
      <c r="B24" s="14" t="s">
        <v>351</v>
      </c>
      <c r="C24" s="14" t="s">
        <v>364</v>
      </c>
      <c r="D24" s="17" t="s">
        <v>644</v>
      </c>
      <c r="E24" s="14">
        <v>373.77</v>
      </c>
      <c r="F24" s="14" t="s">
        <v>941</v>
      </c>
      <c r="G24" s="14">
        <v>13.149999999999999</v>
      </c>
      <c r="H24" s="6">
        <v>0.28060000000000002</v>
      </c>
      <c r="I24" s="5">
        <f t="shared" si="0"/>
        <v>16.84</v>
      </c>
      <c r="J24" s="5">
        <f t="shared" si="1"/>
        <v>6294.2867999999999</v>
      </c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</row>
    <row r="25" spans="1:41" s="16" customFormat="1" ht="30" x14ac:dyDescent="0.25">
      <c r="A25" s="14" t="s">
        <v>38</v>
      </c>
      <c r="B25" s="14" t="s">
        <v>346</v>
      </c>
      <c r="C25" s="14" t="s">
        <v>365</v>
      </c>
      <c r="D25" s="17" t="s">
        <v>645</v>
      </c>
      <c r="E25" s="14">
        <v>5.55</v>
      </c>
      <c r="F25" s="14" t="s">
        <v>15</v>
      </c>
      <c r="G25" s="14">
        <v>52.61</v>
      </c>
      <c r="H25" s="6">
        <v>0.28060000000000002</v>
      </c>
      <c r="I25" s="5">
        <f t="shared" si="0"/>
        <v>67.37</v>
      </c>
      <c r="J25" s="5">
        <f t="shared" si="1"/>
        <v>373.90350000000001</v>
      </c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</row>
    <row r="26" spans="1:41" s="8" customFormat="1" x14ac:dyDescent="0.25">
      <c r="A26" s="1" t="s">
        <v>39</v>
      </c>
      <c r="B26" s="2"/>
      <c r="C26" s="13"/>
      <c r="D26" s="3" t="s">
        <v>646</v>
      </c>
      <c r="E26" s="2"/>
      <c r="F26" s="2" t="s">
        <v>939</v>
      </c>
      <c r="G26" s="2"/>
      <c r="H26" s="2"/>
      <c r="I26" s="2"/>
      <c r="J26" s="4">
        <f>J27+J45+J59</f>
        <v>383377.270655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</row>
    <row r="27" spans="1:41" s="8" customFormat="1" x14ac:dyDescent="0.25">
      <c r="A27" s="1" t="s">
        <v>40</v>
      </c>
      <c r="B27" s="2"/>
      <c r="C27" s="13"/>
      <c r="D27" s="3" t="s">
        <v>647</v>
      </c>
      <c r="E27" s="2"/>
      <c r="F27" s="2" t="s">
        <v>939</v>
      </c>
      <c r="G27" s="2"/>
      <c r="H27" s="2"/>
      <c r="I27" s="2"/>
      <c r="J27" s="4">
        <f>SUM(J28:J44)</f>
        <v>145045.33434299999</v>
      </c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</row>
    <row r="28" spans="1:41" s="16" customFormat="1" ht="30" x14ac:dyDescent="0.25">
      <c r="A28" s="14" t="s">
        <v>41</v>
      </c>
      <c r="B28" s="14" t="s">
        <v>351</v>
      </c>
      <c r="C28" s="14" t="s">
        <v>366</v>
      </c>
      <c r="D28" s="17" t="s">
        <v>648</v>
      </c>
      <c r="E28" s="14">
        <v>51.709949999999999</v>
      </c>
      <c r="F28" s="14" t="s">
        <v>944</v>
      </c>
      <c r="G28" s="14">
        <v>60.24</v>
      </c>
      <c r="H28" s="6">
        <v>0.28060000000000002</v>
      </c>
      <c r="I28" s="5">
        <f t="shared" si="0"/>
        <v>77.14</v>
      </c>
      <c r="J28" s="5">
        <f t="shared" si="1"/>
        <v>3988.9055429999999</v>
      </c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</row>
    <row r="29" spans="1:41" s="16" customFormat="1" ht="30" x14ac:dyDescent="0.25">
      <c r="A29" s="14" t="s">
        <v>42</v>
      </c>
      <c r="B29" s="14" t="s">
        <v>351</v>
      </c>
      <c r="C29" s="14" t="s">
        <v>367</v>
      </c>
      <c r="D29" s="17" t="s">
        <v>649</v>
      </c>
      <c r="E29" s="14">
        <v>5.17</v>
      </c>
      <c r="F29" s="14" t="s">
        <v>15</v>
      </c>
      <c r="G29" s="14">
        <v>48.16</v>
      </c>
      <c r="H29" s="6">
        <v>0.28060000000000002</v>
      </c>
      <c r="I29" s="5">
        <f t="shared" si="0"/>
        <v>61.67</v>
      </c>
      <c r="J29" s="5">
        <f t="shared" si="1"/>
        <v>318.83390000000003</v>
      </c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</row>
    <row r="30" spans="1:41" s="16" customFormat="1" ht="30" x14ac:dyDescent="0.25">
      <c r="A30" s="14" t="s">
        <v>43</v>
      </c>
      <c r="B30" s="14" t="s">
        <v>351</v>
      </c>
      <c r="C30" s="14" t="s">
        <v>368</v>
      </c>
      <c r="D30" s="17" t="s">
        <v>650</v>
      </c>
      <c r="E30" s="14">
        <v>46.54</v>
      </c>
      <c r="F30" s="14" t="s">
        <v>944</v>
      </c>
      <c r="G30" s="14">
        <v>5.25</v>
      </c>
      <c r="H30" s="6">
        <v>0.28060000000000002</v>
      </c>
      <c r="I30" s="5">
        <f t="shared" si="0"/>
        <v>6.72</v>
      </c>
      <c r="J30" s="5">
        <f t="shared" si="1"/>
        <v>312.74879999999996</v>
      </c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</row>
    <row r="31" spans="1:41" s="16" customFormat="1" ht="60" x14ac:dyDescent="0.25">
      <c r="A31" s="14" t="s">
        <v>44</v>
      </c>
      <c r="B31" s="14" t="s">
        <v>346</v>
      </c>
      <c r="C31" s="14" t="s">
        <v>369</v>
      </c>
      <c r="D31" s="17" t="s">
        <v>651</v>
      </c>
      <c r="E31" s="14">
        <v>46.54</v>
      </c>
      <c r="F31" s="14" t="s">
        <v>15</v>
      </c>
      <c r="G31" s="14">
        <v>9.61</v>
      </c>
      <c r="H31" s="6">
        <v>0.28060000000000002</v>
      </c>
      <c r="I31" s="5">
        <f t="shared" si="0"/>
        <v>12.31</v>
      </c>
      <c r="J31" s="5">
        <f t="shared" si="1"/>
        <v>572.90740000000005</v>
      </c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</row>
    <row r="32" spans="1:41" s="16" customFormat="1" ht="60" x14ac:dyDescent="0.25">
      <c r="A32" s="14" t="s">
        <v>45</v>
      </c>
      <c r="B32" s="14" t="s">
        <v>351</v>
      </c>
      <c r="C32" s="14" t="s">
        <v>370</v>
      </c>
      <c r="D32" s="17" t="s">
        <v>652</v>
      </c>
      <c r="E32" s="14">
        <v>14</v>
      </c>
      <c r="F32" s="14" t="s">
        <v>945</v>
      </c>
      <c r="G32" s="14">
        <v>120.12</v>
      </c>
      <c r="H32" s="6">
        <v>0.28060000000000002</v>
      </c>
      <c r="I32" s="5">
        <f t="shared" si="0"/>
        <v>153.83000000000001</v>
      </c>
      <c r="J32" s="5">
        <f t="shared" si="1"/>
        <v>2153.6200000000003</v>
      </c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</row>
    <row r="33" spans="1:41" s="16" customFormat="1" ht="60" x14ac:dyDescent="0.25">
      <c r="A33" s="14" t="s">
        <v>46</v>
      </c>
      <c r="B33" s="14" t="s">
        <v>346</v>
      </c>
      <c r="C33" s="14" t="s">
        <v>371</v>
      </c>
      <c r="D33" s="17" t="s">
        <v>653</v>
      </c>
      <c r="E33" s="14">
        <v>41</v>
      </c>
      <c r="F33" s="14" t="s">
        <v>14</v>
      </c>
      <c r="G33" s="14">
        <v>144.16999999999999</v>
      </c>
      <c r="H33" s="6">
        <v>0.28060000000000002</v>
      </c>
      <c r="I33" s="5">
        <f t="shared" si="0"/>
        <v>184.62</v>
      </c>
      <c r="J33" s="5">
        <f t="shared" si="1"/>
        <v>7569.42</v>
      </c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</row>
    <row r="34" spans="1:41" s="16" customFormat="1" ht="30" x14ac:dyDescent="0.25">
      <c r="A34" s="14" t="s">
        <v>47</v>
      </c>
      <c r="B34" s="14" t="s">
        <v>351</v>
      </c>
      <c r="C34" s="14" t="s">
        <v>372</v>
      </c>
      <c r="D34" s="17" t="s">
        <v>654</v>
      </c>
      <c r="E34" s="14">
        <v>20.079999999999998</v>
      </c>
      <c r="F34" s="14" t="s">
        <v>15</v>
      </c>
      <c r="G34" s="14">
        <v>224.47999999999996</v>
      </c>
      <c r="H34" s="6">
        <v>0.28060000000000002</v>
      </c>
      <c r="I34" s="5">
        <f t="shared" si="0"/>
        <v>287.47000000000003</v>
      </c>
      <c r="J34" s="5">
        <f t="shared" si="1"/>
        <v>5772.3976000000002</v>
      </c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</row>
    <row r="35" spans="1:41" s="16" customFormat="1" ht="30" x14ac:dyDescent="0.25">
      <c r="A35" s="14" t="s">
        <v>48</v>
      </c>
      <c r="B35" s="14" t="s">
        <v>346</v>
      </c>
      <c r="C35" s="14" t="s">
        <v>373</v>
      </c>
      <c r="D35" s="17" t="s">
        <v>655</v>
      </c>
      <c r="E35" s="14">
        <v>2.17</v>
      </c>
      <c r="F35" s="14" t="s">
        <v>15</v>
      </c>
      <c r="G35" s="14">
        <v>757.33</v>
      </c>
      <c r="H35" s="6">
        <v>0.28060000000000002</v>
      </c>
      <c r="I35" s="5">
        <f t="shared" si="0"/>
        <v>969.84</v>
      </c>
      <c r="J35" s="5">
        <f t="shared" si="1"/>
        <v>2104.5527999999999</v>
      </c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</row>
    <row r="36" spans="1:41" s="16" customFormat="1" ht="45" x14ac:dyDescent="0.25">
      <c r="A36" s="14" t="s">
        <v>49</v>
      </c>
      <c r="B36" s="14" t="s">
        <v>346</v>
      </c>
      <c r="C36" s="14" t="s">
        <v>374</v>
      </c>
      <c r="D36" s="17" t="s">
        <v>656</v>
      </c>
      <c r="E36" s="14">
        <v>120.59</v>
      </c>
      <c r="F36" s="14" t="s">
        <v>13</v>
      </c>
      <c r="G36" s="14">
        <v>122.86</v>
      </c>
      <c r="H36" s="6">
        <v>0.28060000000000002</v>
      </c>
      <c r="I36" s="5">
        <f t="shared" si="0"/>
        <v>157.33000000000001</v>
      </c>
      <c r="J36" s="5">
        <f t="shared" si="1"/>
        <v>18972.424700000003</v>
      </c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</row>
    <row r="37" spans="1:41" s="16" customFormat="1" ht="45" x14ac:dyDescent="0.25">
      <c r="A37" s="14" t="s">
        <v>50</v>
      </c>
      <c r="B37" s="14" t="s">
        <v>346</v>
      </c>
      <c r="C37" s="14" t="s">
        <v>375</v>
      </c>
      <c r="D37" s="17" t="s">
        <v>657</v>
      </c>
      <c r="E37" s="14">
        <v>175.18</v>
      </c>
      <c r="F37" s="14" t="s">
        <v>13</v>
      </c>
      <c r="G37" s="14">
        <v>93.65</v>
      </c>
      <c r="H37" s="6">
        <v>0.28060000000000002</v>
      </c>
      <c r="I37" s="5">
        <f t="shared" si="0"/>
        <v>119.93</v>
      </c>
      <c r="J37" s="5">
        <f t="shared" si="1"/>
        <v>21009.3374</v>
      </c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</row>
    <row r="38" spans="1:41" s="16" customFormat="1" ht="30" x14ac:dyDescent="0.25">
      <c r="A38" s="14" t="s">
        <v>51</v>
      </c>
      <c r="B38" s="14" t="s">
        <v>346</v>
      </c>
      <c r="C38" s="14" t="s">
        <v>376</v>
      </c>
      <c r="D38" s="17" t="s">
        <v>658</v>
      </c>
      <c r="E38" s="14">
        <v>392.75</v>
      </c>
      <c r="F38" s="14" t="s">
        <v>946</v>
      </c>
      <c r="G38" s="14">
        <v>18.45</v>
      </c>
      <c r="H38" s="6">
        <v>0.28060000000000002</v>
      </c>
      <c r="I38" s="5">
        <f t="shared" si="0"/>
        <v>23.63</v>
      </c>
      <c r="J38" s="5">
        <f t="shared" si="1"/>
        <v>9280.682499999999</v>
      </c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</row>
    <row r="39" spans="1:41" s="16" customFormat="1" ht="30" x14ac:dyDescent="0.25">
      <c r="A39" s="14" t="s">
        <v>52</v>
      </c>
      <c r="B39" s="14" t="s">
        <v>346</v>
      </c>
      <c r="C39" s="14" t="s">
        <v>377</v>
      </c>
      <c r="D39" s="17" t="s">
        <v>659</v>
      </c>
      <c r="E39" s="14">
        <v>50.64</v>
      </c>
      <c r="F39" s="14" t="s">
        <v>946</v>
      </c>
      <c r="G39" s="14">
        <v>16.8</v>
      </c>
      <c r="H39" s="6">
        <v>0.28060000000000002</v>
      </c>
      <c r="I39" s="5">
        <f t="shared" si="0"/>
        <v>21.51</v>
      </c>
      <c r="J39" s="5">
        <f t="shared" si="1"/>
        <v>1089.2664000000002</v>
      </c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</row>
    <row r="40" spans="1:41" s="16" customFormat="1" ht="30" x14ac:dyDescent="0.25">
      <c r="A40" s="14" t="s">
        <v>53</v>
      </c>
      <c r="B40" s="14" t="s">
        <v>346</v>
      </c>
      <c r="C40" s="14" t="s">
        <v>378</v>
      </c>
      <c r="D40" s="17" t="s">
        <v>660</v>
      </c>
      <c r="E40" s="14">
        <v>816.93999999999994</v>
      </c>
      <c r="F40" s="14" t="s">
        <v>946</v>
      </c>
      <c r="G40" s="14">
        <v>15.28</v>
      </c>
      <c r="H40" s="6">
        <v>0.28060000000000002</v>
      </c>
      <c r="I40" s="5">
        <f t="shared" si="0"/>
        <v>19.57</v>
      </c>
      <c r="J40" s="5">
        <f t="shared" si="1"/>
        <v>15987.515799999999</v>
      </c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</row>
    <row r="41" spans="1:41" s="16" customFormat="1" ht="30" x14ac:dyDescent="0.25">
      <c r="A41" s="14" t="s">
        <v>54</v>
      </c>
      <c r="B41" s="14" t="s">
        <v>346</v>
      </c>
      <c r="C41" s="14" t="s">
        <v>379</v>
      </c>
      <c r="D41" s="17" t="s">
        <v>661</v>
      </c>
      <c r="E41" s="14">
        <v>740.41</v>
      </c>
      <c r="F41" s="14" t="s">
        <v>946</v>
      </c>
      <c r="G41" s="14">
        <v>13.41</v>
      </c>
      <c r="H41" s="6">
        <v>0.28060000000000002</v>
      </c>
      <c r="I41" s="5">
        <f t="shared" si="0"/>
        <v>17.170000000000002</v>
      </c>
      <c r="J41" s="5">
        <f t="shared" si="1"/>
        <v>12712.8397</v>
      </c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</row>
    <row r="42" spans="1:41" s="16" customFormat="1" ht="45" x14ac:dyDescent="0.25">
      <c r="A42" s="14" t="s">
        <v>55</v>
      </c>
      <c r="B42" s="14" t="s">
        <v>346</v>
      </c>
      <c r="C42" s="14" t="s">
        <v>380</v>
      </c>
      <c r="D42" s="17" t="s">
        <v>662</v>
      </c>
      <c r="E42" s="14">
        <v>206.58</v>
      </c>
      <c r="F42" s="14" t="s">
        <v>946</v>
      </c>
      <c r="G42" s="14">
        <v>10.44</v>
      </c>
      <c r="H42" s="6">
        <v>0.28060000000000002</v>
      </c>
      <c r="I42" s="5">
        <f t="shared" si="0"/>
        <v>13.37</v>
      </c>
      <c r="J42" s="5">
        <f t="shared" si="1"/>
        <v>2761.9746</v>
      </c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</row>
    <row r="43" spans="1:41" s="16" customFormat="1" ht="45" x14ac:dyDescent="0.25">
      <c r="A43" s="14" t="s">
        <v>56</v>
      </c>
      <c r="B43" s="14" t="s">
        <v>346</v>
      </c>
      <c r="C43" s="14" t="s">
        <v>381</v>
      </c>
      <c r="D43" s="17" t="s">
        <v>663</v>
      </c>
      <c r="E43" s="14">
        <v>241.88</v>
      </c>
      <c r="F43" s="14" t="s">
        <v>946</v>
      </c>
      <c r="G43" s="14">
        <v>9.8699999999999992</v>
      </c>
      <c r="H43" s="6">
        <v>0.28060000000000002</v>
      </c>
      <c r="I43" s="5">
        <f t="shared" si="0"/>
        <v>12.64</v>
      </c>
      <c r="J43" s="5">
        <f t="shared" si="1"/>
        <v>3057.3632000000002</v>
      </c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</row>
    <row r="44" spans="1:41" s="16" customFormat="1" ht="45" x14ac:dyDescent="0.25">
      <c r="A44" s="14" t="s">
        <v>57</v>
      </c>
      <c r="B44" s="14" t="s">
        <v>346</v>
      </c>
      <c r="C44" s="14" t="s">
        <v>382</v>
      </c>
      <c r="D44" s="17" t="s">
        <v>664</v>
      </c>
      <c r="E44" s="14">
        <v>39.68</v>
      </c>
      <c r="F44" s="14" t="s">
        <v>15</v>
      </c>
      <c r="G44" s="14">
        <v>735.63</v>
      </c>
      <c r="H44" s="6">
        <v>0.28060000000000002</v>
      </c>
      <c r="I44" s="5">
        <f t="shared" si="0"/>
        <v>942.05</v>
      </c>
      <c r="J44" s="5">
        <f t="shared" si="1"/>
        <v>37380.543999999994</v>
      </c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</row>
    <row r="45" spans="1:41" s="8" customFormat="1" x14ac:dyDescent="0.25">
      <c r="A45" s="1" t="s">
        <v>58</v>
      </c>
      <c r="B45" s="2"/>
      <c r="C45" s="13"/>
      <c r="D45" s="3" t="s">
        <v>665</v>
      </c>
      <c r="E45" s="2"/>
      <c r="F45" s="2" t="s">
        <v>939</v>
      </c>
      <c r="G45" s="2"/>
      <c r="H45" s="2"/>
      <c r="I45" s="2"/>
      <c r="J45" s="4">
        <f>SUM(J46:J58)</f>
        <v>233798.17631200003</v>
      </c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</row>
    <row r="46" spans="1:41" s="16" customFormat="1" ht="30" x14ac:dyDescent="0.25">
      <c r="A46" s="14" t="s">
        <v>59</v>
      </c>
      <c r="B46" s="14" t="s">
        <v>346</v>
      </c>
      <c r="C46" s="14" t="s">
        <v>383</v>
      </c>
      <c r="D46" s="17" t="s">
        <v>666</v>
      </c>
      <c r="E46" s="14">
        <v>263.85000000000002</v>
      </c>
      <c r="F46" s="14" t="s">
        <v>13</v>
      </c>
      <c r="G46" s="14">
        <v>114</v>
      </c>
      <c r="H46" s="6">
        <v>0.28060000000000002</v>
      </c>
      <c r="I46" s="5">
        <f t="shared" si="0"/>
        <v>145.99</v>
      </c>
      <c r="J46" s="5">
        <f t="shared" si="1"/>
        <v>38519.461500000005</v>
      </c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</row>
    <row r="47" spans="1:41" s="16" customFormat="1" ht="30" x14ac:dyDescent="0.25">
      <c r="A47" s="14" t="s">
        <v>60</v>
      </c>
      <c r="B47" s="14" t="s">
        <v>346</v>
      </c>
      <c r="C47" s="14" t="s">
        <v>384</v>
      </c>
      <c r="D47" s="17" t="s">
        <v>667</v>
      </c>
      <c r="E47" s="14">
        <v>385.5</v>
      </c>
      <c r="F47" s="14" t="s">
        <v>13</v>
      </c>
      <c r="G47" s="14">
        <v>137.52000000000001</v>
      </c>
      <c r="H47" s="6">
        <v>0.28060000000000002</v>
      </c>
      <c r="I47" s="5">
        <f t="shared" si="0"/>
        <v>176.11</v>
      </c>
      <c r="J47" s="5">
        <f t="shared" si="1"/>
        <v>67890.404999999999</v>
      </c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</row>
    <row r="48" spans="1:41" s="16" customFormat="1" ht="45" x14ac:dyDescent="0.25">
      <c r="A48" s="14" t="s">
        <v>61</v>
      </c>
      <c r="B48" s="14" t="s">
        <v>346</v>
      </c>
      <c r="C48" s="14" t="s">
        <v>385</v>
      </c>
      <c r="D48" s="17" t="s">
        <v>668</v>
      </c>
      <c r="E48" s="14">
        <v>547.43029999999999</v>
      </c>
      <c r="F48" s="14" t="s">
        <v>946</v>
      </c>
      <c r="G48" s="14">
        <v>13.31</v>
      </c>
      <c r="H48" s="6">
        <v>0.28060000000000002</v>
      </c>
      <c r="I48" s="5">
        <f t="shared" si="0"/>
        <v>17.04</v>
      </c>
      <c r="J48" s="5">
        <f t="shared" si="1"/>
        <v>9328.2123119999997</v>
      </c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</row>
    <row r="49" spans="1:41" s="16" customFormat="1" ht="45" x14ac:dyDescent="0.25">
      <c r="A49" s="14" t="s">
        <v>62</v>
      </c>
      <c r="B49" s="14" t="s">
        <v>346</v>
      </c>
      <c r="C49" s="14" t="s">
        <v>386</v>
      </c>
      <c r="D49" s="17" t="s">
        <v>669</v>
      </c>
      <c r="E49" s="14">
        <v>118.15</v>
      </c>
      <c r="F49" s="14" t="s">
        <v>946</v>
      </c>
      <c r="G49" s="14">
        <v>12.71</v>
      </c>
      <c r="H49" s="6">
        <v>0.28060000000000002</v>
      </c>
      <c r="I49" s="5">
        <f t="shared" si="0"/>
        <v>16.28</v>
      </c>
      <c r="J49" s="5">
        <f t="shared" si="1"/>
        <v>1923.4820000000002</v>
      </c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</row>
    <row r="50" spans="1:41" s="16" customFormat="1" ht="45" x14ac:dyDescent="0.25">
      <c r="A50" s="14" t="s">
        <v>63</v>
      </c>
      <c r="B50" s="14" t="s">
        <v>346</v>
      </c>
      <c r="C50" s="14" t="s">
        <v>387</v>
      </c>
      <c r="D50" s="17" t="s">
        <v>670</v>
      </c>
      <c r="E50" s="14">
        <v>248.6</v>
      </c>
      <c r="F50" s="14" t="s">
        <v>946</v>
      </c>
      <c r="G50" s="14">
        <v>12.04</v>
      </c>
      <c r="H50" s="6">
        <v>0.28060000000000002</v>
      </c>
      <c r="I50" s="5">
        <f t="shared" si="0"/>
        <v>15.42</v>
      </c>
      <c r="J50" s="5">
        <f t="shared" si="1"/>
        <v>3833.4119999999998</v>
      </c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</row>
    <row r="51" spans="1:41" s="16" customFormat="1" ht="45" x14ac:dyDescent="0.25">
      <c r="A51" s="14" t="s">
        <v>64</v>
      </c>
      <c r="B51" s="14" t="s">
        <v>346</v>
      </c>
      <c r="C51" s="14" t="s">
        <v>388</v>
      </c>
      <c r="D51" s="17" t="s">
        <v>671</v>
      </c>
      <c r="E51" s="14">
        <v>1610.63</v>
      </c>
      <c r="F51" s="14" t="s">
        <v>946</v>
      </c>
      <c r="G51" s="14">
        <v>10.79</v>
      </c>
      <c r="H51" s="6">
        <v>0.28060000000000002</v>
      </c>
      <c r="I51" s="5">
        <f t="shared" si="0"/>
        <v>13.82</v>
      </c>
      <c r="J51" s="5">
        <f t="shared" si="1"/>
        <v>22258.906600000002</v>
      </c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</row>
    <row r="52" spans="1:41" s="16" customFormat="1" ht="45" x14ac:dyDescent="0.25">
      <c r="A52" s="14" t="s">
        <v>65</v>
      </c>
      <c r="B52" s="14" t="s">
        <v>346</v>
      </c>
      <c r="C52" s="14" t="s">
        <v>389</v>
      </c>
      <c r="D52" s="17" t="s">
        <v>672</v>
      </c>
      <c r="E52" s="14">
        <v>846.2</v>
      </c>
      <c r="F52" s="14" t="s">
        <v>946</v>
      </c>
      <c r="G52" s="14">
        <v>9.08</v>
      </c>
      <c r="H52" s="6">
        <v>0.28060000000000002</v>
      </c>
      <c r="I52" s="5">
        <f t="shared" si="0"/>
        <v>11.63</v>
      </c>
      <c r="J52" s="5">
        <f t="shared" si="1"/>
        <v>9841.3060000000005</v>
      </c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</row>
    <row r="53" spans="1:41" s="16" customFormat="1" ht="45" x14ac:dyDescent="0.25">
      <c r="A53" s="14" t="s">
        <v>66</v>
      </c>
      <c r="B53" s="14" t="s">
        <v>346</v>
      </c>
      <c r="C53" s="14" t="s">
        <v>390</v>
      </c>
      <c r="D53" s="17" t="s">
        <v>673</v>
      </c>
      <c r="E53" s="14">
        <v>958.7</v>
      </c>
      <c r="F53" s="14" t="s">
        <v>946</v>
      </c>
      <c r="G53" s="14">
        <v>12.81</v>
      </c>
      <c r="H53" s="6">
        <v>0.28060000000000002</v>
      </c>
      <c r="I53" s="5">
        <f t="shared" si="0"/>
        <v>16.399999999999999</v>
      </c>
      <c r="J53" s="5">
        <f t="shared" si="1"/>
        <v>15722.68</v>
      </c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</row>
    <row r="54" spans="1:41" s="16" customFormat="1" ht="45" x14ac:dyDescent="0.25">
      <c r="A54" s="14" t="s">
        <v>67</v>
      </c>
      <c r="B54" s="14" t="s">
        <v>346</v>
      </c>
      <c r="C54" s="14" t="s">
        <v>391</v>
      </c>
      <c r="D54" s="17" t="s">
        <v>674</v>
      </c>
      <c r="E54" s="14">
        <v>482.35</v>
      </c>
      <c r="F54" s="14" t="s">
        <v>946</v>
      </c>
      <c r="G54" s="14">
        <v>12.24</v>
      </c>
      <c r="H54" s="6">
        <v>0.28060000000000002</v>
      </c>
      <c r="I54" s="5">
        <f t="shared" si="0"/>
        <v>15.67</v>
      </c>
      <c r="J54" s="5">
        <f t="shared" si="1"/>
        <v>7558.4245000000001</v>
      </c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</row>
    <row r="55" spans="1:41" s="16" customFormat="1" ht="45" x14ac:dyDescent="0.25">
      <c r="A55" s="14" t="s">
        <v>68</v>
      </c>
      <c r="B55" s="14" t="s">
        <v>346</v>
      </c>
      <c r="C55" s="14" t="s">
        <v>392</v>
      </c>
      <c r="D55" s="17" t="s">
        <v>675</v>
      </c>
      <c r="E55" s="14">
        <v>502.2</v>
      </c>
      <c r="F55" s="14" t="s">
        <v>946</v>
      </c>
      <c r="G55" s="14">
        <v>11.6</v>
      </c>
      <c r="H55" s="6">
        <v>0.28060000000000002</v>
      </c>
      <c r="I55" s="5">
        <f t="shared" si="0"/>
        <v>14.85</v>
      </c>
      <c r="J55" s="5">
        <f t="shared" si="1"/>
        <v>7457.67</v>
      </c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</row>
    <row r="56" spans="1:41" s="16" customFormat="1" ht="45" x14ac:dyDescent="0.25">
      <c r="A56" s="14" t="s">
        <v>69</v>
      </c>
      <c r="B56" s="14" t="s">
        <v>346</v>
      </c>
      <c r="C56" s="14" t="s">
        <v>393</v>
      </c>
      <c r="D56" s="17" t="s">
        <v>676</v>
      </c>
      <c r="E56" s="14">
        <v>77.72999999999999</v>
      </c>
      <c r="F56" s="14" t="s">
        <v>946</v>
      </c>
      <c r="G56" s="14">
        <v>10.39</v>
      </c>
      <c r="H56" s="6">
        <v>0.28060000000000002</v>
      </c>
      <c r="I56" s="5">
        <f t="shared" si="0"/>
        <v>13.31</v>
      </c>
      <c r="J56" s="5">
        <f t="shared" si="1"/>
        <v>1034.5862999999999</v>
      </c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</row>
    <row r="57" spans="1:41" s="16" customFormat="1" ht="45" x14ac:dyDescent="0.25">
      <c r="A57" s="14" t="s">
        <v>70</v>
      </c>
      <c r="B57" s="14" t="s">
        <v>346</v>
      </c>
      <c r="C57" s="14" t="s">
        <v>394</v>
      </c>
      <c r="D57" s="17" t="s">
        <v>677</v>
      </c>
      <c r="E57" s="14">
        <v>71.83</v>
      </c>
      <c r="F57" s="14" t="s">
        <v>15</v>
      </c>
      <c r="G57" s="14">
        <v>517.54999999999995</v>
      </c>
      <c r="H57" s="6">
        <v>0.28060000000000002</v>
      </c>
      <c r="I57" s="5">
        <f t="shared" si="0"/>
        <v>662.77</v>
      </c>
      <c r="J57" s="5">
        <f t="shared" si="1"/>
        <v>47606.769099999998</v>
      </c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</row>
    <row r="58" spans="1:41" s="16" customFormat="1" ht="30" x14ac:dyDescent="0.25">
      <c r="A58" s="14" t="s">
        <v>71</v>
      </c>
      <c r="B58" s="14" t="s">
        <v>346</v>
      </c>
      <c r="C58" s="14" t="s">
        <v>395</v>
      </c>
      <c r="D58" s="17" t="s">
        <v>678</v>
      </c>
      <c r="E58" s="14">
        <v>25.35</v>
      </c>
      <c r="F58" s="14" t="s">
        <v>14</v>
      </c>
      <c r="G58" s="14">
        <v>25.35</v>
      </c>
      <c r="H58" s="6">
        <v>0.28060000000000002</v>
      </c>
      <c r="I58" s="5">
        <f t="shared" si="0"/>
        <v>32.46</v>
      </c>
      <c r="J58" s="5">
        <f t="shared" si="1"/>
        <v>822.8610000000001</v>
      </c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</row>
    <row r="59" spans="1:41" s="8" customFormat="1" x14ac:dyDescent="0.25">
      <c r="A59" s="1" t="s">
        <v>72</v>
      </c>
      <c r="B59" s="2"/>
      <c r="C59" s="13"/>
      <c r="D59" s="3" t="s">
        <v>679</v>
      </c>
      <c r="E59" s="2"/>
      <c r="F59" s="2" t="s">
        <v>939</v>
      </c>
      <c r="G59" s="2"/>
      <c r="H59" s="2"/>
      <c r="I59" s="2"/>
      <c r="J59" s="4">
        <f>SUM(J60:J61)</f>
        <v>4533.76</v>
      </c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</row>
    <row r="60" spans="1:41" s="16" customFormat="1" ht="30" x14ac:dyDescent="0.25">
      <c r="A60" s="14" t="s">
        <v>73</v>
      </c>
      <c r="B60" s="14" t="s">
        <v>351</v>
      </c>
      <c r="C60" s="14" t="s">
        <v>396</v>
      </c>
      <c r="D60" s="17" t="s">
        <v>680</v>
      </c>
      <c r="E60" s="14">
        <v>206.56</v>
      </c>
      <c r="F60" s="14" t="s">
        <v>941</v>
      </c>
      <c r="G60" s="14">
        <v>16.009999999999998</v>
      </c>
      <c r="H60" s="6">
        <v>0.28060000000000002</v>
      </c>
      <c r="I60" s="5">
        <f t="shared" si="0"/>
        <v>20.5</v>
      </c>
      <c r="J60" s="5">
        <f t="shared" si="1"/>
        <v>4234.4800000000005</v>
      </c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</row>
    <row r="61" spans="1:41" s="16" customFormat="1" ht="30" x14ac:dyDescent="0.25">
      <c r="A61" s="14" t="s">
        <v>74</v>
      </c>
      <c r="B61" s="14" t="s">
        <v>351</v>
      </c>
      <c r="C61" s="14" t="s">
        <v>397</v>
      </c>
      <c r="D61" s="17" t="s">
        <v>681</v>
      </c>
      <c r="E61" s="14">
        <v>2.15</v>
      </c>
      <c r="F61" s="14" t="s">
        <v>941</v>
      </c>
      <c r="G61" s="14">
        <v>108.7</v>
      </c>
      <c r="H61" s="6">
        <v>0.28060000000000002</v>
      </c>
      <c r="I61" s="5">
        <f t="shared" si="0"/>
        <v>139.19999999999999</v>
      </c>
      <c r="J61" s="5">
        <f t="shared" si="1"/>
        <v>299.27999999999997</v>
      </c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</row>
    <row r="62" spans="1:41" s="8" customFormat="1" x14ac:dyDescent="0.25">
      <c r="A62" s="1" t="s">
        <v>75</v>
      </c>
      <c r="B62" s="2"/>
      <c r="C62" s="13"/>
      <c r="D62" s="3" t="s">
        <v>682</v>
      </c>
      <c r="E62" s="2"/>
      <c r="F62" s="2"/>
      <c r="G62" s="2"/>
      <c r="H62" s="2"/>
      <c r="I62" s="2"/>
      <c r="J62" s="4">
        <f>SUM(J63:J70)</f>
        <v>93592.559699999983</v>
      </c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</row>
    <row r="63" spans="1:41" s="16" customFormat="1" ht="45" x14ac:dyDescent="0.25">
      <c r="A63" s="14" t="s">
        <v>76</v>
      </c>
      <c r="B63" s="14" t="s">
        <v>346</v>
      </c>
      <c r="C63" s="14" t="s">
        <v>398</v>
      </c>
      <c r="D63" s="17" t="s">
        <v>683</v>
      </c>
      <c r="E63" s="14">
        <v>444.32</v>
      </c>
      <c r="F63" s="14" t="s">
        <v>13</v>
      </c>
      <c r="G63" s="14">
        <v>83.22</v>
      </c>
      <c r="H63" s="6">
        <v>0.28060000000000002</v>
      </c>
      <c r="I63" s="5">
        <f t="shared" si="0"/>
        <v>106.57</v>
      </c>
      <c r="J63" s="5">
        <f t="shared" si="1"/>
        <v>47351.182399999998</v>
      </c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</row>
    <row r="64" spans="1:41" s="16" customFormat="1" ht="45" x14ac:dyDescent="0.25">
      <c r="A64" s="14" t="s">
        <v>77</v>
      </c>
      <c r="B64" s="14" t="s">
        <v>346</v>
      </c>
      <c r="C64" s="14" t="s">
        <v>399</v>
      </c>
      <c r="D64" s="17" t="s">
        <v>684</v>
      </c>
      <c r="E64" s="14">
        <v>273.5</v>
      </c>
      <c r="F64" s="14" t="s">
        <v>13</v>
      </c>
      <c r="G64" s="14">
        <v>73.489999999999995</v>
      </c>
      <c r="H64" s="6">
        <v>0.28060000000000002</v>
      </c>
      <c r="I64" s="5">
        <f t="shared" si="0"/>
        <v>94.11</v>
      </c>
      <c r="J64" s="5">
        <f t="shared" si="1"/>
        <v>25739.084999999999</v>
      </c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</row>
    <row r="65" spans="1:41" s="16" customFormat="1" ht="30" x14ac:dyDescent="0.25">
      <c r="A65" s="14" t="s">
        <v>78</v>
      </c>
      <c r="B65" s="14" t="s">
        <v>346</v>
      </c>
      <c r="C65" s="14" t="s">
        <v>400</v>
      </c>
      <c r="D65" s="17" t="s">
        <v>685</v>
      </c>
      <c r="E65" s="14">
        <v>275</v>
      </c>
      <c r="F65" s="14" t="s">
        <v>14</v>
      </c>
      <c r="G65" s="14">
        <v>10.28</v>
      </c>
      <c r="H65" s="6">
        <v>0.28060000000000002</v>
      </c>
      <c r="I65" s="5">
        <f t="shared" si="0"/>
        <v>13.16</v>
      </c>
      <c r="J65" s="5">
        <f t="shared" si="1"/>
        <v>3619</v>
      </c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</row>
    <row r="66" spans="1:41" s="16" customFormat="1" ht="30" x14ac:dyDescent="0.25">
      <c r="A66" s="14" t="s">
        <v>79</v>
      </c>
      <c r="B66" s="14" t="s">
        <v>346</v>
      </c>
      <c r="C66" s="14" t="s">
        <v>401</v>
      </c>
      <c r="D66" s="17" t="s">
        <v>686</v>
      </c>
      <c r="E66" s="14">
        <v>17</v>
      </c>
      <c r="F66" s="14" t="s">
        <v>14</v>
      </c>
      <c r="G66" s="14">
        <v>65.83</v>
      </c>
      <c r="H66" s="6">
        <v>0.28060000000000002</v>
      </c>
      <c r="I66" s="5">
        <f t="shared" si="0"/>
        <v>84.3</v>
      </c>
      <c r="J66" s="5">
        <f t="shared" si="1"/>
        <v>1433.1</v>
      </c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</row>
    <row r="67" spans="1:41" s="16" customFormat="1" ht="30" x14ac:dyDescent="0.25">
      <c r="A67" s="14" t="s">
        <v>80</v>
      </c>
      <c r="B67" s="14" t="s">
        <v>346</v>
      </c>
      <c r="C67" s="14" t="s">
        <v>401</v>
      </c>
      <c r="D67" s="17" t="s">
        <v>686</v>
      </c>
      <c r="E67" s="14">
        <v>43.199999999999996</v>
      </c>
      <c r="F67" s="14" t="s">
        <v>14</v>
      </c>
      <c r="G67" s="14">
        <v>65.83</v>
      </c>
      <c r="H67" s="6">
        <v>0.28060000000000002</v>
      </c>
      <c r="I67" s="5">
        <f t="shared" si="0"/>
        <v>84.3</v>
      </c>
      <c r="J67" s="5">
        <f t="shared" si="1"/>
        <v>3641.7599999999993</v>
      </c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</row>
    <row r="68" spans="1:41" s="16" customFormat="1" ht="30" x14ac:dyDescent="0.25">
      <c r="A68" s="14" t="s">
        <v>81</v>
      </c>
      <c r="B68" s="14" t="s">
        <v>346</v>
      </c>
      <c r="C68" s="14" t="s">
        <v>401</v>
      </c>
      <c r="D68" s="17" t="s">
        <v>686</v>
      </c>
      <c r="E68" s="14">
        <v>37.1</v>
      </c>
      <c r="F68" s="14" t="s">
        <v>14</v>
      </c>
      <c r="G68" s="14">
        <v>65.83</v>
      </c>
      <c r="H68" s="6">
        <v>0.28060000000000002</v>
      </c>
      <c r="I68" s="5">
        <f t="shared" si="0"/>
        <v>84.3</v>
      </c>
      <c r="J68" s="5">
        <f t="shared" si="1"/>
        <v>3127.53</v>
      </c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</row>
    <row r="69" spans="1:41" s="16" customFormat="1" ht="30" x14ac:dyDescent="0.25">
      <c r="A69" s="14" t="s">
        <v>82</v>
      </c>
      <c r="B69" s="14" t="s">
        <v>349</v>
      </c>
      <c r="C69" s="14" t="s">
        <v>402</v>
      </c>
      <c r="D69" s="17" t="s">
        <v>687</v>
      </c>
      <c r="E69" s="14">
        <v>48.12</v>
      </c>
      <c r="F69" s="14" t="s">
        <v>14</v>
      </c>
      <c r="G69" s="14">
        <v>47.01</v>
      </c>
      <c r="H69" s="6">
        <v>0.28060000000000002</v>
      </c>
      <c r="I69" s="5">
        <f t="shared" si="0"/>
        <v>60.2</v>
      </c>
      <c r="J69" s="5">
        <f t="shared" si="1"/>
        <v>2896.8240000000001</v>
      </c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</row>
    <row r="70" spans="1:41" s="16" customFormat="1" ht="45" x14ac:dyDescent="0.25">
      <c r="A70" s="14" t="s">
        <v>83</v>
      </c>
      <c r="B70" s="14" t="s">
        <v>346</v>
      </c>
      <c r="C70" s="14" t="s">
        <v>403</v>
      </c>
      <c r="D70" s="17" t="s">
        <v>688</v>
      </c>
      <c r="E70" s="14">
        <v>6.63</v>
      </c>
      <c r="F70" s="14" t="s">
        <v>13</v>
      </c>
      <c r="G70" s="14">
        <v>681.25</v>
      </c>
      <c r="H70" s="6">
        <v>0.28060000000000002</v>
      </c>
      <c r="I70" s="5">
        <f t="shared" si="0"/>
        <v>872.41</v>
      </c>
      <c r="J70" s="5">
        <f t="shared" si="1"/>
        <v>5784.0783000000001</v>
      </c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</row>
    <row r="71" spans="1:41" s="8" customFormat="1" x14ac:dyDescent="0.25">
      <c r="A71" s="1" t="s">
        <v>84</v>
      </c>
      <c r="B71" s="2"/>
      <c r="C71" s="13"/>
      <c r="D71" s="3" t="s">
        <v>689</v>
      </c>
      <c r="E71" s="2"/>
      <c r="F71" s="2"/>
      <c r="G71" s="2"/>
      <c r="H71" s="2"/>
      <c r="I71" s="2"/>
      <c r="J71" s="4">
        <f>SUM(J72:J80)</f>
        <v>88842.525200000004</v>
      </c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</row>
    <row r="72" spans="1:41" s="16" customFormat="1" ht="60" x14ac:dyDescent="0.25">
      <c r="A72" s="14" t="s">
        <v>85</v>
      </c>
      <c r="B72" s="14" t="s">
        <v>346</v>
      </c>
      <c r="C72" s="14" t="s">
        <v>404</v>
      </c>
      <c r="D72" s="17" t="s">
        <v>690</v>
      </c>
      <c r="E72" s="14">
        <v>18</v>
      </c>
      <c r="F72" s="14" t="s">
        <v>12</v>
      </c>
      <c r="G72" s="14">
        <v>1761.61</v>
      </c>
      <c r="H72" s="6">
        <v>0.28060000000000002</v>
      </c>
      <c r="I72" s="5">
        <f t="shared" si="0"/>
        <v>2255.92</v>
      </c>
      <c r="J72" s="5">
        <f t="shared" si="1"/>
        <v>40606.559999999998</v>
      </c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</row>
    <row r="73" spans="1:41" ht="75" x14ac:dyDescent="0.25">
      <c r="A73" s="14" t="s">
        <v>86</v>
      </c>
      <c r="B73" s="14" t="s">
        <v>351</v>
      </c>
      <c r="C73" s="14" t="s">
        <v>405</v>
      </c>
      <c r="D73" s="17" t="s">
        <v>691</v>
      </c>
      <c r="E73" s="14">
        <v>12.26</v>
      </c>
      <c r="F73" s="14" t="s">
        <v>13</v>
      </c>
      <c r="G73" s="14">
        <v>16.150000000000002</v>
      </c>
      <c r="H73" s="6">
        <v>0.28060000000000002</v>
      </c>
      <c r="I73" s="5">
        <f t="shared" ref="I73:I136" si="2">ROUND(G73*(1+H73),2)</f>
        <v>20.68</v>
      </c>
      <c r="J73" s="5">
        <f t="shared" ref="J73:J136" si="3">I73*E73</f>
        <v>253.5368</v>
      </c>
    </row>
    <row r="74" spans="1:41" s="16" customFormat="1" ht="60" x14ac:dyDescent="0.25">
      <c r="A74" s="14" t="s">
        <v>87</v>
      </c>
      <c r="B74" s="14" t="s">
        <v>346</v>
      </c>
      <c r="C74" s="14" t="s">
        <v>406</v>
      </c>
      <c r="D74" s="17" t="s">
        <v>692</v>
      </c>
      <c r="E74" s="14">
        <v>301.8</v>
      </c>
      <c r="F74" s="14" t="s">
        <v>13</v>
      </c>
      <c r="G74" s="14">
        <v>50.54</v>
      </c>
      <c r="H74" s="6">
        <v>0.28060000000000002</v>
      </c>
      <c r="I74" s="5">
        <f t="shared" si="2"/>
        <v>64.72</v>
      </c>
      <c r="J74" s="5">
        <f t="shared" si="3"/>
        <v>19532.495999999999</v>
      </c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</row>
    <row r="75" spans="1:41" s="16" customFormat="1" ht="30" x14ac:dyDescent="0.25">
      <c r="A75" s="14" t="s">
        <v>88</v>
      </c>
      <c r="B75" s="14" t="s">
        <v>346</v>
      </c>
      <c r="C75" s="14" t="s">
        <v>407</v>
      </c>
      <c r="D75" s="17" t="s">
        <v>693</v>
      </c>
      <c r="E75" s="14">
        <v>32.4</v>
      </c>
      <c r="F75" s="14" t="s">
        <v>14</v>
      </c>
      <c r="G75" s="14">
        <v>82.62</v>
      </c>
      <c r="H75" s="6">
        <v>0.28060000000000002</v>
      </c>
      <c r="I75" s="5">
        <f t="shared" si="2"/>
        <v>105.8</v>
      </c>
      <c r="J75" s="5">
        <f t="shared" si="3"/>
        <v>3427.9199999999996</v>
      </c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</row>
    <row r="76" spans="1:41" s="16" customFormat="1" ht="30" x14ac:dyDescent="0.25">
      <c r="A76" s="14" t="s">
        <v>89</v>
      </c>
      <c r="B76" s="14" t="s">
        <v>408</v>
      </c>
      <c r="C76" s="14" t="s">
        <v>409</v>
      </c>
      <c r="D76" s="17" t="s">
        <v>694</v>
      </c>
      <c r="E76" s="14">
        <v>301.8</v>
      </c>
      <c r="F76" s="14" t="s">
        <v>947</v>
      </c>
      <c r="G76" s="14">
        <v>7.99</v>
      </c>
      <c r="H76" s="6">
        <v>0.28060000000000002</v>
      </c>
      <c r="I76" s="5">
        <f t="shared" si="2"/>
        <v>10.23</v>
      </c>
      <c r="J76" s="5">
        <f t="shared" si="3"/>
        <v>3087.4140000000002</v>
      </c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</row>
    <row r="77" spans="1:41" s="16" customFormat="1" ht="60" x14ac:dyDescent="0.25">
      <c r="A77" s="14" t="s">
        <v>90</v>
      </c>
      <c r="B77" s="14" t="s">
        <v>346</v>
      </c>
      <c r="C77" s="14" t="s">
        <v>410</v>
      </c>
      <c r="D77" s="17" t="s">
        <v>695</v>
      </c>
      <c r="E77" s="14">
        <v>301.8</v>
      </c>
      <c r="F77" s="14" t="s">
        <v>13</v>
      </c>
      <c r="G77" s="14">
        <v>15.57</v>
      </c>
      <c r="H77" s="6">
        <v>0.28060000000000002</v>
      </c>
      <c r="I77" s="5">
        <f t="shared" si="2"/>
        <v>19.940000000000001</v>
      </c>
      <c r="J77" s="5">
        <f t="shared" si="3"/>
        <v>6017.8920000000007</v>
      </c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</row>
    <row r="78" spans="1:41" s="16" customFormat="1" ht="30" x14ac:dyDescent="0.25">
      <c r="A78" s="14" t="s">
        <v>91</v>
      </c>
      <c r="B78" s="14" t="s">
        <v>346</v>
      </c>
      <c r="C78" s="14" t="s">
        <v>411</v>
      </c>
      <c r="D78" s="17" t="s">
        <v>696</v>
      </c>
      <c r="E78" s="14">
        <v>0.98</v>
      </c>
      <c r="F78" s="14" t="s">
        <v>13</v>
      </c>
      <c r="G78" s="14">
        <v>1006.07</v>
      </c>
      <c r="H78" s="6">
        <v>0.28060000000000002</v>
      </c>
      <c r="I78" s="5">
        <f t="shared" si="2"/>
        <v>1288.3699999999999</v>
      </c>
      <c r="J78" s="5">
        <f t="shared" si="3"/>
        <v>1262.6025999999999</v>
      </c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</row>
    <row r="79" spans="1:41" s="16" customFormat="1" ht="45" x14ac:dyDescent="0.25">
      <c r="A79" s="14" t="s">
        <v>92</v>
      </c>
      <c r="B79" s="14" t="s">
        <v>346</v>
      </c>
      <c r="C79" s="14" t="s">
        <v>412</v>
      </c>
      <c r="D79" s="17" t="s">
        <v>697</v>
      </c>
      <c r="E79" s="14">
        <v>2.62</v>
      </c>
      <c r="F79" s="14" t="s">
        <v>15</v>
      </c>
      <c r="G79" s="14">
        <v>742.38</v>
      </c>
      <c r="H79" s="6">
        <v>0.28060000000000002</v>
      </c>
      <c r="I79" s="5">
        <f t="shared" si="2"/>
        <v>950.69</v>
      </c>
      <c r="J79" s="5">
        <f t="shared" si="3"/>
        <v>2490.8078</v>
      </c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</row>
    <row r="80" spans="1:41" s="16" customFormat="1" ht="30" x14ac:dyDescent="0.25">
      <c r="A80" s="14" t="s">
        <v>93</v>
      </c>
      <c r="B80" s="14" t="s">
        <v>351</v>
      </c>
      <c r="C80" s="14" t="s">
        <v>413</v>
      </c>
      <c r="D80" s="17" t="s">
        <v>698</v>
      </c>
      <c r="E80" s="14">
        <v>87.38</v>
      </c>
      <c r="F80" s="14" t="s">
        <v>941</v>
      </c>
      <c r="G80" s="14">
        <v>108.7</v>
      </c>
      <c r="H80" s="6">
        <v>0.28060000000000002</v>
      </c>
      <c r="I80" s="5">
        <f t="shared" si="2"/>
        <v>139.19999999999999</v>
      </c>
      <c r="J80" s="5">
        <f t="shared" si="3"/>
        <v>12163.295999999998</v>
      </c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</row>
    <row r="81" spans="1:41" s="8" customFormat="1" x14ac:dyDescent="0.25">
      <c r="A81" s="1" t="s">
        <v>94</v>
      </c>
      <c r="B81" s="2"/>
      <c r="C81" s="13"/>
      <c r="D81" s="3" t="s">
        <v>699</v>
      </c>
      <c r="E81" s="2"/>
      <c r="F81" s="2" t="s">
        <v>939</v>
      </c>
      <c r="G81" s="2"/>
      <c r="H81" s="2"/>
      <c r="I81" s="2"/>
      <c r="J81" s="4">
        <f>SUM(J82:J92)</f>
        <v>129303.20856999999</v>
      </c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</row>
    <row r="82" spans="1:41" s="16" customFormat="1" ht="30" x14ac:dyDescent="0.25">
      <c r="A82" s="14" t="s">
        <v>95</v>
      </c>
      <c r="B82" s="14" t="s">
        <v>346</v>
      </c>
      <c r="C82" s="14" t="s">
        <v>414</v>
      </c>
      <c r="D82" s="17" t="s">
        <v>700</v>
      </c>
      <c r="E82" s="14">
        <v>295.1400000000001</v>
      </c>
      <c r="F82" s="14" t="s">
        <v>13</v>
      </c>
      <c r="G82" s="14">
        <v>82.2</v>
      </c>
      <c r="H82" s="6">
        <v>0.28060000000000002</v>
      </c>
      <c r="I82" s="5">
        <f t="shared" si="2"/>
        <v>105.27</v>
      </c>
      <c r="J82" s="5">
        <f t="shared" si="3"/>
        <v>31069.387800000008</v>
      </c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</row>
    <row r="83" spans="1:41" s="16" customFormat="1" ht="30" x14ac:dyDescent="0.25">
      <c r="A83" s="14" t="s">
        <v>96</v>
      </c>
      <c r="B83" s="14" t="s">
        <v>351</v>
      </c>
      <c r="C83" s="14" t="s">
        <v>415</v>
      </c>
      <c r="D83" s="17" t="s">
        <v>701</v>
      </c>
      <c r="E83" s="14">
        <v>295.1400000000001</v>
      </c>
      <c r="F83" s="14" t="s">
        <v>941</v>
      </c>
      <c r="G83" s="14">
        <v>150.54999999999998</v>
      </c>
      <c r="H83" s="6">
        <v>0.28060000000000002</v>
      </c>
      <c r="I83" s="5">
        <f t="shared" si="2"/>
        <v>192.79</v>
      </c>
      <c r="J83" s="5">
        <f t="shared" si="3"/>
        <v>56900.040600000015</v>
      </c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</row>
    <row r="84" spans="1:41" s="16" customFormat="1" ht="45" x14ac:dyDescent="0.25">
      <c r="A84" s="14" t="s">
        <v>97</v>
      </c>
      <c r="B84" s="14" t="s">
        <v>351</v>
      </c>
      <c r="C84" s="14" t="s">
        <v>415</v>
      </c>
      <c r="D84" s="17" t="s">
        <v>702</v>
      </c>
      <c r="E84" s="14">
        <v>24.41</v>
      </c>
      <c r="F84" s="14" t="s">
        <v>941</v>
      </c>
      <c r="G84" s="14">
        <v>150.54999999999998</v>
      </c>
      <c r="H84" s="6">
        <v>0.28060000000000002</v>
      </c>
      <c r="I84" s="5">
        <f t="shared" si="2"/>
        <v>192.79</v>
      </c>
      <c r="J84" s="5">
        <f t="shared" si="3"/>
        <v>4706.0038999999997</v>
      </c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</row>
    <row r="85" spans="1:41" s="16" customFormat="1" ht="30" x14ac:dyDescent="0.25">
      <c r="A85" s="14" t="s">
        <v>98</v>
      </c>
      <c r="B85" s="14" t="s">
        <v>346</v>
      </c>
      <c r="C85" s="14" t="s">
        <v>416</v>
      </c>
      <c r="D85" s="17" t="s">
        <v>703</v>
      </c>
      <c r="E85" s="14">
        <v>10.36</v>
      </c>
      <c r="F85" s="14" t="s">
        <v>14</v>
      </c>
      <c r="G85" s="14">
        <v>103.9</v>
      </c>
      <c r="H85" s="6">
        <v>0.28060000000000002</v>
      </c>
      <c r="I85" s="5">
        <f t="shared" si="2"/>
        <v>133.05000000000001</v>
      </c>
      <c r="J85" s="5">
        <f t="shared" si="3"/>
        <v>1378.3980000000001</v>
      </c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</row>
    <row r="86" spans="1:41" s="16" customFormat="1" x14ac:dyDescent="0.25">
      <c r="A86" s="14" t="s">
        <v>99</v>
      </c>
      <c r="B86" s="14" t="s">
        <v>351</v>
      </c>
      <c r="C86" s="14" t="s">
        <v>417</v>
      </c>
      <c r="D86" s="17" t="s">
        <v>704</v>
      </c>
      <c r="E86" s="14">
        <v>117.15</v>
      </c>
      <c r="F86" s="14" t="s">
        <v>941</v>
      </c>
      <c r="G86" s="14">
        <v>133.78</v>
      </c>
      <c r="H86" s="6">
        <v>0.28060000000000002</v>
      </c>
      <c r="I86" s="5">
        <f t="shared" si="2"/>
        <v>171.32</v>
      </c>
      <c r="J86" s="5">
        <f t="shared" si="3"/>
        <v>20070.137999999999</v>
      </c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</row>
    <row r="87" spans="1:41" s="16" customFormat="1" ht="30" x14ac:dyDescent="0.25">
      <c r="A87" s="14" t="s">
        <v>100</v>
      </c>
      <c r="B87" s="14" t="s">
        <v>351</v>
      </c>
      <c r="C87" s="14" t="s">
        <v>418</v>
      </c>
      <c r="D87" s="17" t="s">
        <v>705</v>
      </c>
      <c r="E87" s="20">
        <v>67.111000000000004</v>
      </c>
      <c r="F87" s="14" t="s">
        <v>14</v>
      </c>
      <c r="G87" s="14">
        <v>4.74</v>
      </c>
      <c r="H87" s="6">
        <v>0.28060000000000002</v>
      </c>
      <c r="I87" s="5">
        <f t="shared" si="2"/>
        <v>6.07</v>
      </c>
      <c r="J87" s="5">
        <f t="shared" si="3"/>
        <v>407.36377000000005</v>
      </c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</row>
    <row r="88" spans="1:41" s="16" customFormat="1" x14ac:dyDescent="0.25">
      <c r="A88" s="14" t="s">
        <v>101</v>
      </c>
      <c r="B88" s="14" t="s">
        <v>351</v>
      </c>
      <c r="C88" s="14" t="s">
        <v>419</v>
      </c>
      <c r="D88" s="17" t="s">
        <v>706</v>
      </c>
      <c r="E88" s="14">
        <v>4.5</v>
      </c>
      <c r="F88" s="14" t="s">
        <v>941</v>
      </c>
      <c r="G88" s="14">
        <v>148.57</v>
      </c>
      <c r="H88" s="6">
        <v>0.28060000000000002</v>
      </c>
      <c r="I88" s="5">
        <f t="shared" si="2"/>
        <v>190.26</v>
      </c>
      <c r="J88" s="5">
        <f t="shared" si="3"/>
        <v>856.17</v>
      </c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</row>
    <row r="89" spans="1:41" s="16" customFormat="1" ht="60" x14ac:dyDescent="0.25">
      <c r="A89" s="14" t="s">
        <v>102</v>
      </c>
      <c r="B89" s="14" t="s">
        <v>346</v>
      </c>
      <c r="C89" s="14" t="s">
        <v>420</v>
      </c>
      <c r="D89" s="17" t="s">
        <v>707</v>
      </c>
      <c r="E89" s="14">
        <v>3.55</v>
      </c>
      <c r="F89" s="14" t="s">
        <v>14</v>
      </c>
      <c r="G89" s="14">
        <v>48.34</v>
      </c>
      <c r="H89" s="6">
        <v>0.28060000000000002</v>
      </c>
      <c r="I89" s="5">
        <f t="shared" si="2"/>
        <v>61.9</v>
      </c>
      <c r="J89" s="5">
        <f t="shared" si="3"/>
        <v>219.74499999999998</v>
      </c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</row>
    <row r="90" spans="1:41" s="16" customFormat="1" ht="45" x14ac:dyDescent="0.25">
      <c r="A90" s="14" t="s">
        <v>103</v>
      </c>
      <c r="B90" s="14" t="s">
        <v>346</v>
      </c>
      <c r="C90" s="14" t="s">
        <v>421</v>
      </c>
      <c r="D90" s="17" t="s">
        <v>708</v>
      </c>
      <c r="E90" s="14">
        <v>76.95</v>
      </c>
      <c r="F90" s="14" t="s">
        <v>13</v>
      </c>
      <c r="G90" s="14">
        <v>78.63</v>
      </c>
      <c r="H90" s="6">
        <v>0.28060000000000002</v>
      </c>
      <c r="I90" s="5">
        <f t="shared" si="2"/>
        <v>100.69</v>
      </c>
      <c r="J90" s="5">
        <f t="shared" si="3"/>
        <v>7748.0955000000004</v>
      </c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</row>
    <row r="91" spans="1:41" s="16" customFormat="1" ht="60" x14ac:dyDescent="0.25">
      <c r="A91" s="14" t="s">
        <v>104</v>
      </c>
      <c r="B91" s="14" t="s">
        <v>346</v>
      </c>
      <c r="C91" s="14" t="s">
        <v>422</v>
      </c>
      <c r="D91" s="17" t="s">
        <v>709</v>
      </c>
      <c r="E91" s="14">
        <v>46.739999999999995</v>
      </c>
      <c r="F91" s="14" t="s">
        <v>14</v>
      </c>
      <c r="G91" s="14">
        <v>38.47</v>
      </c>
      <c r="H91" s="6">
        <v>0.28060000000000002</v>
      </c>
      <c r="I91" s="5">
        <f t="shared" si="2"/>
        <v>49.26</v>
      </c>
      <c r="J91" s="5">
        <f t="shared" si="3"/>
        <v>2302.4123999999997</v>
      </c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</row>
    <row r="92" spans="1:41" s="16" customFormat="1" x14ac:dyDescent="0.25">
      <c r="A92" s="14" t="s">
        <v>105</v>
      </c>
      <c r="B92" s="14" t="s">
        <v>357</v>
      </c>
      <c r="C92" s="14" t="s">
        <v>423</v>
      </c>
      <c r="D92" s="17" t="s">
        <v>710</v>
      </c>
      <c r="E92" s="14">
        <v>66.84</v>
      </c>
      <c r="F92" s="14" t="s">
        <v>941</v>
      </c>
      <c r="G92" s="14">
        <v>42.59</v>
      </c>
      <c r="H92" s="6">
        <v>0.28060000000000002</v>
      </c>
      <c r="I92" s="5">
        <f t="shared" si="2"/>
        <v>54.54</v>
      </c>
      <c r="J92" s="5">
        <f t="shared" si="3"/>
        <v>3645.4536000000003</v>
      </c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</row>
    <row r="93" spans="1:41" s="8" customFormat="1" x14ac:dyDescent="0.25">
      <c r="A93" s="1" t="s">
        <v>106</v>
      </c>
      <c r="B93" s="2"/>
      <c r="C93" s="13"/>
      <c r="D93" s="3" t="s">
        <v>711</v>
      </c>
      <c r="E93" s="2"/>
      <c r="F93" s="2" t="s">
        <v>939</v>
      </c>
      <c r="G93" s="2"/>
      <c r="H93" s="2"/>
      <c r="I93" s="2"/>
      <c r="J93" s="4">
        <f>SUM(J94:J103)</f>
        <v>145020.48516539996</v>
      </c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</row>
    <row r="94" spans="1:41" ht="60" x14ac:dyDescent="0.25">
      <c r="A94" s="14" t="s">
        <v>107</v>
      </c>
      <c r="B94" s="14" t="s">
        <v>346</v>
      </c>
      <c r="C94" s="14" t="s">
        <v>424</v>
      </c>
      <c r="D94" s="17" t="s">
        <v>712</v>
      </c>
      <c r="E94" s="14">
        <v>1519.12024</v>
      </c>
      <c r="F94" s="14" t="s">
        <v>13</v>
      </c>
      <c r="G94" s="14">
        <v>11.33</v>
      </c>
      <c r="H94" s="6">
        <v>0.28060000000000002</v>
      </c>
      <c r="I94" s="5">
        <f t="shared" si="2"/>
        <v>14.51</v>
      </c>
      <c r="J94" s="5">
        <f t="shared" si="3"/>
        <v>22042.434682399999</v>
      </c>
    </row>
    <row r="95" spans="1:41" ht="60" x14ac:dyDescent="0.25">
      <c r="A95" s="14" t="s">
        <v>108</v>
      </c>
      <c r="B95" s="14" t="s">
        <v>346</v>
      </c>
      <c r="C95" s="14" t="s">
        <v>425</v>
      </c>
      <c r="D95" s="17" t="s">
        <v>713</v>
      </c>
      <c r="E95" s="14">
        <v>1519.1198999999999</v>
      </c>
      <c r="F95" s="14" t="s">
        <v>13</v>
      </c>
      <c r="G95" s="14">
        <v>33.71</v>
      </c>
      <c r="H95" s="6">
        <v>0.28060000000000002</v>
      </c>
      <c r="I95" s="5">
        <f t="shared" si="2"/>
        <v>43.17</v>
      </c>
      <c r="J95" s="5">
        <f t="shared" si="3"/>
        <v>65580.406082999994</v>
      </c>
    </row>
    <row r="96" spans="1:41" ht="45" x14ac:dyDescent="0.25">
      <c r="A96" s="14" t="s">
        <v>109</v>
      </c>
      <c r="B96" s="14" t="s">
        <v>346</v>
      </c>
      <c r="C96" s="14" t="s">
        <v>426</v>
      </c>
      <c r="D96" s="17" t="s">
        <v>714</v>
      </c>
      <c r="E96" s="14">
        <v>395.38</v>
      </c>
      <c r="F96" s="14" t="s">
        <v>13</v>
      </c>
      <c r="G96" s="14">
        <v>15.58</v>
      </c>
      <c r="H96" s="6">
        <v>0.28060000000000002</v>
      </c>
      <c r="I96" s="5">
        <f t="shared" si="2"/>
        <v>19.95</v>
      </c>
      <c r="J96" s="5">
        <f t="shared" si="3"/>
        <v>7887.8309999999992</v>
      </c>
    </row>
    <row r="97" spans="1:41" ht="45" x14ac:dyDescent="0.25">
      <c r="A97" s="14" t="s">
        <v>110</v>
      </c>
      <c r="B97" s="14" t="s">
        <v>346</v>
      </c>
      <c r="C97" s="14" t="s">
        <v>427</v>
      </c>
      <c r="D97" s="17" t="s">
        <v>715</v>
      </c>
      <c r="E97" s="14">
        <v>395.38</v>
      </c>
      <c r="F97" s="14" t="s">
        <v>13</v>
      </c>
      <c r="G97" s="14">
        <v>29.4</v>
      </c>
      <c r="H97" s="6">
        <v>0.28060000000000002</v>
      </c>
      <c r="I97" s="5">
        <f t="shared" si="2"/>
        <v>37.65</v>
      </c>
      <c r="J97" s="5">
        <f t="shared" si="3"/>
        <v>14886.056999999999</v>
      </c>
    </row>
    <row r="98" spans="1:41" x14ac:dyDescent="0.25">
      <c r="A98" s="14" t="s">
        <v>111</v>
      </c>
      <c r="B98" s="14" t="s">
        <v>351</v>
      </c>
      <c r="C98" s="14" t="s">
        <v>428</v>
      </c>
      <c r="D98" s="17" t="s">
        <v>716</v>
      </c>
      <c r="E98" s="14">
        <v>7.5</v>
      </c>
      <c r="F98" s="14" t="s">
        <v>14</v>
      </c>
      <c r="G98" s="14">
        <v>26.93</v>
      </c>
      <c r="H98" s="6">
        <v>0.28060000000000002</v>
      </c>
      <c r="I98" s="5">
        <f t="shared" si="2"/>
        <v>34.49</v>
      </c>
      <c r="J98" s="5">
        <f t="shared" si="3"/>
        <v>258.67500000000001</v>
      </c>
    </row>
    <row r="99" spans="1:41" ht="45" x14ac:dyDescent="0.25">
      <c r="A99" s="14" t="s">
        <v>112</v>
      </c>
      <c r="B99" s="14" t="s">
        <v>351</v>
      </c>
      <c r="C99" s="14" t="s">
        <v>429</v>
      </c>
      <c r="D99" s="17" t="s">
        <v>717</v>
      </c>
      <c r="E99" s="14">
        <v>240.63</v>
      </c>
      <c r="F99" s="14" t="s">
        <v>941</v>
      </c>
      <c r="G99" s="14">
        <v>84.16</v>
      </c>
      <c r="H99" s="6">
        <v>0.28060000000000002</v>
      </c>
      <c r="I99" s="5">
        <f t="shared" si="2"/>
        <v>107.78</v>
      </c>
      <c r="J99" s="5">
        <f t="shared" si="3"/>
        <v>25935.1014</v>
      </c>
    </row>
    <row r="100" spans="1:41" ht="45" x14ac:dyDescent="0.25">
      <c r="A100" s="14" t="s">
        <v>113</v>
      </c>
      <c r="B100" s="14" t="s">
        <v>346</v>
      </c>
      <c r="C100" s="14">
        <v>102257</v>
      </c>
      <c r="D100" s="17" t="s">
        <v>718</v>
      </c>
      <c r="E100" s="14">
        <v>5.6</v>
      </c>
      <c r="F100" s="14" t="s">
        <v>13</v>
      </c>
      <c r="G100" s="14">
        <v>356.32</v>
      </c>
      <c r="H100" s="6">
        <v>0.28060000000000002</v>
      </c>
      <c r="I100" s="5">
        <f t="shared" si="2"/>
        <v>456.3</v>
      </c>
      <c r="J100" s="5">
        <f t="shared" si="3"/>
        <v>2555.2799999999997</v>
      </c>
    </row>
    <row r="101" spans="1:41" ht="75" x14ac:dyDescent="0.25">
      <c r="A101" s="14" t="s">
        <v>114</v>
      </c>
      <c r="B101" s="14" t="s">
        <v>408</v>
      </c>
      <c r="C101" s="14" t="s">
        <v>430</v>
      </c>
      <c r="D101" s="17" t="s">
        <v>719</v>
      </c>
      <c r="E101" s="14">
        <v>4</v>
      </c>
      <c r="F101" s="14" t="s">
        <v>948</v>
      </c>
      <c r="G101" s="14">
        <v>876.34</v>
      </c>
      <c r="H101" s="6">
        <v>0.28060000000000002</v>
      </c>
      <c r="I101" s="5">
        <f t="shared" si="2"/>
        <v>1122.24</v>
      </c>
      <c r="J101" s="5">
        <f t="shared" si="3"/>
        <v>4488.96</v>
      </c>
    </row>
    <row r="102" spans="1:41" ht="60" x14ac:dyDescent="0.25">
      <c r="A102" s="14" t="s">
        <v>115</v>
      </c>
      <c r="B102" s="14" t="s">
        <v>408</v>
      </c>
      <c r="C102" s="14" t="s">
        <v>431</v>
      </c>
      <c r="D102" s="17" t="s">
        <v>720</v>
      </c>
      <c r="E102" s="14">
        <v>1</v>
      </c>
      <c r="F102" s="14" t="s">
        <v>948</v>
      </c>
      <c r="G102" s="14">
        <v>876.34</v>
      </c>
      <c r="H102" s="6">
        <v>0.28060000000000002</v>
      </c>
      <c r="I102" s="5">
        <f t="shared" si="2"/>
        <v>1122.24</v>
      </c>
      <c r="J102" s="5">
        <f t="shared" si="3"/>
        <v>1122.24</v>
      </c>
    </row>
    <row r="103" spans="1:41" ht="45" x14ac:dyDescent="0.25">
      <c r="A103" s="14" t="s">
        <v>116</v>
      </c>
      <c r="B103" s="14" t="s">
        <v>346</v>
      </c>
      <c r="C103" s="14" t="s">
        <v>432</v>
      </c>
      <c r="D103" s="17" t="s">
        <v>721</v>
      </c>
      <c r="E103" s="14">
        <v>2</v>
      </c>
      <c r="F103" s="14" t="s">
        <v>13</v>
      </c>
      <c r="G103" s="14">
        <v>102.88</v>
      </c>
      <c r="H103" s="6">
        <v>0.28060000000000002</v>
      </c>
      <c r="I103" s="5">
        <f t="shared" si="2"/>
        <v>131.75</v>
      </c>
      <c r="J103" s="5">
        <f t="shared" si="3"/>
        <v>263.5</v>
      </c>
    </row>
    <row r="104" spans="1:41" s="8" customFormat="1" x14ac:dyDescent="0.25">
      <c r="A104" s="1" t="s">
        <v>117</v>
      </c>
      <c r="B104" s="2"/>
      <c r="C104" s="13"/>
      <c r="D104" s="3" t="s">
        <v>722</v>
      </c>
      <c r="E104" s="2"/>
      <c r="F104" s="2"/>
      <c r="G104" s="2"/>
      <c r="H104" s="2"/>
      <c r="I104" s="2"/>
      <c r="J104" s="4">
        <f>SUM(J105:J111)</f>
        <v>51615.061599999994</v>
      </c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</row>
    <row r="105" spans="1:41" ht="30" x14ac:dyDescent="0.25">
      <c r="A105" s="14" t="s">
        <v>118</v>
      </c>
      <c r="B105" s="14" t="s">
        <v>346</v>
      </c>
      <c r="C105" s="14" t="s">
        <v>433</v>
      </c>
      <c r="D105" s="17" t="s">
        <v>723</v>
      </c>
      <c r="E105" s="14">
        <v>659.84</v>
      </c>
      <c r="F105" s="14" t="s">
        <v>13</v>
      </c>
      <c r="G105" s="14">
        <v>11.04</v>
      </c>
      <c r="H105" s="6">
        <v>0.28060000000000002</v>
      </c>
      <c r="I105" s="5">
        <f t="shared" si="2"/>
        <v>14.14</v>
      </c>
      <c r="J105" s="5">
        <f t="shared" si="3"/>
        <v>9330.1376</v>
      </c>
    </row>
    <row r="106" spans="1:41" ht="30" x14ac:dyDescent="0.25">
      <c r="A106" s="14" t="s">
        <v>119</v>
      </c>
      <c r="B106" s="14" t="s">
        <v>346</v>
      </c>
      <c r="C106" s="14" t="s">
        <v>434</v>
      </c>
      <c r="D106" s="17" t="s">
        <v>724</v>
      </c>
      <c r="E106" s="14">
        <v>1278.49</v>
      </c>
      <c r="F106" s="14" t="s">
        <v>13</v>
      </c>
      <c r="G106" s="14">
        <v>3.43</v>
      </c>
      <c r="H106" s="6">
        <v>0.28060000000000002</v>
      </c>
      <c r="I106" s="5">
        <f t="shared" si="2"/>
        <v>4.3899999999999997</v>
      </c>
      <c r="J106" s="5">
        <f t="shared" si="3"/>
        <v>5612.5710999999992</v>
      </c>
    </row>
    <row r="107" spans="1:41" ht="30" x14ac:dyDescent="0.25">
      <c r="A107" s="14" t="s">
        <v>120</v>
      </c>
      <c r="B107" s="14" t="s">
        <v>346</v>
      </c>
      <c r="C107" s="14" t="s">
        <v>435</v>
      </c>
      <c r="D107" s="17" t="s">
        <v>725</v>
      </c>
      <c r="E107" s="14">
        <v>1278.49</v>
      </c>
      <c r="F107" s="14" t="s">
        <v>13</v>
      </c>
      <c r="G107" s="14">
        <v>13.05</v>
      </c>
      <c r="H107" s="6">
        <v>0.28060000000000002</v>
      </c>
      <c r="I107" s="5">
        <f t="shared" si="2"/>
        <v>16.71</v>
      </c>
      <c r="J107" s="5">
        <f t="shared" si="3"/>
        <v>21363.567900000002</v>
      </c>
    </row>
    <row r="108" spans="1:41" ht="30" x14ac:dyDescent="0.25">
      <c r="A108" s="14" t="s">
        <v>121</v>
      </c>
      <c r="B108" s="14" t="s">
        <v>346</v>
      </c>
      <c r="C108" s="14" t="s">
        <v>436</v>
      </c>
      <c r="D108" s="17" t="s">
        <v>726</v>
      </c>
      <c r="E108" s="14">
        <v>395.38</v>
      </c>
      <c r="F108" s="14" t="s">
        <v>13</v>
      </c>
      <c r="G108" s="14">
        <v>4.28</v>
      </c>
      <c r="H108" s="6">
        <v>0.28060000000000002</v>
      </c>
      <c r="I108" s="5">
        <f t="shared" si="2"/>
        <v>5.48</v>
      </c>
      <c r="J108" s="5">
        <f t="shared" si="3"/>
        <v>2166.6824000000001</v>
      </c>
    </row>
    <row r="109" spans="1:41" ht="30" x14ac:dyDescent="0.25">
      <c r="A109" s="14" t="s">
        <v>122</v>
      </c>
      <c r="B109" s="14" t="s">
        <v>346</v>
      </c>
      <c r="C109" s="14" t="s">
        <v>437</v>
      </c>
      <c r="D109" s="17" t="s">
        <v>727</v>
      </c>
      <c r="E109" s="14">
        <v>395.38</v>
      </c>
      <c r="F109" s="14" t="s">
        <v>13</v>
      </c>
      <c r="G109" s="14">
        <v>15.12</v>
      </c>
      <c r="H109" s="6">
        <v>0.28060000000000002</v>
      </c>
      <c r="I109" s="5">
        <f t="shared" si="2"/>
        <v>19.36</v>
      </c>
      <c r="J109" s="5">
        <f t="shared" si="3"/>
        <v>7654.5567999999994</v>
      </c>
    </row>
    <row r="110" spans="1:41" ht="30" x14ac:dyDescent="0.25">
      <c r="A110" s="14" t="s">
        <v>123</v>
      </c>
      <c r="B110" s="14" t="s">
        <v>351</v>
      </c>
      <c r="C110" s="14" t="s">
        <v>438</v>
      </c>
      <c r="D110" s="17" t="s">
        <v>728</v>
      </c>
      <c r="E110" s="14">
        <v>33.18</v>
      </c>
      <c r="F110" s="14" t="s">
        <v>941</v>
      </c>
      <c r="G110" s="14">
        <v>27.599999999999994</v>
      </c>
      <c r="H110" s="6">
        <v>0.28060000000000002</v>
      </c>
      <c r="I110" s="5">
        <f t="shared" si="2"/>
        <v>35.340000000000003</v>
      </c>
      <c r="J110" s="5">
        <f t="shared" si="3"/>
        <v>1172.5812000000001</v>
      </c>
    </row>
    <row r="111" spans="1:41" ht="45" x14ac:dyDescent="0.25">
      <c r="A111" s="14" t="s">
        <v>124</v>
      </c>
      <c r="B111" s="14" t="s">
        <v>351</v>
      </c>
      <c r="C111" s="14" t="s">
        <v>439</v>
      </c>
      <c r="D111" s="17" t="s">
        <v>729</v>
      </c>
      <c r="E111" s="14">
        <v>68.210000000000008</v>
      </c>
      <c r="F111" s="14" t="s">
        <v>941</v>
      </c>
      <c r="G111" s="14">
        <v>49.400000000000006</v>
      </c>
      <c r="H111" s="6">
        <v>0.28060000000000002</v>
      </c>
      <c r="I111" s="5">
        <f t="shared" si="2"/>
        <v>63.26</v>
      </c>
      <c r="J111" s="5">
        <f t="shared" si="3"/>
        <v>4314.9646000000002</v>
      </c>
    </row>
    <row r="112" spans="1:41" s="8" customFormat="1" x14ac:dyDescent="0.25">
      <c r="A112" s="1" t="s">
        <v>125</v>
      </c>
      <c r="B112" s="2"/>
      <c r="C112" s="13"/>
      <c r="D112" s="3" t="s">
        <v>730</v>
      </c>
      <c r="E112" s="2"/>
      <c r="F112" s="2"/>
      <c r="G112" s="2"/>
      <c r="H112" s="2"/>
      <c r="I112" s="2"/>
      <c r="J112" s="4">
        <f>J113+J116</f>
        <v>217508.37160000001</v>
      </c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</row>
    <row r="113" spans="1:41" s="8" customFormat="1" x14ac:dyDescent="0.25">
      <c r="A113" s="1" t="s">
        <v>126</v>
      </c>
      <c r="B113" s="2"/>
      <c r="C113" s="13"/>
      <c r="D113" s="3" t="s">
        <v>731</v>
      </c>
      <c r="E113" s="2"/>
      <c r="F113" s="2"/>
      <c r="G113" s="2"/>
      <c r="H113" s="2"/>
      <c r="I113" s="2"/>
      <c r="J113" s="4">
        <f>SUM(J114:J115)</f>
        <v>33767.040000000001</v>
      </c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</row>
    <row r="114" spans="1:41" ht="75" x14ac:dyDescent="0.25">
      <c r="A114" s="14" t="s">
        <v>127</v>
      </c>
      <c r="B114" s="14" t="s">
        <v>346</v>
      </c>
      <c r="C114" s="14" t="s">
        <v>440</v>
      </c>
      <c r="D114" s="17" t="s">
        <v>732</v>
      </c>
      <c r="E114" s="14">
        <v>17</v>
      </c>
      <c r="F114" s="14" t="s">
        <v>12</v>
      </c>
      <c r="G114" s="14">
        <v>1376.06</v>
      </c>
      <c r="H114" s="6">
        <v>0.28060000000000002</v>
      </c>
      <c r="I114" s="5">
        <f t="shared" si="2"/>
        <v>1762.18</v>
      </c>
      <c r="J114" s="5">
        <f t="shared" si="3"/>
        <v>29957.06</v>
      </c>
    </row>
    <row r="115" spans="1:41" ht="75" x14ac:dyDescent="0.25">
      <c r="A115" s="14" t="s">
        <v>128</v>
      </c>
      <c r="B115" s="14" t="s">
        <v>346</v>
      </c>
      <c r="C115" s="14" t="s">
        <v>441</v>
      </c>
      <c r="D115" s="17" t="s">
        <v>733</v>
      </c>
      <c r="E115" s="14">
        <v>2</v>
      </c>
      <c r="F115" s="14" t="s">
        <v>12</v>
      </c>
      <c r="G115" s="14">
        <v>1487.58</v>
      </c>
      <c r="H115" s="6">
        <v>0.28060000000000002</v>
      </c>
      <c r="I115" s="5">
        <f t="shared" si="2"/>
        <v>1904.99</v>
      </c>
      <c r="J115" s="5">
        <f t="shared" si="3"/>
        <v>3809.98</v>
      </c>
    </row>
    <row r="116" spans="1:41" s="8" customFormat="1" x14ac:dyDescent="0.25">
      <c r="A116" s="1" t="s">
        <v>129</v>
      </c>
      <c r="B116" s="2"/>
      <c r="C116" s="13"/>
      <c r="D116" s="3" t="s">
        <v>734</v>
      </c>
      <c r="E116" s="2"/>
      <c r="F116" s="2" t="s">
        <v>939</v>
      </c>
      <c r="G116" s="2"/>
      <c r="H116" s="2"/>
      <c r="I116" s="2"/>
      <c r="J116" s="4">
        <f>SUM(J117:J128)</f>
        <v>183741.3316</v>
      </c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</row>
    <row r="117" spans="1:41" ht="60" x14ac:dyDescent="0.25">
      <c r="A117" s="14" t="s">
        <v>130</v>
      </c>
      <c r="B117" s="14" t="s">
        <v>351</v>
      </c>
      <c r="C117" s="14" t="s">
        <v>442</v>
      </c>
      <c r="D117" s="17" t="s">
        <v>735</v>
      </c>
      <c r="E117" s="14">
        <v>28.4</v>
      </c>
      <c r="F117" s="14" t="s">
        <v>941</v>
      </c>
      <c r="G117" s="14">
        <v>1184.33</v>
      </c>
      <c r="H117" s="6">
        <v>0.28060000000000002</v>
      </c>
      <c r="I117" s="5">
        <f t="shared" si="2"/>
        <v>1516.65</v>
      </c>
      <c r="J117" s="5">
        <f t="shared" si="3"/>
        <v>43072.86</v>
      </c>
    </row>
    <row r="118" spans="1:41" ht="60" x14ac:dyDescent="0.25">
      <c r="A118" s="14" t="s">
        <v>131</v>
      </c>
      <c r="B118" s="14" t="s">
        <v>351</v>
      </c>
      <c r="C118" s="14" t="s">
        <v>443</v>
      </c>
      <c r="D118" s="17" t="s">
        <v>736</v>
      </c>
      <c r="E118" s="14">
        <v>3.9</v>
      </c>
      <c r="F118" s="14" t="s">
        <v>941</v>
      </c>
      <c r="G118" s="14">
        <v>793.20999999999992</v>
      </c>
      <c r="H118" s="6">
        <v>0.28060000000000002</v>
      </c>
      <c r="I118" s="5">
        <f t="shared" si="2"/>
        <v>1015.78</v>
      </c>
      <c r="J118" s="5">
        <f t="shared" si="3"/>
        <v>3961.5419999999999</v>
      </c>
    </row>
    <row r="119" spans="1:41" ht="60" x14ac:dyDescent="0.25">
      <c r="A119" s="14" t="s">
        <v>132</v>
      </c>
      <c r="B119" s="14" t="s">
        <v>351</v>
      </c>
      <c r="C119" s="14" t="s">
        <v>444</v>
      </c>
      <c r="D119" s="17" t="s">
        <v>737</v>
      </c>
      <c r="E119" s="14">
        <v>15.6</v>
      </c>
      <c r="F119" s="14" t="s">
        <v>941</v>
      </c>
      <c r="G119" s="14">
        <v>858.03</v>
      </c>
      <c r="H119" s="6">
        <v>0.28060000000000002</v>
      </c>
      <c r="I119" s="5">
        <f t="shared" si="2"/>
        <v>1098.79</v>
      </c>
      <c r="J119" s="5">
        <f t="shared" si="3"/>
        <v>17141.124</v>
      </c>
    </row>
    <row r="120" spans="1:41" ht="45" x14ac:dyDescent="0.25">
      <c r="A120" s="14" t="s">
        <v>133</v>
      </c>
      <c r="B120" s="14" t="s">
        <v>346</v>
      </c>
      <c r="C120" s="14" t="s">
        <v>445</v>
      </c>
      <c r="D120" s="17" t="s">
        <v>738</v>
      </c>
      <c r="E120" s="14">
        <v>7.8</v>
      </c>
      <c r="F120" s="14" t="s">
        <v>13</v>
      </c>
      <c r="G120" s="14">
        <v>786.17</v>
      </c>
      <c r="H120" s="6">
        <v>0.28060000000000002</v>
      </c>
      <c r="I120" s="5">
        <f t="shared" si="2"/>
        <v>1006.77</v>
      </c>
      <c r="J120" s="5">
        <f t="shared" si="3"/>
        <v>7852.8059999999996</v>
      </c>
    </row>
    <row r="121" spans="1:41" ht="45" x14ac:dyDescent="0.25">
      <c r="A121" s="14" t="s">
        <v>134</v>
      </c>
      <c r="B121" s="14" t="s">
        <v>346</v>
      </c>
      <c r="C121" s="14" t="s">
        <v>411</v>
      </c>
      <c r="D121" s="17" t="s">
        <v>739</v>
      </c>
      <c r="E121" s="14">
        <v>11.76</v>
      </c>
      <c r="F121" s="14" t="s">
        <v>13</v>
      </c>
      <c r="G121" s="14">
        <v>1006.07</v>
      </c>
      <c r="H121" s="6">
        <v>0.28060000000000002</v>
      </c>
      <c r="I121" s="5">
        <f t="shared" si="2"/>
        <v>1288.3699999999999</v>
      </c>
      <c r="J121" s="5">
        <f t="shared" si="3"/>
        <v>15151.231199999998</v>
      </c>
    </row>
    <row r="122" spans="1:41" ht="60" x14ac:dyDescent="0.25">
      <c r="A122" s="14" t="s">
        <v>135</v>
      </c>
      <c r="B122" s="14" t="s">
        <v>357</v>
      </c>
      <c r="C122" s="14" t="s">
        <v>446</v>
      </c>
      <c r="D122" s="17" t="s">
        <v>740</v>
      </c>
      <c r="E122" s="14">
        <v>199.96</v>
      </c>
      <c r="F122" s="14" t="s">
        <v>14</v>
      </c>
      <c r="G122" s="14">
        <v>48.04</v>
      </c>
      <c r="H122" s="6">
        <v>0.28060000000000002</v>
      </c>
      <c r="I122" s="5">
        <f t="shared" si="2"/>
        <v>61.52</v>
      </c>
      <c r="J122" s="5">
        <f t="shared" si="3"/>
        <v>12301.539200000001</v>
      </c>
    </row>
    <row r="123" spans="1:41" ht="45" x14ac:dyDescent="0.25">
      <c r="A123" s="14" t="s">
        <v>136</v>
      </c>
      <c r="B123" s="14" t="s">
        <v>351</v>
      </c>
      <c r="C123" s="14" t="s">
        <v>447</v>
      </c>
      <c r="D123" s="17" t="s">
        <v>741</v>
      </c>
      <c r="E123" s="14">
        <v>11.07</v>
      </c>
      <c r="F123" s="14" t="s">
        <v>941</v>
      </c>
      <c r="G123" s="14">
        <v>1424.24</v>
      </c>
      <c r="H123" s="6">
        <v>0.28060000000000002</v>
      </c>
      <c r="I123" s="5">
        <f t="shared" si="2"/>
        <v>1823.88</v>
      </c>
      <c r="J123" s="5">
        <f t="shared" si="3"/>
        <v>20190.351600000002</v>
      </c>
    </row>
    <row r="124" spans="1:41" ht="60" x14ac:dyDescent="0.25">
      <c r="A124" s="14" t="s">
        <v>137</v>
      </c>
      <c r="B124" s="14" t="s">
        <v>351</v>
      </c>
      <c r="C124" s="14" t="s">
        <v>448</v>
      </c>
      <c r="D124" s="17" t="s">
        <v>742</v>
      </c>
      <c r="E124" s="14">
        <v>8.82</v>
      </c>
      <c r="F124" s="14" t="s">
        <v>941</v>
      </c>
      <c r="G124" s="14">
        <v>645.54999999999995</v>
      </c>
      <c r="H124" s="6">
        <v>0.28060000000000002</v>
      </c>
      <c r="I124" s="5">
        <f t="shared" si="2"/>
        <v>826.69</v>
      </c>
      <c r="J124" s="5">
        <f t="shared" si="3"/>
        <v>7291.4058000000005</v>
      </c>
    </row>
    <row r="125" spans="1:41" ht="60" x14ac:dyDescent="0.25">
      <c r="A125" s="14" t="s">
        <v>138</v>
      </c>
      <c r="B125" s="14" t="s">
        <v>351</v>
      </c>
      <c r="C125" s="14" t="s">
        <v>449</v>
      </c>
      <c r="D125" s="17" t="s">
        <v>743</v>
      </c>
      <c r="E125" s="14">
        <v>1</v>
      </c>
      <c r="F125" s="14" t="s">
        <v>12</v>
      </c>
      <c r="G125" s="14">
        <v>10778.01</v>
      </c>
      <c r="H125" s="6">
        <v>0.28060000000000002</v>
      </c>
      <c r="I125" s="5">
        <f t="shared" si="2"/>
        <v>13802.32</v>
      </c>
      <c r="J125" s="5">
        <f t="shared" si="3"/>
        <v>13802.32</v>
      </c>
    </row>
    <row r="126" spans="1:41" ht="30" x14ac:dyDescent="0.25">
      <c r="A126" s="14" t="s">
        <v>139</v>
      </c>
      <c r="B126" s="14" t="s">
        <v>351</v>
      </c>
      <c r="C126" s="14" t="s">
        <v>450</v>
      </c>
      <c r="D126" s="17" t="s">
        <v>744</v>
      </c>
      <c r="E126" s="14">
        <v>1.32</v>
      </c>
      <c r="F126" s="14" t="s">
        <v>12</v>
      </c>
      <c r="G126" s="14">
        <v>631.92000000000007</v>
      </c>
      <c r="H126" s="6">
        <v>0.28060000000000002</v>
      </c>
      <c r="I126" s="5">
        <f t="shared" si="2"/>
        <v>809.24</v>
      </c>
      <c r="J126" s="5">
        <f t="shared" si="3"/>
        <v>1068.1968000000002</v>
      </c>
    </row>
    <row r="127" spans="1:41" ht="30" x14ac:dyDescent="0.25">
      <c r="A127" s="14" t="s">
        <v>140</v>
      </c>
      <c r="B127" s="14" t="s">
        <v>346</v>
      </c>
      <c r="C127" s="14" t="s">
        <v>451</v>
      </c>
      <c r="D127" s="17" t="s">
        <v>745</v>
      </c>
      <c r="E127" s="14">
        <v>9.24</v>
      </c>
      <c r="F127" s="14" t="s">
        <v>13</v>
      </c>
      <c r="G127" s="14">
        <v>569.29999999999995</v>
      </c>
      <c r="H127" s="6">
        <v>0.28060000000000002</v>
      </c>
      <c r="I127" s="5">
        <f t="shared" si="2"/>
        <v>729.05</v>
      </c>
      <c r="J127" s="5">
        <f t="shared" si="3"/>
        <v>6736.4219999999996</v>
      </c>
    </row>
    <row r="128" spans="1:41" ht="30" x14ac:dyDescent="0.25">
      <c r="A128" s="14" t="s">
        <v>141</v>
      </c>
      <c r="B128" s="14" t="s">
        <v>346</v>
      </c>
      <c r="C128" s="14" t="s">
        <v>452</v>
      </c>
      <c r="D128" s="17" t="s">
        <v>746</v>
      </c>
      <c r="E128" s="14">
        <v>47.9</v>
      </c>
      <c r="F128" s="14" t="s">
        <v>13</v>
      </c>
      <c r="G128" s="14">
        <v>573.38</v>
      </c>
      <c r="H128" s="6">
        <v>0.28060000000000002</v>
      </c>
      <c r="I128" s="5">
        <f t="shared" si="2"/>
        <v>734.27</v>
      </c>
      <c r="J128" s="5">
        <f t="shared" si="3"/>
        <v>35171.532999999996</v>
      </c>
    </row>
    <row r="129" spans="1:41" s="8" customFormat="1" x14ac:dyDescent="0.25">
      <c r="A129" s="1" t="s">
        <v>142</v>
      </c>
      <c r="B129" s="2"/>
      <c r="C129" s="13"/>
      <c r="D129" s="3" t="s">
        <v>747</v>
      </c>
      <c r="E129" s="2"/>
      <c r="F129" s="2"/>
      <c r="G129" s="2"/>
      <c r="H129" s="2"/>
      <c r="I129" s="2"/>
      <c r="J129" s="4">
        <f>SUM(J130:J142)</f>
        <v>25027.862699999998</v>
      </c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</row>
    <row r="130" spans="1:41" ht="30" x14ac:dyDescent="0.25">
      <c r="A130" s="14" t="s">
        <v>143</v>
      </c>
      <c r="B130" s="14" t="s">
        <v>408</v>
      </c>
      <c r="C130" s="14" t="s">
        <v>453</v>
      </c>
      <c r="D130" s="17" t="s">
        <v>950</v>
      </c>
      <c r="E130" s="14">
        <v>8</v>
      </c>
      <c r="F130" s="14" t="s">
        <v>948</v>
      </c>
      <c r="G130" s="14">
        <v>299.45</v>
      </c>
      <c r="H130" s="6">
        <v>0.28060000000000002</v>
      </c>
      <c r="I130" s="5">
        <f t="shared" si="2"/>
        <v>383.48</v>
      </c>
      <c r="J130" s="5">
        <f t="shared" si="3"/>
        <v>3067.84</v>
      </c>
    </row>
    <row r="131" spans="1:41" ht="30" x14ac:dyDescent="0.25">
      <c r="A131" s="14" t="s">
        <v>144</v>
      </c>
      <c r="B131" s="14" t="s">
        <v>408</v>
      </c>
      <c r="C131" s="14" t="s">
        <v>454</v>
      </c>
      <c r="D131" s="17" t="s">
        <v>748</v>
      </c>
      <c r="E131" s="14">
        <v>1</v>
      </c>
      <c r="F131" s="14" t="s">
        <v>948</v>
      </c>
      <c r="G131" s="14">
        <v>713.21</v>
      </c>
      <c r="H131" s="6">
        <v>0.28060000000000002</v>
      </c>
      <c r="I131" s="5">
        <f t="shared" si="2"/>
        <v>913.34</v>
      </c>
      <c r="J131" s="5">
        <f t="shared" si="3"/>
        <v>913.34</v>
      </c>
    </row>
    <row r="132" spans="1:41" ht="30" x14ac:dyDescent="0.25">
      <c r="A132" s="14" t="s">
        <v>145</v>
      </c>
      <c r="B132" s="14" t="s">
        <v>408</v>
      </c>
      <c r="C132" s="14" t="s">
        <v>455</v>
      </c>
      <c r="D132" s="17" t="s">
        <v>749</v>
      </c>
      <c r="E132" s="14">
        <v>6</v>
      </c>
      <c r="F132" s="14" t="s">
        <v>948</v>
      </c>
      <c r="G132" s="14">
        <v>574.37</v>
      </c>
      <c r="H132" s="6">
        <v>0.28060000000000002</v>
      </c>
      <c r="I132" s="5">
        <f t="shared" si="2"/>
        <v>735.54</v>
      </c>
      <c r="J132" s="5">
        <f t="shared" si="3"/>
        <v>4413.24</v>
      </c>
    </row>
    <row r="133" spans="1:41" ht="90" x14ac:dyDescent="0.25">
      <c r="A133" s="14" t="s">
        <v>146</v>
      </c>
      <c r="B133" s="14" t="s">
        <v>351</v>
      </c>
      <c r="C133" s="14" t="s">
        <v>456</v>
      </c>
      <c r="D133" s="17" t="s">
        <v>750</v>
      </c>
      <c r="E133" s="14">
        <v>1</v>
      </c>
      <c r="F133" s="14" t="s">
        <v>949</v>
      </c>
      <c r="G133" s="14">
        <v>1745.3200000000002</v>
      </c>
      <c r="H133" s="6">
        <v>0.28060000000000002</v>
      </c>
      <c r="I133" s="5">
        <f t="shared" si="2"/>
        <v>2235.06</v>
      </c>
      <c r="J133" s="5">
        <f t="shared" si="3"/>
        <v>2235.06</v>
      </c>
    </row>
    <row r="134" spans="1:41" ht="45" x14ac:dyDescent="0.25">
      <c r="A134" s="14" t="s">
        <v>147</v>
      </c>
      <c r="B134" s="14" t="s">
        <v>351</v>
      </c>
      <c r="C134" s="14" t="s">
        <v>457</v>
      </c>
      <c r="D134" s="17" t="s">
        <v>751</v>
      </c>
      <c r="E134" s="14">
        <v>2.33</v>
      </c>
      <c r="F134" s="14" t="s">
        <v>941</v>
      </c>
      <c r="G134" s="14">
        <v>439.47</v>
      </c>
      <c r="H134" s="6">
        <v>0.28060000000000002</v>
      </c>
      <c r="I134" s="5">
        <f t="shared" si="2"/>
        <v>562.79</v>
      </c>
      <c r="J134" s="5">
        <f t="shared" si="3"/>
        <v>1311.3007</v>
      </c>
    </row>
    <row r="135" spans="1:41" x14ac:dyDescent="0.25">
      <c r="A135" s="14" t="s">
        <v>148</v>
      </c>
      <c r="B135" s="14" t="s">
        <v>408</v>
      </c>
      <c r="C135" s="14" t="s">
        <v>458</v>
      </c>
      <c r="D135" s="17" t="s">
        <v>951</v>
      </c>
      <c r="E135" s="14">
        <v>6</v>
      </c>
      <c r="F135" s="14" t="s">
        <v>948</v>
      </c>
      <c r="G135" s="14">
        <v>53.53</v>
      </c>
      <c r="H135" s="6">
        <v>0.28060000000000002</v>
      </c>
      <c r="I135" s="5">
        <f t="shared" si="2"/>
        <v>68.55</v>
      </c>
      <c r="J135" s="5">
        <f t="shared" si="3"/>
        <v>411.29999999999995</v>
      </c>
    </row>
    <row r="136" spans="1:41" ht="30" x14ac:dyDescent="0.25">
      <c r="A136" s="14" t="s">
        <v>149</v>
      </c>
      <c r="B136" s="14" t="s">
        <v>351</v>
      </c>
      <c r="C136" s="14" t="s">
        <v>459</v>
      </c>
      <c r="D136" s="17" t="s">
        <v>752</v>
      </c>
      <c r="E136" s="14">
        <v>4.2</v>
      </c>
      <c r="F136" s="14" t="s">
        <v>14</v>
      </c>
      <c r="G136" s="14">
        <v>83.52</v>
      </c>
      <c r="H136" s="6">
        <v>0.28060000000000002</v>
      </c>
      <c r="I136" s="5">
        <f t="shared" si="2"/>
        <v>106.96</v>
      </c>
      <c r="J136" s="5">
        <f t="shared" si="3"/>
        <v>449.23199999999997</v>
      </c>
    </row>
    <row r="137" spans="1:41" ht="45" x14ac:dyDescent="0.25">
      <c r="A137" s="14" t="s">
        <v>150</v>
      </c>
      <c r="B137" s="14" t="s">
        <v>349</v>
      </c>
      <c r="C137" s="14" t="s">
        <v>460</v>
      </c>
      <c r="D137" s="17" t="s">
        <v>753</v>
      </c>
      <c r="E137" s="14">
        <v>3</v>
      </c>
      <c r="F137" s="14" t="s">
        <v>949</v>
      </c>
      <c r="G137" s="14">
        <v>932.58</v>
      </c>
      <c r="H137" s="6">
        <v>0.28060000000000002</v>
      </c>
      <c r="I137" s="5">
        <f t="shared" ref="I137:I200" si="4">ROUND(G137*(1+H137),2)</f>
        <v>1194.26</v>
      </c>
      <c r="J137" s="5">
        <f t="shared" ref="J137:J200" si="5">I137*E137</f>
        <v>3582.7799999999997</v>
      </c>
    </row>
    <row r="138" spans="1:41" ht="30" x14ac:dyDescent="0.25">
      <c r="A138" s="14" t="s">
        <v>151</v>
      </c>
      <c r="B138" s="14" t="s">
        <v>349</v>
      </c>
      <c r="C138" s="14" t="s">
        <v>461</v>
      </c>
      <c r="D138" s="17" t="s">
        <v>754</v>
      </c>
      <c r="E138" s="14">
        <v>6</v>
      </c>
      <c r="F138" s="14" t="s">
        <v>949</v>
      </c>
      <c r="G138" s="14">
        <v>783.36</v>
      </c>
      <c r="H138" s="6">
        <v>0.28060000000000002</v>
      </c>
      <c r="I138" s="5">
        <f t="shared" si="4"/>
        <v>1003.17</v>
      </c>
      <c r="J138" s="5">
        <f t="shared" si="5"/>
        <v>6019.0199999999995</v>
      </c>
    </row>
    <row r="139" spans="1:41" ht="30" x14ac:dyDescent="0.25">
      <c r="A139" s="14" t="s">
        <v>152</v>
      </c>
      <c r="B139" s="14" t="s">
        <v>349</v>
      </c>
      <c r="C139" s="14" t="s">
        <v>415</v>
      </c>
      <c r="D139" s="17" t="s">
        <v>755</v>
      </c>
      <c r="E139" s="14">
        <v>2</v>
      </c>
      <c r="F139" s="14" t="s">
        <v>949</v>
      </c>
      <c r="G139" s="14">
        <v>575</v>
      </c>
      <c r="H139" s="6">
        <v>0.28060000000000002</v>
      </c>
      <c r="I139" s="5">
        <f t="shared" si="4"/>
        <v>736.35</v>
      </c>
      <c r="J139" s="5">
        <f t="shared" si="5"/>
        <v>1472.7</v>
      </c>
    </row>
    <row r="140" spans="1:41" ht="30" x14ac:dyDescent="0.25">
      <c r="A140" s="14" t="s">
        <v>153</v>
      </c>
      <c r="B140" s="14" t="s">
        <v>408</v>
      </c>
      <c r="C140" s="14" t="s">
        <v>462</v>
      </c>
      <c r="D140" s="17" t="s">
        <v>952</v>
      </c>
      <c r="E140" s="14">
        <v>6</v>
      </c>
      <c r="F140" s="14" t="s">
        <v>948</v>
      </c>
      <c r="G140" s="14">
        <v>44.74</v>
      </c>
      <c r="H140" s="6">
        <v>0.28060000000000002</v>
      </c>
      <c r="I140" s="5">
        <f t="shared" si="4"/>
        <v>57.29</v>
      </c>
      <c r="J140" s="5">
        <f t="shared" si="5"/>
        <v>343.74</v>
      </c>
    </row>
    <row r="141" spans="1:41" ht="30" x14ac:dyDescent="0.25">
      <c r="A141" s="14" t="s">
        <v>154</v>
      </c>
      <c r="B141" s="14" t="s">
        <v>408</v>
      </c>
      <c r="C141" s="14" t="s">
        <v>463</v>
      </c>
      <c r="D141" s="17" t="s">
        <v>953</v>
      </c>
      <c r="E141" s="14">
        <v>7</v>
      </c>
      <c r="F141" s="14" t="s">
        <v>948</v>
      </c>
      <c r="G141" s="14">
        <v>44.74</v>
      </c>
      <c r="H141" s="6">
        <v>0.28060000000000002</v>
      </c>
      <c r="I141" s="5">
        <f t="shared" si="4"/>
        <v>57.29</v>
      </c>
      <c r="J141" s="5">
        <f t="shared" si="5"/>
        <v>401.03</v>
      </c>
    </row>
    <row r="142" spans="1:41" ht="30" x14ac:dyDescent="0.25">
      <c r="A142" s="14" t="s">
        <v>155</v>
      </c>
      <c r="B142" s="14" t="s">
        <v>346</v>
      </c>
      <c r="C142" s="14" t="s">
        <v>464</v>
      </c>
      <c r="D142" s="17" t="s">
        <v>756</v>
      </c>
      <c r="E142" s="14">
        <v>6</v>
      </c>
      <c r="F142" s="14" t="s">
        <v>12</v>
      </c>
      <c r="G142" s="14">
        <v>53.01</v>
      </c>
      <c r="H142" s="6">
        <v>0.28060000000000002</v>
      </c>
      <c r="I142" s="5">
        <f t="shared" si="4"/>
        <v>67.88</v>
      </c>
      <c r="J142" s="5">
        <f t="shared" si="5"/>
        <v>407.28</v>
      </c>
    </row>
    <row r="143" spans="1:41" s="8" customFormat="1" x14ac:dyDescent="0.25">
      <c r="A143" s="1" t="s">
        <v>156</v>
      </c>
      <c r="B143" s="2"/>
      <c r="C143" s="13"/>
      <c r="D143" s="3" t="s">
        <v>757</v>
      </c>
      <c r="E143" s="2"/>
      <c r="F143" s="2"/>
      <c r="G143" s="2"/>
      <c r="H143" s="2"/>
      <c r="I143" s="2"/>
      <c r="J143" s="4">
        <f>SUM(J144:J148)</f>
        <v>10714.351799999999</v>
      </c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</row>
    <row r="144" spans="1:41" ht="30" x14ac:dyDescent="0.25">
      <c r="A144" s="14" t="s">
        <v>157</v>
      </c>
      <c r="B144" s="14" t="s">
        <v>346</v>
      </c>
      <c r="C144" s="14" t="s">
        <v>465</v>
      </c>
      <c r="D144" s="17" t="s">
        <v>758</v>
      </c>
      <c r="E144" s="14">
        <v>94.38</v>
      </c>
      <c r="F144" s="14" t="s">
        <v>13</v>
      </c>
      <c r="G144" s="14">
        <v>27.81</v>
      </c>
      <c r="H144" s="6">
        <v>0.28060000000000002</v>
      </c>
      <c r="I144" s="5">
        <f t="shared" si="4"/>
        <v>35.61</v>
      </c>
      <c r="J144" s="5">
        <f t="shared" si="5"/>
        <v>3360.8717999999999</v>
      </c>
    </row>
    <row r="145" spans="1:41" ht="45" x14ac:dyDescent="0.25">
      <c r="A145" s="14" t="s">
        <v>158</v>
      </c>
      <c r="B145" s="14" t="s">
        <v>357</v>
      </c>
      <c r="C145" s="14" t="s">
        <v>466</v>
      </c>
      <c r="D145" s="17" t="s">
        <v>759</v>
      </c>
      <c r="E145" s="14">
        <v>6</v>
      </c>
      <c r="F145" s="14" t="s">
        <v>12</v>
      </c>
      <c r="G145" s="14">
        <v>202.80000000000004</v>
      </c>
      <c r="H145" s="6">
        <v>0.28060000000000002</v>
      </c>
      <c r="I145" s="5">
        <f t="shared" si="4"/>
        <v>259.70999999999998</v>
      </c>
      <c r="J145" s="5">
        <f t="shared" si="5"/>
        <v>1558.2599999999998</v>
      </c>
    </row>
    <row r="146" spans="1:41" ht="60" x14ac:dyDescent="0.25">
      <c r="A146" s="14" t="s">
        <v>159</v>
      </c>
      <c r="B146" s="14" t="s">
        <v>357</v>
      </c>
      <c r="C146" s="14" t="s">
        <v>467</v>
      </c>
      <c r="D146" s="17" t="s">
        <v>760</v>
      </c>
      <c r="E146" s="14">
        <v>2</v>
      </c>
      <c r="F146" s="14" t="s">
        <v>12</v>
      </c>
      <c r="G146" s="14">
        <v>498.95</v>
      </c>
      <c r="H146" s="6">
        <v>0.28060000000000002</v>
      </c>
      <c r="I146" s="5">
        <f t="shared" si="4"/>
        <v>638.96</v>
      </c>
      <c r="J146" s="5">
        <f t="shared" si="5"/>
        <v>1277.92</v>
      </c>
    </row>
    <row r="147" spans="1:41" ht="30" x14ac:dyDescent="0.25">
      <c r="A147" s="14" t="s">
        <v>160</v>
      </c>
      <c r="B147" s="14" t="s">
        <v>357</v>
      </c>
      <c r="C147" s="14" t="s">
        <v>468</v>
      </c>
      <c r="D147" s="17" t="s">
        <v>761</v>
      </c>
      <c r="E147" s="14">
        <v>32</v>
      </c>
      <c r="F147" s="14" t="s">
        <v>12</v>
      </c>
      <c r="G147" s="14">
        <v>69.660000000000011</v>
      </c>
      <c r="H147" s="6">
        <v>0.28060000000000002</v>
      </c>
      <c r="I147" s="5">
        <f t="shared" si="4"/>
        <v>89.21</v>
      </c>
      <c r="J147" s="5">
        <f t="shared" si="5"/>
        <v>2854.72</v>
      </c>
    </row>
    <row r="148" spans="1:41" ht="30" x14ac:dyDescent="0.25">
      <c r="A148" s="14" t="s">
        <v>161</v>
      </c>
      <c r="B148" s="14" t="s">
        <v>351</v>
      </c>
      <c r="C148" s="14" t="s">
        <v>469</v>
      </c>
      <c r="D148" s="17" t="s">
        <v>762</v>
      </c>
      <c r="E148" s="14">
        <v>2</v>
      </c>
      <c r="F148" s="14" t="s">
        <v>942</v>
      </c>
      <c r="G148" s="14">
        <v>649.14</v>
      </c>
      <c r="H148" s="6">
        <v>0.28060000000000002</v>
      </c>
      <c r="I148" s="5">
        <f t="shared" si="4"/>
        <v>831.29</v>
      </c>
      <c r="J148" s="5">
        <f t="shared" si="5"/>
        <v>1662.58</v>
      </c>
    </row>
    <row r="149" spans="1:41" s="8" customFormat="1" x14ac:dyDescent="0.25">
      <c r="A149" s="1" t="s">
        <v>162</v>
      </c>
      <c r="B149" s="2"/>
      <c r="C149" s="13"/>
      <c r="D149" s="3" t="s">
        <v>763</v>
      </c>
      <c r="E149" s="2"/>
      <c r="F149" s="2"/>
      <c r="G149" s="2"/>
      <c r="H149" s="2"/>
      <c r="I149" s="2"/>
      <c r="J149" s="4">
        <f>J150+J174</f>
        <v>71700.984889399988</v>
      </c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</row>
    <row r="150" spans="1:41" s="8" customFormat="1" x14ac:dyDescent="0.25">
      <c r="A150" s="1" t="s">
        <v>163</v>
      </c>
      <c r="B150" s="2"/>
      <c r="C150" s="13"/>
      <c r="D150" s="3" t="s">
        <v>764</v>
      </c>
      <c r="E150" s="2"/>
      <c r="F150" s="2"/>
      <c r="G150" s="2"/>
      <c r="H150" s="2"/>
      <c r="I150" s="2"/>
      <c r="J150" s="4">
        <f>SUM(J151:J173)</f>
        <v>5984.2834894000007</v>
      </c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</row>
    <row r="151" spans="1:41" ht="45" x14ac:dyDescent="0.25">
      <c r="A151" s="14" t="s">
        <v>164</v>
      </c>
      <c r="B151" s="14" t="s">
        <v>346</v>
      </c>
      <c r="C151" s="14" t="s">
        <v>471</v>
      </c>
      <c r="D151" s="17" t="s">
        <v>765</v>
      </c>
      <c r="E151" s="14">
        <v>11</v>
      </c>
      <c r="F151" s="14" t="s">
        <v>12</v>
      </c>
      <c r="G151" s="14">
        <v>8.9600000000000009</v>
      </c>
      <c r="H151" s="6">
        <v>0.28060000000000002</v>
      </c>
      <c r="I151" s="5">
        <f t="shared" si="4"/>
        <v>11.47</v>
      </c>
      <c r="J151" s="5">
        <f t="shared" si="5"/>
        <v>126.17</v>
      </c>
    </row>
    <row r="152" spans="1:41" ht="45" x14ac:dyDescent="0.25">
      <c r="A152" s="14" t="s">
        <v>165</v>
      </c>
      <c r="B152" s="14" t="s">
        <v>346</v>
      </c>
      <c r="C152" s="14" t="s">
        <v>472</v>
      </c>
      <c r="D152" s="17" t="s">
        <v>766</v>
      </c>
      <c r="E152" s="14">
        <v>1</v>
      </c>
      <c r="F152" s="14" t="s">
        <v>12</v>
      </c>
      <c r="G152" s="14">
        <v>9.81</v>
      </c>
      <c r="H152" s="6">
        <v>0.28060000000000002</v>
      </c>
      <c r="I152" s="5">
        <f t="shared" si="4"/>
        <v>12.56</v>
      </c>
      <c r="J152" s="5">
        <f t="shared" si="5"/>
        <v>12.56</v>
      </c>
    </row>
    <row r="153" spans="1:41" ht="45" x14ac:dyDescent="0.25">
      <c r="A153" s="14" t="s">
        <v>166</v>
      </c>
      <c r="B153" s="14" t="s">
        <v>346</v>
      </c>
      <c r="C153" s="14" t="s">
        <v>473</v>
      </c>
      <c r="D153" s="17" t="s">
        <v>767</v>
      </c>
      <c r="E153" s="14">
        <v>1</v>
      </c>
      <c r="F153" s="14" t="s">
        <v>12</v>
      </c>
      <c r="G153" s="14">
        <v>12.88</v>
      </c>
      <c r="H153" s="6">
        <v>0.28060000000000002</v>
      </c>
      <c r="I153" s="5">
        <f t="shared" si="4"/>
        <v>16.489999999999998</v>
      </c>
      <c r="J153" s="5">
        <f t="shared" si="5"/>
        <v>16.489999999999998</v>
      </c>
    </row>
    <row r="154" spans="1:41" ht="30" x14ac:dyDescent="0.25">
      <c r="A154" s="14" t="s">
        <v>167</v>
      </c>
      <c r="B154" s="14" t="s">
        <v>346</v>
      </c>
      <c r="C154" s="14" t="s">
        <v>474</v>
      </c>
      <c r="D154" s="17" t="s">
        <v>768</v>
      </c>
      <c r="E154" s="14">
        <v>1</v>
      </c>
      <c r="F154" s="14" t="s">
        <v>12</v>
      </c>
      <c r="G154" s="14">
        <v>14.2</v>
      </c>
      <c r="H154" s="6">
        <v>0.28060000000000002</v>
      </c>
      <c r="I154" s="5">
        <f t="shared" si="4"/>
        <v>18.18</v>
      </c>
      <c r="J154" s="5">
        <f t="shared" si="5"/>
        <v>18.18</v>
      </c>
    </row>
    <row r="155" spans="1:41" ht="45" x14ac:dyDescent="0.25">
      <c r="A155" s="14" t="s">
        <v>168</v>
      </c>
      <c r="B155" s="14" t="s">
        <v>346</v>
      </c>
      <c r="C155" s="14" t="s">
        <v>475</v>
      </c>
      <c r="D155" s="17" t="s">
        <v>769</v>
      </c>
      <c r="E155" s="14">
        <v>2</v>
      </c>
      <c r="F155" s="14" t="s">
        <v>12</v>
      </c>
      <c r="G155" s="14">
        <v>9.33</v>
      </c>
      <c r="H155" s="6">
        <v>0.28060000000000002</v>
      </c>
      <c r="I155" s="5">
        <f t="shared" si="4"/>
        <v>11.95</v>
      </c>
      <c r="J155" s="5">
        <f t="shared" si="5"/>
        <v>23.9</v>
      </c>
    </row>
    <row r="156" spans="1:41" ht="45" x14ac:dyDescent="0.25">
      <c r="A156" s="14" t="s">
        <v>169</v>
      </c>
      <c r="B156" s="14" t="s">
        <v>346</v>
      </c>
      <c r="C156" s="14" t="s">
        <v>476</v>
      </c>
      <c r="D156" s="17" t="s">
        <v>770</v>
      </c>
      <c r="E156" s="14">
        <v>3</v>
      </c>
      <c r="F156" s="14" t="s">
        <v>12</v>
      </c>
      <c r="G156" s="14">
        <v>14.47</v>
      </c>
      <c r="H156" s="6">
        <v>0.28060000000000002</v>
      </c>
      <c r="I156" s="5">
        <f t="shared" si="4"/>
        <v>18.53</v>
      </c>
      <c r="J156" s="5">
        <f t="shared" si="5"/>
        <v>55.59</v>
      </c>
    </row>
    <row r="157" spans="1:41" ht="45" x14ac:dyDescent="0.25">
      <c r="A157" s="14" t="s">
        <v>170</v>
      </c>
      <c r="B157" s="14" t="s">
        <v>346</v>
      </c>
      <c r="C157" s="14" t="s">
        <v>477</v>
      </c>
      <c r="D157" s="17" t="s">
        <v>771</v>
      </c>
      <c r="E157" s="14">
        <v>1</v>
      </c>
      <c r="F157" s="14" t="s">
        <v>12</v>
      </c>
      <c r="G157" s="14">
        <v>11.42</v>
      </c>
      <c r="H157" s="6">
        <v>0.28060000000000002</v>
      </c>
      <c r="I157" s="5">
        <f t="shared" si="4"/>
        <v>14.62</v>
      </c>
      <c r="J157" s="5">
        <f t="shared" si="5"/>
        <v>14.62</v>
      </c>
    </row>
    <row r="158" spans="1:41" ht="45" x14ac:dyDescent="0.25">
      <c r="A158" s="14" t="s">
        <v>171</v>
      </c>
      <c r="B158" s="14" t="s">
        <v>346</v>
      </c>
      <c r="C158" s="14" t="s">
        <v>478</v>
      </c>
      <c r="D158" s="17" t="s">
        <v>772</v>
      </c>
      <c r="E158" s="14">
        <v>2</v>
      </c>
      <c r="F158" s="14" t="s">
        <v>12</v>
      </c>
      <c r="G158" s="14">
        <v>16.440000000000001</v>
      </c>
      <c r="H158" s="6">
        <v>0.28060000000000002</v>
      </c>
      <c r="I158" s="5">
        <f t="shared" si="4"/>
        <v>21.05</v>
      </c>
      <c r="J158" s="5">
        <f t="shared" si="5"/>
        <v>42.1</v>
      </c>
    </row>
    <row r="159" spans="1:41" ht="45" x14ac:dyDescent="0.25">
      <c r="A159" s="14" t="s">
        <v>172</v>
      </c>
      <c r="B159" s="14" t="s">
        <v>346</v>
      </c>
      <c r="C159" s="14" t="s">
        <v>479</v>
      </c>
      <c r="D159" s="17" t="s">
        <v>773</v>
      </c>
      <c r="E159" s="14">
        <v>4</v>
      </c>
      <c r="F159" s="14" t="s">
        <v>12</v>
      </c>
      <c r="G159" s="14">
        <v>29.07</v>
      </c>
      <c r="H159" s="6">
        <v>0.28060000000000002</v>
      </c>
      <c r="I159" s="5">
        <f t="shared" si="4"/>
        <v>37.229999999999997</v>
      </c>
      <c r="J159" s="5">
        <f t="shared" si="5"/>
        <v>148.91999999999999</v>
      </c>
    </row>
    <row r="160" spans="1:41" ht="45" x14ac:dyDescent="0.25">
      <c r="A160" s="14" t="s">
        <v>173</v>
      </c>
      <c r="B160" s="14" t="s">
        <v>346</v>
      </c>
      <c r="C160" s="14" t="s">
        <v>480</v>
      </c>
      <c r="D160" s="17" t="s">
        <v>774</v>
      </c>
      <c r="E160" s="14">
        <v>13</v>
      </c>
      <c r="F160" s="14" t="s">
        <v>12</v>
      </c>
      <c r="G160" s="14">
        <v>6.24</v>
      </c>
      <c r="H160" s="6">
        <v>0.28060000000000002</v>
      </c>
      <c r="I160" s="5">
        <f t="shared" si="4"/>
        <v>7.99</v>
      </c>
      <c r="J160" s="5">
        <f t="shared" si="5"/>
        <v>103.87</v>
      </c>
    </row>
    <row r="161" spans="1:41" ht="45" x14ac:dyDescent="0.25">
      <c r="A161" s="14" t="s">
        <v>174</v>
      </c>
      <c r="B161" s="14" t="s">
        <v>346</v>
      </c>
      <c r="C161" s="14" t="s">
        <v>481</v>
      </c>
      <c r="D161" s="17" t="s">
        <v>775</v>
      </c>
      <c r="E161" s="14">
        <v>6</v>
      </c>
      <c r="F161" s="14" t="s">
        <v>12</v>
      </c>
      <c r="G161" s="14">
        <v>20.16</v>
      </c>
      <c r="H161" s="6">
        <v>0.28060000000000002</v>
      </c>
      <c r="I161" s="5">
        <f t="shared" si="4"/>
        <v>25.82</v>
      </c>
      <c r="J161" s="5">
        <f t="shared" si="5"/>
        <v>154.92000000000002</v>
      </c>
    </row>
    <row r="162" spans="1:41" ht="45" x14ac:dyDescent="0.25">
      <c r="A162" s="14" t="s">
        <v>175</v>
      </c>
      <c r="B162" s="14" t="s">
        <v>346</v>
      </c>
      <c r="C162" s="14" t="s">
        <v>482</v>
      </c>
      <c r="D162" s="17" t="s">
        <v>776</v>
      </c>
      <c r="E162" s="14">
        <v>2</v>
      </c>
      <c r="F162" s="14" t="s">
        <v>12</v>
      </c>
      <c r="G162" s="14">
        <v>27.32</v>
      </c>
      <c r="H162" s="6">
        <v>0.28060000000000002</v>
      </c>
      <c r="I162" s="5">
        <f t="shared" si="4"/>
        <v>34.99</v>
      </c>
      <c r="J162" s="5">
        <f t="shared" si="5"/>
        <v>69.98</v>
      </c>
    </row>
    <row r="163" spans="1:41" ht="45" x14ac:dyDescent="0.25">
      <c r="A163" s="14" t="s">
        <v>176</v>
      </c>
      <c r="B163" s="14" t="s">
        <v>346</v>
      </c>
      <c r="C163" s="14" t="s">
        <v>483</v>
      </c>
      <c r="D163" s="17" t="s">
        <v>777</v>
      </c>
      <c r="E163" s="14">
        <v>3</v>
      </c>
      <c r="F163" s="14" t="s">
        <v>12</v>
      </c>
      <c r="G163" s="14">
        <v>36.86</v>
      </c>
      <c r="H163" s="6">
        <v>0.28060000000000002</v>
      </c>
      <c r="I163" s="5">
        <f t="shared" si="4"/>
        <v>47.2</v>
      </c>
      <c r="J163" s="5">
        <f t="shared" si="5"/>
        <v>141.60000000000002</v>
      </c>
    </row>
    <row r="164" spans="1:41" ht="30" x14ac:dyDescent="0.25">
      <c r="A164" s="14" t="s">
        <v>177</v>
      </c>
      <c r="B164" s="14" t="s">
        <v>346</v>
      </c>
      <c r="C164" s="14" t="s">
        <v>484</v>
      </c>
      <c r="D164" s="17" t="s">
        <v>778</v>
      </c>
      <c r="E164" s="14">
        <v>2</v>
      </c>
      <c r="F164" s="14" t="s">
        <v>12</v>
      </c>
      <c r="G164" s="14">
        <v>40.619999999999997</v>
      </c>
      <c r="H164" s="6">
        <v>0.28060000000000002</v>
      </c>
      <c r="I164" s="5">
        <f t="shared" si="4"/>
        <v>52.02</v>
      </c>
      <c r="J164" s="5">
        <f t="shared" si="5"/>
        <v>104.04</v>
      </c>
    </row>
    <row r="165" spans="1:41" ht="30" x14ac:dyDescent="0.25">
      <c r="A165" s="14" t="s">
        <v>178</v>
      </c>
      <c r="B165" s="14" t="s">
        <v>346</v>
      </c>
      <c r="C165" s="14" t="s">
        <v>485</v>
      </c>
      <c r="D165" s="17" t="s">
        <v>779</v>
      </c>
      <c r="E165" s="14">
        <v>2</v>
      </c>
      <c r="F165" s="14" t="s">
        <v>12</v>
      </c>
      <c r="G165" s="14">
        <v>61.38</v>
      </c>
      <c r="H165" s="6">
        <v>0.28060000000000002</v>
      </c>
      <c r="I165" s="5">
        <f t="shared" si="4"/>
        <v>78.599999999999994</v>
      </c>
      <c r="J165" s="5">
        <f t="shared" si="5"/>
        <v>157.19999999999999</v>
      </c>
    </row>
    <row r="166" spans="1:41" ht="30" x14ac:dyDescent="0.25">
      <c r="A166" s="14" t="s">
        <v>179</v>
      </c>
      <c r="B166" s="14" t="s">
        <v>346</v>
      </c>
      <c r="C166" s="14" t="s">
        <v>486</v>
      </c>
      <c r="D166" s="17" t="s">
        <v>780</v>
      </c>
      <c r="E166" s="14">
        <v>3</v>
      </c>
      <c r="F166" s="14" t="s">
        <v>12</v>
      </c>
      <c r="G166" s="14">
        <v>85.69</v>
      </c>
      <c r="H166" s="6">
        <v>0.28060000000000002</v>
      </c>
      <c r="I166" s="5">
        <f t="shared" si="4"/>
        <v>109.73</v>
      </c>
      <c r="J166" s="5">
        <f t="shared" si="5"/>
        <v>329.19</v>
      </c>
    </row>
    <row r="167" spans="1:41" ht="45" x14ac:dyDescent="0.25">
      <c r="A167" s="14" t="s">
        <v>180</v>
      </c>
      <c r="B167" s="14" t="s">
        <v>408</v>
      </c>
      <c r="C167" s="14" t="s">
        <v>487</v>
      </c>
      <c r="D167" s="17" t="s">
        <v>781</v>
      </c>
      <c r="E167" s="14">
        <v>1</v>
      </c>
      <c r="F167" s="14" t="s">
        <v>948</v>
      </c>
      <c r="G167" s="14">
        <v>74.39</v>
      </c>
      <c r="H167" s="6">
        <v>0.28060000000000002</v>
      </c>
      <c r="I167" s="5">
        <f t="shared" si="4"/>
        <v>95.26</v>
      </c>
      <c r="J167" s="5">
        <f t="shared" si="5"/>
        <v>95.26</v>
      </c>
    </row>
    <row r="168" spans="1:41" ht="30" x14ac:dyDescent="0.25">
      <c r="A168" s="14" t="s">
        <v>181</v>
      </c>
      <c r="B168" s="14" t="s">
        <v>346</v>
      </c>
      <c r="C168" s="14" t="s">
        <v>488</v>
      </c>
      <c r="D168" s="17" t="s">
        <v>782</v>
      </c>
      <c r="E168" s="14">
        <v>1</v>
      </c>
      <c r="F168" s="14" t="s">
        <v>12</v>
      </c>
      <c r="G168" s="14">
        <v>68.959999999999994</v>
      </c>
      <c r="H168" s="6">
        <v>0.28060000000000002</v>
      </c>
      <c r="I168" s="5">
        <f t="shared" si="4"/>
        <v>88.31</v>
      </c>
      <c r="J168" s="5">
        <f t="shared" si="5"/>
        <v>88.31</v>
      </c>
    </row>
    <row r="169" spans="1:41" ht="30" x14ac:dyDescent="0.25">
      <c r="A169" s="14" t="s">
        <v>182</v>
      </c>
      <c r="B169" s="14" t="s">
        <v>351</v>
      </c>
      <c r="C169" s="14" t="s">
        <v>489</v>
      </c>
      <c r="D169" s="17" t="s">
        <v>783</v>
      </c>
      <c r="E169" s="14">
        <v>1</v>
      </c>
      <c r="F169" s="14" t="s">
        <v>12</v>
      </c>
      <c r="G169" s="14">
        <v>352.61</v>
      </c>
      <c r="H169" s="6">
        <v>0.28060000000000002</v>
      </c>
      <c r="I169" s="5">
        <f t="shared" si="4"/>
        <v>451.55</v>
      </c>
      <c r="J169" s="5">
        <f t="shared" si="5"/>
        <v>451.55</v>
      </c>
    </row>
    <row r="170" spans="1:41" ht="30" x14ac:dyDescent="0.25">
      <c r="A170" s="14" t="s">
        <v>183</v>
      </c>
      <c r="B170" s="14" t="s">
        <v>351</v>
      </c>
      <c r="C170" s="14" t="s">
        <v>490</v>
      </c>
      <c r="D170" s="17" t="s">
        <v>784</v>
      </c>
      <c r="E170" s="14">
        <v>2</v>
      </c>
      <c r="F170" s="14" t="s">
        <v>12</v>
      </c>
      <c r="G170" s="14">
        <v>1197.27</v>
      </c>
      <c r="H170" s="6">
        <v>0.28060000000000002</v>
      </c>
      <c r="I170" s="5">
        <f t="shared" si="4"/>
        <v>1533.22</v>
      </c>
      <c r="J170" s="5">
        <f t="shared" si="5"/>
        <v>3066.44</v>
      </c>
    </row>
    <row r="171" spans="1:41" ht="45" x14ac:dyDescent="0.25">
      <c r="A171" s="14" t="s">
        <v>184</v>
      </c>
      <c r="B171" s="14" t="s">
        <v>346</v>
      </c>
      <c r="C171" s="14" t="s">
        <v>491</v>
      </c>
      <c r="D171" s="17" t="s">
        <v>785</v>
      </c>
      <c r="E171" s="14">
        <v>38.879980000000003</v>
      </c>
      <c r="F171" s="14" t="s">
        <v>14</v>
      </c>
      <c r="G171" s="14">
        <v>12.13</v>
      </c>
      <c r="H171" s="6">
        <v>0.28060000000000002</v>
      </c>
      <c r="I171" s="5">
        <f t="shared" si="4"/>
        <v>15.53</v>
      </c>
      <c r="J171" s="5">
        <f t="shared" si="5"/>
        <v>603.80608940000002</v>
      </c>
    </row>
    <row r="172" spans="1:41" ht="45" x14ac:dyDescent="0.25">
      <c r="A172" s="14" t="s">
        <v>185</v>
      </c>
      <c r="B172" s="14" t="s">
        <v>346</v>
      </c>
      <c r="C172" s="14" t="s">
        <v>492</v>
      </c>
      <c r="D172" s="17" t="s">
        <v>786</v>
      </c>
      <c r="E172" s="14">
        <v>1.03</v>
      </c>
      <c r="F172" s="14" t="s">
        <v>14</v>
      </c>
      <c r="G172" s="14">
        <v>19.07</v>
      </c>
      <c r="H172" s="6">
        <v>0.28060000000000002</v>
      </c>
      <c r="I172" s="5">
        <f t="shared" si="4"/>
        <v>24.42</v>
      </c>
      <c r="J172" s="5">
        <f t="shared" si="5"/>
        <v>25.152600000000003</v>
      </c>
    </row>
    <row r="173" spans="1:41" ht="45" x14ac:dyDescent="0.25">
      <c r="A173" s="14" t="s">
        <v>186</v>
      </c>
      <c r="B173" s="14" t="s">
        <v>346</v>
      </c>
      <c r="C173" s="14" t="s">
        <v>493</v>
      </c>
      <c r="D173" s="17" t="s">
        <v>787</v>
      </c>
      <c r="E173" s="14">
        <v>3.49</v>
      </c>
      <c r="F173" s="14" t="s">
        <v>14</v>
      </c>
      <c r="G173" s="14">
        <v>30.08</v>
      </c>
      <c r="H173" s="6">
        <v>0.28060000000000002</v>
      </c>
      <c r="I173" s="5">
        <f t="shared" si="4"/>
        <v>38.520000000000003</v>
      </c>
      <c r="J173" s="5">
        <f t="shared" si="5"/>
        <v>134.43480000000002</v>
      </c>
    </row>
    <row r="174" spans="1:41" s="8" customFormat="1" x14ac:dyDescent="0.25">
      <c r="A174" s="1" t="s">
        <v>187</v>
      </c>
      <c r="B174" s="2"/>
      <c r="C174" s="13"/>
      <c r="D174" s="3" t="s">
        <v>788</v>
      </c>
      <c r="E174" s="2"/>
      <c r="F174" s="2" t="s">
        <v>939</v>
      </c>
      <c r="G174" s="2"/>
      <c r="H174" s="2"/>
      <c r="I174" s="2"/>
      <c r="J174" s="4">
        <f>SUM(J175:J224)</f>
        <v>65716.701399999991</v>
      </c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</row>
    <row r="175" spans="1:41" ht="45" x14ac:dyDescent="0.25">
      <c r="A175" s="14" t="s">
        <v>188</v>
      </c>
      <c r="B175" s="14" t="s">
        <v>346</v>
      </c>
      <c r="C175" s="14" t="s">
        <v>471</v>
      </c>
      <c r="D175" s="17" t="s">
        <v>765</v>
      </c>
      <c r="E175" s="14">
        <v>30</v>
      </c>
      <c r="F175" s="14" t="s">
        <v>12</v>
      </c>
      <c r="G175" s="14">
        <v>8.9600000000000009</v>
      </c>
      <c r="H175" s="6">
        <v>0.28060000000000002</v>
      </c>
      <c r="I175" s="5">
        <f t="shared" si="4"/>
        <v>11.47</v>
      </c>
      <c r="J175" s="5">
        <f t="shared" si="5"/>
        <v>344.1</v>
      </c>
    </row>
    <row r="176" spans="1:41" ht="45" x14ac:dyDescent="0.25">
      <c r="A176" s="14" t="s">
        <v>189</v>
      </c>
      <c r="B176" s="14" t="s">
        <v>346</v>
      </c>
      <c r="C176" s="14" t="s">
        <v>473</v>
      </c>
      <c r="D176" s="17" t="s">
        <v>767</v>
      </c>
      <c r="E176" s="14">
        <v>22</v>
      </c>
      <c r="F176" s="14" t="s">
        <v>12</v>
      </c>
      <c r="G176" s="14">
        <v>12.88</v>
      </c>
      <c r="H176" s="6">
        <v>0.28060000000000002</v>
      </c>
      <c r="I176" s="5">
        <f t="shared" si="4"/>
        <v>16.489999999999998</v>
      </c>
      <c r="J176" s="5">
        <f t="shared" si="5"/>
        <v>362.78</v>
      </c>
    </row>
    <row r="177" spans="1:10" ht="45" x14ac:dyDescent="0.25">
      <c r="A177" s="14" t="s">
        <v>190</v>
      </c>
      <c r="B177" s="14" t="s">
        <v>346</v>
      </c>
      <c r="C177" s="14" t="s">
        <v>494</v>
      </c>
      <c r="D177" s="17" t="s">
        <v>789</v>
      </c>
      <c r="E177" s="14">
        <v>18</v>
      </c>
      <c r="F177" s="14" t="s">
        <v>12</v>
      </c>
      <c r="G177" s="14">
        <v>12.58</v>
      </c>
      <c r="H177" s="6">
        <v>0.28060000000000002</v>
      </c>
      <c r="I177" s="5">
        <f t="shared" si="4"/>
        <v>16.11</v>
      </c>
      <c r="J177" s="5">
        <f t="shared" si="5"/>
        <v>289.98</v>
      </c>
    </row>
    <row r="178" spans="1:10" ht="45" x14ac:dyDescent="0.25">
      <c r="A178" s="14" t="s">
        <v>191</v>
      </c>
      <c r="B178" s="14" t="s">
        <v>346</v>
      </c>
      <c r="C178" s="14" t="s">
        <v>470</v>
      </c>
      <c r="D178" s="17" t="s">
        <v>790</v>
      </c>
      <c r="E178" s="14">
        <v>6</v>
      </c>
      <c r="F178" s="14" t="s">
        <v>12</v>
      </c>
      <c r="G178" s="14">
        <v>14.46</v>
      </c>
      <c r="H178" s="6">
        <v>0.28060000000000002</v>
      </c>
      <c r="I178" s="5">
        <f t="shared" si="4"/>
        <v>18.52</v>
      </c>
      <c r="J178" s="5">
        <f t="shared" si="5"/>
        <v>111.12</v>
      </c>
    </row>
    <row r="179" spans="1:10" ht="45" x14ac:dyDescent="0.25">
      <c r="A179" s="14" t="s">
        <v>192</v>
      </c>
      <c r="B179" s="14" t="s">
        <v>346</v>
      </c>
      <c r="C179" s="14" t="s">
        <v>495</v>
      </c>
      <c r="D179" s="17" t="s">
        <v>791</v>
      </c>
      <c r="E179" s="14">
        <v>2</v>
      </c>
      <c r="F179" s="14" t="s">
        <v>12</v>
      </c>
      <c r="G179" s="14">
        <v>17.27</v>
      </c>
      <c r="H179" s="6">
        <v>0.28060000000000002</v>
      </c>
      <c r="I179" s="5">
        <f t="shared" si="4"/>
        <v>22.12</v>
      </c>
      <c r="J179" s="5">
        <f t="shared" si="5"/>
        <v>44.24</v>
      </c>
    </row>
    <row r="180" spans="1:10" ht="45" x14ac:dyDescent="0.25">
      <c r="A180" s="14" t="s">
        <v>193</v>
      </c>
      <c r="B180" s="14" t="s">
        <v>346</v>
      </c>
      <c r="C180" s="14" t="s">
        <v>496</v>
      </c>
      <c r="D180" s="17" t="s">
        <v>792</v>
      </c>
      <c r="E180" s="14">
        <v>3</v>
      </c>
      <c r="F180" s="14" t="s">
        <v>12</v>
      </c>
      <c r="G180" s="14">
        <v>18.98</v>
      </c>
      <c r="H180" s="6">
        <v>0.28060000000000002</v>
      </c>
      <c r="I180" s="5">
        <f t="shared" si="4"/>
        <v>24.31</v>
      </c>
      <c r="J180" s="5">
        <f t="shared" si="5"/>
        <v>72.929999999999993</v>
      </c>
    </row>
    <row r="181" spans="1:10" ht="45" x14ac:dyDescent="0.25">
      <c r="A181" s="14" t="s">
        <v>194</v>
      </c>
      <c r="B181" s="14" t="s">
        <v>346</v>
      </c>
      <c r="C181" s="14" t="s">
        <v>497</v>
      </c>
      <c r="D181" s="17" t="s">
        <v>793</v>
      </c>
      <c r="E181" s="14">
        <v>4</v>
      </c>
      <c r="F181" s="14" t="s">
        <v>12</v>
      </c>
      <c r="G181" s="14">
        <v>21.7</v>
      </c>
      <c r="H181" s="6">
        <v>0.28060000000000002</v>
      </c>
      <c r="I181" s="5">
        <f t="shared" si="4"/>
        <v>27.79</v>
      </c>
      <c r="J181" s="5">
        <f t="shared" si="5"/>
        <v>111.16</v>
      </c>
    </row>
    <row r="182" spans="1:10" ht="45" x14ac:dyDescent="0.25">
      <c r="A182" s="14" t="s">
        <v>195</v>
      </c>
      <c r="B182" s="14" t="s">
        <v>346</v>
      </c>
      <c r="C182" s="14" t="s">
        <v>475</v>
      </c>
      <c r="D182" s="17" t="s">
        <v>769</v>
      </c>
      <c r="E182" s="14">
        <v>18</v>
      </c>
      <c r="F182" s="14" t="s">
        <v>12</v>
      </c>
      <c r="G182" s="14">
        <v>9.33</v>
      </c>
      <c r="H182" s="6">
        <v>0.28060000000000002</v>
      </c>
      <c r="I182" s="5">
        <f t="shared" si="4"/>
        <v>11.95</v>
      </c>
      <c r="J182" s="5">
        <f t="shared" si="5"/>
        <v>215.1</v>
      </c>
    </row>
    <row r="183" spans="1:10" ht="45" x14ac:dyDescent="0.25">
      <c r="A183" s="14" t="s">
        <v>196</v>
      </c>
      <c r="B183" s="14" t="s">
        <v>346</v>
      </c>
      <c r="C183" s="14" t="s">
        <v>498</v>
      </c>
      <c r="D183" s="17" t="s">
        <v>794</v>
      </c>
      <c r="E183" s="14">
        <v>8</v>
      </c>
      <c r="F183" s="14" t="s">
        <v>12</v>
      </c>
      <c r="G183" s="14">
        <v>13.01</v>
      </c>
      <c r="H183" s="6">
        <v>0.28060000000000002</v>
      </c>
      <c r="I183" s="5">
        <f t="shared" si="4"/>
        <v>16.66</v>
      </c>
      <c r="J183" s="5">
        <f t="shared" si="5"/>
        <v>133.28</v>
      </c>
    </row>
    <row r="184" spans="1:10" ht="30" x14ac:dyDescent="0.25">
      <c r="A184" s="14" t="s">
        <v>197</v>
      </c>
      <c r="B184" s="14" t="s">
        <v>351</v>
      </c>
      <c r="C184" s="14" t="s">
        <v>402</v>
      </c>
      <c r="D184" s="17" t="s">
        <v>795</v>
      </c>
      <c r="E184" s="14">
        <v>2</v>
      </c>
      <c r="F184" s="14" t="s">
        <v>12</v>
      </c>
      <c r="G184" s="14">
        <v>14.72</v>
      </c>
      <c r="H184" s="6">
        <v>0.28060000000000002</v>
      </c>
      <c r="I184" s="5">
        <f t="shared" si="4"/>
        <v>18.850000000000001</v>
      </c>
      <c r="J184" s="5">
        <f t="shared" si="5"/>
        <v>37.700000000000003</v>
      </c>
    </row>
    <row r="185" spans="1:10" ht="30" x14ac:dyDescent="0.25">
      <c r="A185" s="14" t="s">
        <v>198</v>
      </c>
      <c r="B185" s="14" t="s">
        <v>346</v>
      </c>
      <c r="C185" s="14" t="s">
        <v>499</v>
      </c>
      <c r="D185" s="17" t="s">
        <v>796</v>
      </c>
      <c r="E185" s="14">
        <v>18</v>
      </c>
      <c r="F185" s="14" t="s">
        <v>12</v>
      </c>
      <c r="G185" s="14">
        <v>12.41</v>
      </c>
      <c r="H185" s="6">
        <v>0.28060000000000002</v>
      </c>
      <c r="I185" s="5">
        <f t="shared" si="4"/>
        <v>15.89</v>
      </c>
      <c r="J185" s="5">
        <f t="shared" si="5"/>
        <v>286.02</v>
      </c>
    </row>
    <row r="186" spans="1:10" ht="30" x14ac:dyDescent="0.25">
      <c r="A186" s="14" t="s">
        <v>199</v>
      </c>
      <c r="B186" s="14" t="s">
        <v>346</v>
      </c>
      <c r="C186" s="14" t="s">
        <v>500</v>
      </c>
      <c r="D186" s="17" t="s">
        <v>797</v>
      </c>
      <c r="E186" s="14">
        <v>1</v>
      </c>
      <c r="F186" s="14" t="s">
        <v>12</v>
      </c>
      <c r="G186" s="14">
        <v>17.63</v>
      </c>
      <c r="H186" s="6">
        <v>0.28060000000000002</v>
      </c>
      <c r="I186" s="5">
        <f t="shared" si="4"/>
        <v>22.58</v>
      </c>
      <c r="J186" s="5">
        <f t="shared" si="5"/>
        <v>22.58</v>
      </c>
    </row>
    <row r="187" spans="1:10" ht="45" x14ac:dyDescent="0.25">
      <c r="A187" s="14" t="s">
        <v>200</v>
      </c>
      <c r="B187" s="14" t="s">
        <v>346</v>
      </c>
      <c r="C187" s="14" t="s">
        <v>501</v>
      </c>
      <c r="D187" s="17" t="s">
        <v>798</v>
      </c>
      <c r="E187" s="14">
        <v>2</v>
      </c>
      <c r="F187" s="14" t="s">
        <v>12</v>
      </c>
      <c r="G187" s="14">
        <v>24.85</v>
      </c>
      <c r="H187" s="6">
        <v>0.28060000000000002</v>
      </c>
      <c r="I187" s="5">
        <f t="shared" si="4"/>
        <v>31.82</v>
      </c>
      <c r="J187" s="5">
        <f t="shared" si="5"/>
        <v>63.64</v>
      </c>
    </row>
    <row r="188" spans="1:10" ht="45" x14ac:dyDescent="0.25">
      <c r="A188" s="14" t="s">
        <v>201</v>
      </c>
      <c r="B188" s="14" t="s">
        <v>346</v>
      </c>
      <c r="C188" s="14" t="s">
        <v>479</v>
      </c>
      <c r="D188" s="17" t="s">
        <v>773</v>
      </c>
      <c r="E188" s="14">
        <v>1</v>
      </c>
      <c r="F188" s="14" t="s">
        <v>12</v>
      </c>
      <c r="G188" s="14">
        <v>29.07</v>
      </c>
      <c r="H188" s="6">
        <v>0.28060000000000002</v>
      </c>
      <c r="I188" s="5">
        <f t="shared" si="4"/>
        <v>37.229999999999997</v>
      </c>
      <c r="J188" s="5">
        <f t="shared" si="5"/>
        <v>37.229999999999997</v>
      </c>
    </row>
    <row r="189" spans="1:10" ht="30" x14ac:dyDescent="0.25">
      <c r="A189" s="14" t="s">
        <v>202</v>
      </c>
      <c r="B189" s="14" t="s">
        <v>346</v>
      </c>
      <c r="C189" s="14" t="s">
        <v>502</v>
      </c>
      <c r="D189" s="17" t="s">
        <v>799</v>
      </c>
      <c r="E189" s="14">
        <v>33</v>
      </c>
      <c r="F189" s="14" t="s">
        <v>12</v>
      </c>
      <c r="G189" s="14">
        <v>6.74</v>
      </c>
      <c r="H189" s="6">
        <v>0.28060000000000002</v>
      </c>
      <c r="I189" s="5">
        <f t="shared" si="4"/>
        <v>8.6300000000000008</v>
      </c>
      <c r="J189" s="5">
        <f t="shared" si="5"/>
        <v>284.79000000000002</v>
      </c>
    </row>
    <row r="190" spans="1:10" ht="30" x14ac:dyDescent="0.25">
      <c r="A190" s="14" t="s">
        <v>203</v>
      </c>
      <c r="B190" s="14" t="s">
        <v>346</v>
      </c>
      <c r="C190" s="14" t="s">
        <v>503</v>
      </c>
      <c r="D190" s="17" t="s">
        <v>800</v>
      </c>
      <c r="E190" s="14">
        <v>25</v>
      </c>
      <c r="F190" s="14" t="s">
        <v>12</v>
      </c>
      <c r="G190" s="14">
        <v>9.33</v>
      </c>
      <c r="H190" s="6">
        <v>0.28060000000000002</v>
      </c>
      <c r="I190" s="5">
        <f t="shared" si="4"/>
        <v>11.95</v>
      </c>
      <c r="J190" s="5">
        <f t="shared" si="5"/>
        <v>298.75</v>
      </c>
    </row>
    <row r="191" spans="1:10" ht="45" x14ac:dyDescent="0.25">
      <c r="A191" s="14" t="s">
        <v>204</v>
      </c>
      <c r="B191" s="14" t="s">
        <v>346</v>
      </c>
      <c r="C191" s="14" t="s">
        <v>504</v>
      </c>
      <c r="D191" s="17" t="s">
        <v>801</v>
      </c>
      <c r="E191" s="14">
        <v>4</v>
      </c>
      <c r="F191" s="14" t="s">
        <v>12</v>
      </c>
      <c r="G191" s="14">
        <v>12.53</v>
      </c>
      <c r="H191" s="6">
        <v>0.28060000000000002</v>
      </c>
      <c r="I191" s="5">
        <f t="shared" si="4"/>
        <v>16.05</v>
      </c>
      <c r="J191" s="5">
        <f t="shared" si="5"/>
        <v>64.2</v>
      </c>
    </row>
    <row r="192" spans="1:10" ht="45" x14ac:dyDescent="0.25">
      <c r="A192" s="14" t="s">
        <v>205</v>
      </c>
      <c r="B192" s="14" t="s">
        <v>346</v>
      </c>
      <c r="C192" s="14" t="s">
        <v>505</v>
      </c>
      <c r="D192" s="17" t="s">
        <v>802</v>
      </c>
      <c r="E192" s="14">
        <v>10</v>
      </c>
      <c r="F192" s="14" t="s">
        <v>12</v>
      </c>
      <c r="G192" s="14">
        <v>14.78</v>
      </c>
      <c r="H192" s="6">
        <v>0.28060000000000002</v>
      </c>
      <c r="I192" s="5">
        <f t="shared" si="4"/>
        <v>18.93</v>
      </c>
      <c r="J192" s="5">
        <f t="shared" si="5"/>
        <v>189.3</v>
      </c>
    </row>
    <row r="193" spans="1:10" x14ac:dyDescent="0.25">
      <c r="A193" s="14" t="s">
        <v>206</v>
      </c>
      <c r="B193" s="14" t="s">
        <v>408</v>
      </c>
      <c r="C193" s="14" t="s">
        <v>506</v>
      </c>
      <c r="D193" s="17" t="s">
        <v>803</v>
      </c>
      <c r="E193" s="14">
        <v>11</v>
      </c>
      <c r="F193" s="14" t="s">
        <v>948</v>
      </c>
      <c r="G193" s="14">
        <v>6.54</v>
      </c>
      <c r="H193" s="6">
        <v>0.28060000000000002</v>
      </c>
      <c r="I193" s="5">
        <f t="shared" si="4"/>
        <v>8.3800000000000008</v>
      </c>
      <c r="J193" s="5">
        <f t="shared" si="5"/>
        <v>92.18</v>
      </c>
    </row>
    <row r="194" spans="1:10" ht="45" x14ac:dyDescent="0.25">
      <c r="A194" s="14" t="s">
        <v>207</v>
      </c>
      <c r="B194" s="14" t="s">
        <v>346</v>
      </c>
      <c r="C194" s="14" t="s">
        <v>507</v>
      </c>
      <c r="D194" s="17" t="s">
        <v>804</v>
      </c>
      <c r="E194" s="14">
        <v>2</v>
      </c>
      <c r="F194" s="14" t="s">
        <v>12</v>
      </c>
      <c r="G194" s="14">
        <v>28.62</v>
      </c>
      <c r="H194" s="6">
        <v>0.28060000000000002</v>
      </c>
      <c r="I194" s="5">
        <f t="shared" si="4"/>
        <v>36.65</v>
      </c>
      <c r="J194" s="5">
        <f t="shared" si="5"/>
        <v>73.3</v>
      </c>
    </row>
    <row r="195" spans="1:10" ht="30" x14ac:dyDescent="0.25">
      <c r="A195" s="14" t="s">
        <v>208</v>
      </c>
      <c r="B195" s="14" t="s">
        <v>351</v>
      </c>
      <c r="C195" s="14" t="s">
        <v>508</v>
      </c>
      <c r="D195" s="17" t="s">
        <v>805</v>
      </c>
      <c r="E195" s="14">
        <v>8</v>
      </c>
      <c r="F195" s="14" t="s">
        <v>12</v>
      </c>
      <c r="G195" s="14">
        <v>11.71</v>
      </c>
      <c r="H195" s="6">
        <v>0.28060000000000002</v>
      </c>
      <c r="I195" s="5">
        <f t="shared" si="4"/>
        <v>15</v>
      </c>
      <c r="J195" s="5">
        <f t="shared" si="5"/>
        <v>120</v>
      </c>
    </row>
    <row r="196" spans="1:10" ht="30" x14ac:dyDescent="0.25">
      <c r="A196" s="14" t="s">
        <v>209</v>
      </c>
      <c r="B196" s="14" t="s">
        <v>351</v>
      </c>
      <c r="C196" s="14" t="s">
        <v>509</v>
      </c>
      <c r="D196" s="17" t="s">
        <v>806</v>
      </c>
      <c r="E196" s="14">
        <v>5</v>
      </c>
      <c r="F196" s="14" t="s">
        <v>12</v>
      </c>
      <c r="G196" s="14">
        <v>24.85</v>
      </c>
      <c r="H196" s="6">
        <v>0.28060000000000002</v>
      </c>
      <c r="I196" s="5">
        <f t="shared" si="4"/>
        <v>31.82</v>
      </c>
      <c r="J196" s="5">
        <f t="shared" si="5"/>
        <v>159.1</v>
      </c>
    </row>
    <row r="197" spans="1:10" ht="30" x14ac:dyDescent="0.25">
      <c r="A197" s="14" t="s">
        <v>210</v>
      </c>
      <c r="B197" s="14" t="s">
        <v>351</v>
      </c>
      <c r="C197" s="14" t="s">
        <v>510</v>
      </c>
      <c r="D197" s="17" t="s">
        <v>807</v>
      </c>
      <c r="E197" s="14">
        <v>1</v>
      </c>
      <c r="F197" s="14" t="s">
        <v>12</v>
      </c>
      <c r="G197" s="14">
        <v>29.07</v>
      </c>
      <c r="H197" s="6">
        <v>0.28060000000000002</v>
      </c>
      <c r="I197" s="5">
        <f t="shared" si="4"/>
        <v>37.229999999999997</v>
      </c>
      <c r="J197" s="5">
        <f t="shared" si="5"/>
        <v>37.229999999999997</v>
      </c>
    </row>
    <row r="198" spans="1:10" ht="30" x14ac:dyDescent="0.25">
      <c r="A198" s="14" t="s">
        <v>211</v>
      </c>
      <c r="B198" s="14" t="s">
        <v>346</v>
      </c>
      <c r="C198" s="14" t="s">
        <v>511</v>
      </c>
      <c r="D198" s="17" t="s">
        <v>808</v>
      </c>
      <c r="E198" s="14">
        <v>13</v>
      </c>
      <c r="F198" s="14" t="s">
        <v>12</v>
      </c>
      <c r="G198" s="14">
        <v>12.97</v>
      </c>
      <c r="H198" s="6">
        <v>0.28060000000000002</v>
      </c>
      <c r="I198" s="5">
        <f t="shared" si="4"/>
        <v>16.61</v>
      </c>
      <c r="J198" s="5">
        <f t="shared" si="5"/>
        <v>215.93</v>
      </c>
    </row>
    <row r="199" spans="1:10" x14ac:dyDescent="0.25">
      <c r="A199" s="14" t="s">
        <v>212</v>
      </c>
      <c r="B199" s="14" t="s">
        <v>408</v>
      </c>
      <c r="C199" s="14" t="s">
        <v>512</v>
      </c>
      <c r="D199" s="17" t="s">
        <v>809</v>
      </c>
      <c r="E199" s="14">
        <v>2</v>
      </c>
      <c r="F199" s="14" t="s">
        <v>948</v>
      </c>
      <c r="G199" s="14">
        <v>1.92</v>
      </c>
      <c r="H199" s="6">
        <v>0.28060000000000002</v>
      </c>
      <c r="I199" s="5">
        <f t="shared" si="4"/>
        <v>2.46</v>
      </c>
      <c r="J199" s="5">
        <f t="shared" si="5"/>
        <v>4.92</v>
      </c>
    </row>
    <row r="200" spans="1:10" ht="45" x14ac:dyDescent="0.25">
      <c r="A200" s="14" t="s">
        <v>213</v>
      </c>
      <c r="B200" s="14" t="s">
        <v>346</v>
      </c>
      <c r="C200" s="14" t="s">
        <v>513</v>
      </c>
      <c r="D200" s="17" t="s">
        <v>810</v>
      </c>
      <c r="E200" s="14">
        <v>17</v>
      </c>
      <c r="F200" s="14" t="s">
        <v>12</v>
      </c>
      <c r="G200" s="14">
        <v>107.89</v>
      </c>
      <c r="H200" s="6">
        <v>0.28060000000000002</v>
      </c>
      <c r="I200" s="5">
        <f t="shared" si="4"/>
        <v>138.16</v>
      </c>
      <c r="J200" s="5">
        <f t="shared" si="5"/>
        <v>2348.7199999999998</v>
      </c>
    </row>
    <row r="201" spans="1:10" ht="45" x14ac:dyDescent="0.25">
      <c r="A201" s="14" t="s">
        <v>214</v>
      </c>
      <c r="B201" s="14" t="s">
        <v>346</v>
      </c>
      <c r="C201" s="14" t="s">
        <v>514</v>
      </c>
      <c r="D201" s="17" t="s">
        <v>811</v>
      </c>
      <c r="E201" s="14">
        <v>2</v>
      </c>
      <c r="F201" s="14" t="s">
        <v>12</v>
      </c>
      <c r="G201" s="14">
        <v>191.2</v>
      </c>
      <c r="H201" s="6">
        <v>0.28060000000000002</v>
      </c>
      <c r="I201" s="5">
        <f t="shared" ref="I201:I264" si="6">ROUND(G201*(1+H201),2)</f>
        <v>244.85</v>
      </c>
      <c r="J201" s="5">
        <f t="shared" ref="J201:J264" si="7">I201*E201</f>
        <v>489.7</v>
      </c>
    </row>
    <row r="202" spans="1:10" ht="30" x14ac:dyDescent="0.25">
      <c r="A202" s="14" t="s">
        <v>215</v>
      </c>
      <c r="B202" s="14" t="s">
        <v>408</v>
      </c>
      <c r="C202" s="14" t="s">
        <v>515</v>
      </c>
      <c r="D202" s="17" t="s">
        <v>812</v>
      </c>
      <c r="E202" s="14">
        <v>2</v>
      </c>
      <c r="F202" s="14" t="s">
        <v>948</v>
      </c>
      <c r="G202" s="14">
        <v>341.82</v>
      </c>
      <c r="H202" s="6">
        <v>0.28060000000000002</v>
      </c>
      <c r="I202" s="5">
        <f t="shared" si="6"/>
        <v>437.73</v>
      </c>
      <c r="J202" s="5">
        <f t="shared" si="7"/>
        <v>875.46</v>
      </c>
    </row>
    <row r="203" spans="1:10" ht="30" x14ac:dyDescent="0.25">
      <c r="A203" s="14" t="s">
        <v>216</v>
      </c>
      <c r="B203" s="14" t="s">
        <v>351</v>
      </c>
      <c r="C203" s="14" t="s">
        <v>516</v>
      </c>
      <c r="D203" s="17" t="s">
        <v>813</v>
      </c>
      <c r="E203" s="14">
        <v>1</v>
      </c>
      <c r="F203" s="14" t="s">
        <v>12</v>
      </c>
      <c r="G203" s="14">
        <v>74.3</v>
      </c>
      <c r="H203" s="6">
        <v>0.28060000000000002</v>
      </c>
      <c r="I203" s="5">
        <f t="shared" si="6"/>
        <v>95.15</v>
      </c>
      <c r="J203" s="5">
        <f t="shared" si="7"/>
        <v>95.15</v>
      </c>
    </row>
    <row r="204" spans="1:10" ht="30" x14ac:dyDescent="0.25">
      <c r="A204" s="14" t="s">
        <v>217</v>
      </c>
      <c r="B204" s="14" t="s">
        <v>408</v>
      </c>
      <c r="C204" s="14" t="s">
        <v>517</v>
      </c>
      <c r="D204" s="17" t="s">
        <v>814</v>
      </c>
      <c r="E204" s="14">
        <v>2</v>
      </c>
      <c r="F204" s="14" t="s">
        <v>948</v>
      </c>
      <c r="G204" s="14">
        <v>75</v>
      </c>
      <c r="H204" s="6">
        <v>0.28060000000000002</v>
      </c>
      <c r="I204" s="5">
        <f t="shared" si="6"/>
        <v>96.05</v>
      </c>
      <c r="J204" s="5">
        <f t="shared" si="7"/>
        <v>192.1</v>
      </c>
    </row>
    <row r="205" spans="1:10" ht="45" x14ac:dyDescent="0.25">
      <c r="A205" s="14" t="s">
        <v>218</v>
      </c>
      <c r="B205" s="14" t="s">
        <v>346</v>
      </c>
      <c r="C205" s="14" t="s">
        <v>518</v>
      </c>
      <c r="D205" s="17" t="s">
        <v>815</v>
      </c>
      <c r="E205" s="14">
        <v>34</v>
      </c>
      <c r="F205" s="14" t="s">
        <v>12</v>
      </c>
      <c r="G205" s="14">
        <v>3.34</v>
      </c>
      <c r="H205" s="6">
        <v>0.28060000000000002</v>
      </c>
      <c r="I205" s="5">
        <f t="shared" si="6"/>
        <v>4.28</v>
      </c>
      <c r="J205" s="5">
        <f t="shared" si="7"/>
        <v>145.52000000000001</v>
      </c>
    </row>
    <row r="206" spans="1:10" ht="60" x14ac:dyDescent="0.25">
      <c r="A206" s="14" t="s">
        <v>219</v>
      </c>
      <c r="B206" s="14" t="s">
        <v>346</v>
      </c>
      <c r="C206" s="14" t="s">
        <v>519</v>
      </c>
      <c r="D206" s="17" t="s">
        <v>816</v>
      </c>
      <c r="E206" s="14">
        <v>6</v>
      </c>
      <c r="F206" s="14" t="s">
        <v>12</v>
      </c>
      <c r="G206" s="14">
        <v>13.53</v>
      </c>
      <c r="H206" s="6">
        <v>0.28060000000000002</v>
      </c>
      <c r="I206" s="5">
        <f t="shared" si="6"/>
        <v>17.329999999999998</v>
      </c>
      <c r="J206" s="5">
        <f t="shared" si="7"/>
        <v>103.97999999999999</v>
      </c>
    </row>
    <row r="207" spans="1:10" ht="45" x14ac:dyDescent="0.25">
      <c r="A207" s="14" t="s">
        <v>220</v>
      </c>
      <c r="B207" s="14" t="s">
        <v>408</v>
      </c>
      <c r="C207" s="14" t="s">
        <v>487</v>
      </c>
      <c r="D207" s="17" t="s">
        <v>781</v>
      </c>
      <c r="E207" s="14">
        <v>5</v>
      </c>
      <c r="F207" s="14" t="s">
        <v>948</v>
      </c>
      <c r="G207" s="14">
        <v>74.39</v>
      </c>
      <c r="H207" s="6">
        <v>0.28060000000000002</v>
      </c>
      <c r="I207" s="5">
        <f t="shared" si="6"/>
        <v>95.26</v>
      </c>
      <c r="J207" s="5">
        <f t="shared" si="7"/>
        <v>476.3</v>
      </c>
    </row>
    <row r="208" spans="1:10" ht="75" x14ac:dyDescent="0.25">
      <c r="A208" s="14" t="s">
        <v>221</v>
      </c>
      <c r="B208" s="14" t="s">
        <v>351</v>
      </c>
      <c r="C208" s="14" t="s">
        <v>520</v>
      </c>
      <c r="D208" s="17" t="s">
        <v>817</v>
      </c>
      <c r="E208" s="14">
        <v>6</v>
      </c>
      <c r="F208" s="14" t="s">
        <v>12</v>
      </c>
      <c r="G208" s="14">
        <v>1046.22</v>
      </c>
      <c r="H208" s="6">
        <v>0.28060000000000002</v>
      </c>
      <c r="I208" s="5">
        <f t="shared" si="6"/>
        <v>1339.79</v>
      </c>
      <c r="J208" s="5">
        <f t="shared" si="7"/>
        <v>8038.74</v>
      </c>
    </row>
    <row r="209" spans="1:10" ht="75" x14ac:dyDescent="0.25">
      <c r="A209" s="14" t="s">
        <v>222</v>
      </c>
      <c r="B209" s="14" t="s">
        <v>351</v>
      </c>
      <c r="C209" s="14" t="s">
        <v>521</v>
      </c>
      <c r="D209" s="17" t="s">
        <v>818</v>
      </c>
      <c r="E209" s="14">
        <v>1</v>
      </c>
      <c r="F209" s="14" t="s">
        <v>12</v>
      </c>
      <c r="G209" s="14">
        <v>1410.3400000000001</v>
      </c>
      <c r="H209" s="6">
        <v>0.28060000000000002</v>
      </c>
      <c r="I209" s="5">
        <f t="shared" si="6"/>
        <v>1806.08</v>
      </c>
      <c r="J209" s="5">
        <f t="shared" si="7"/>
        <v>1806.08</v>
      </c>
    </row>
    <row r="210" spans="1:10" ht="90" x14ac:dyDescent="0.25">
      <c r="A210" s="14" t="s">
        <v>223</v>
      </c>
      <c r="B210" s="14" t="s">
        <v>351</v>
      </c>
      <c r="C210" s="14" t="s">
        <v>456</v>
      </c>
      <c r="D210" s="17" t="s">
        <v>750</v>
      </c>
      <c r="E210" s="14">
        <v>1</v>
      </c>
      <c r="F210" s="14" t="s">
        <v>949</v>
      </c>
      <c r="G210" s="14">
        <v>1745.3200000000002</v>
      </c>
      <c r="H210" s="6">
        <v>0.28060000000000002</v>
      </c>
      <c r="I210" s="5">
        <f t="shared" si="6"/>
        <v>2235.06</v>
      </c>
      <c r="J210" s="5">
        <f t="shared" si="7"/>
        <v>2235.06</v>
      </c>
    </row>
    <row r="211" spans="1:10" ht="45" x14ac:dyDescent="0.25">
      <c r="A211" s="14" t="s">
        <v>224</v>
      </c>
      <c r="B211" s="14" t="s">
        <v>351</v>
      </c>
      <c r="C211" s="14" t="s">
        <v>522</v>
      </c>
      <c r="D211" s="17" t="s">
        <v>819</v>
      </c>
      <c r="E211" s="14">
        <v>1</v>
      </c>
      <c r="F211" s="14" t="s">
        <v>12</v>
      </c>
      <c r="G211" s="14">
        <v>2748.21</v>
      </c>
      <c r="H211" s="6">
        <v>0.28060000000000002</v>
      </c>
      <c r="I211" s="5">
        <f t="shared" si="6"/>
        <v>3519.36</v>
      </c>
      <c r="J211" s="5">
        <f t="shared" si="7"/>
        <v>3519.36</v>
      </c>
    </row>
    <row r="212" spans="1:10" ht="45" x14ac:dyDescent="0.25">
      <c r="A212" s="14" t="s">
        <v>225</v>
      </c>
      <c r="B212" s="14" t="s">
        <v>408</v>
      </c>
      <c r="C212" s="14" t="s">
        <v>523</v>
      </c>
      <c r="D212" s="17" t="s">
        <v>820</v>
      </c>
      <c r="E212" s="14">
        <v>3</v>
      </c>
      <c r="F212" s="14" t="s">
        <v>948</v>
      </c>
      <c r="G212" s="14">
        <v>303.3</v>
      </c>
      <c r="H212" s="6">
        <v>0.28060000000000002</v>
      </c>
      <c r="I212" s="5">
        <f t="shared" si="6"/>
        <v>388.41</v>
      </c>
      <c r="J212" s="5">
        <f t="shared" si="7"/>
        <v>1165.23</v>
      </c>
    </row>
    <row r="213" spans="1:10" ht="60" x14ac:dyDescent="0.25">
      <c r="A213" s="14" t="s">
        <v>226</v>
      </c>
      <c r="B213" s="14" t="s">
        <v>351</v>
      </c>
      <c r="C213" s="14" t="s">
        <v>354</v>
      </c>
      <c r="D213" s="17" t="s">
        <v>821</v>
      </c>
      <c r="E213" s="14">
        <v>16</v>
      </c>
      <c r="F213" s="14" t="s">
        <v>12</v>
      </c>
      <c r="G213" s="14">
        <v>757.11</v>
      </c>
      <c r="H213" s="6">
        <v>0.28060000000000002</v>
      </c>
      <c r="I213" s="5">
        <f t="shared" si="6"/>
        <v>969.56</v>
      </c>
      <c r="J213" s="5">
        <f t="shared" si="7"/>
        <v>15512.96</v>
      </c>
    </row>
    <row r="214" spans="1:10" ht="75" x14ac:dyDescent="0.25">
      <c r="A214" s="14" t="s">
        <v>227</v>
      </c>
      <c r="B214" s="14" t="s">
        <v>351</v>
      </c>
      <c r="C214" s="14" t="s">
        <v>524</v>
      </c>
      <c r="D214" s="17" t="s">
        <v>822</v>
      </c>
      <c r="E214" s="14">
        <v>1</v>
      </c>
      <c r="F214" s="14" t="s">
        <v>949</v>
      </c>
      <c r="G214" s="14">
        <v>1583.5500000000004</v>
      </c>
      <c r="H214" s="6">
        <v>0.28060000000000002</v>
      </c>
      <c r="I214" s="5">
        <f t="shared" si="6"/>
        <v>2027.89</v>
      </c>
      <c r="J214" s="5">
        <f t="shared" si="7"/>
        <v>2027.89</v>
      </c>
    </row>
    <row r="215" spans="1:10" ht="60" x14ac:dyDescent="0.25">
      <c r="A215" s="14" t="s">
        <v>228</v>
      </c>
      <c r="B215" s="14" t="s">
        <v>351</v>
      </c>
      <c r="C215" s="14" t="s">
        <v>525</v>
      </c>
      <c r="D215" s="17" t="s">
        <v>823</v>
      </c>
      <c r="E215" s="14">
        <v>3</v>
      </c>
      <c r="F215" s="14" t="s">
        <v>949</v>
      </c>
      <c r="G215" s="14">
        <v>466.61</v>
      </c>
      <c r="H215" s="6">
        <v>0.28060000000000002</v>
      </c>
      <c r="I215" s="5">
        <f t="shared" si="6"/>
        <v>597.54</v>
      </c>
      <c r="J215" s="5">
        <f t="shared" si="7"/>
        <v>1792.62</v>
      </c>
    </row>
    <row r="216" spans="1:10" ht="30" x14ac:dyDescent="0.25">
      <c r="A216" s="14" t="s">
        <v>229</v>
      </c>
      <c r="B216" s="14" t="s">
        <v>346</v>
      </c>
      <c r="C216" s="14" t="s">
        <v>526</v>
      </c>
      <c r="D216" s="17" t="s">
        <v>824</v>
      </c>
      <c r="E216" s="14">
        <v>1</v>
      </c>
      <c r="F216" s="14" t="s">
        <v>12</v>
      </c>
      <c r="G216" s="14">
        <v>526.45000000000005</v>
      </c>
      <c r="H216" s="6">
        <v>0.28060000000000002</v>
      </c>
      <c r="I216" s="5">
        <f t="shared" si="6"/>
        <v>674.17</v>
      </c>
      <c r="J216" s="5">
        <f t="shared" si="7"/>
        <v>674.17</v>
      </c>
    </row>
    <row r="217" spans="1:10" ht="60" x14ac:dyDescent="0.25">
      <c r="A217" s="14" t="s">
        <v>230</v>
      </c>
      <c r="B217" s="14" t="s">
        <v>351</v>
      </c>
      <c r="C217" s="14" t="s">
        <v>527</v>
      </c>
      <c r="D217" s="17" t="s">
        <v>825</v>
      </c>
      <c r="E217" s="14">
        <v>3</v>
      </c>
      <c r="F217" s="14" t="s">
        <v>12</v>
      </c>
      <c r="G217" s="14">
        <v>721.85</v>
      </c>
      <c r="H217" s="6">
        <v>0.28060000000000002</v>
      </c>
      <c r="I217" s="5">
        <f t="shared" si="6"/>
        <v>924.4</v>
      </c>
      <c r="J217" s="5">
        <f t="shared" si="7"/>
        <v>2773.2</v>
      </c>
    </row>
    <row r="218" spans="1:10" ht="60" x14ac:dyDescent="0.25">
      <c r="A218" s="14" t="s">
        <v>231</v>
      </c>
      <c r="B218" s="14" t="s">
        <v>346</v>
      </c>
      <c r="C218" s="14" t="s">
        <v>528</v>
      </c>
      <c r="D218" s="17" t="s">
        <v>826</v>
      </c>
      <c r="E218" s="14">
        <v>1</v>
      </c>
      <c r="F218" s="14" t="s">
        <v>12</v>
      </c>
      <c r="G218" s="14">
        <v>947.01</v>
      </c>
      <c r="H218" s="6">
        <v>0.28060000000000002</v>
      </c>
      <c r="I218" s="5">
        <f t="shared" si="6"/>
        <v>1212.74</v>
      </c>
      <c r="J218" s="5">
        <f t="shared" si="7"/>
        <v>1212.74</v>
      </c>
    </row>
    <row r="219" spans="1:10" ht="30" x14ac:dyDescent="0.25">
      <c r="A219" s="14" t="s">
        <v>232</v>
      </c>
      <c r="B219" s="14" t="s">
        <v>408</v>
      </c>
      <c r="C219" s="14" t="s">
        <v>529</v>
      </c>
      <c r="D219" s="17" t="s">
        <v>827</v>
      </c>
      <c r="E219" s="14">
        <v>2</v>
      </c>
      <c r="F219" s="14" t="s">
        <v>948</v>
      </c>
      <c r="G219" s="14">
        <v>79.95</v>
      </c>
      <c r="H219" s="6">
        <v>0.28060000000000002</v>
      </c>
      <c r="I219" s="5">
        <f t="shared" si="6"/>
        <v>102.38</v>
      </c>
      <c r="J219" s="5">
        <f t="shared" si="7"/>
        <v>204.76</v>
      </c>
    </row>
    <row r="220" spans="1:10" ht="60" x14ac:dyDescent="0.25">
      <c r="A220" s="14" t="s">
        <v>233</v>
      </c>
      <c r="B220" s="14" t="s">
        <v>351</v>
      </c>
      <c r="C220" s="14" t="s">
        <v>530</v>
      </c>
      <c r="D220" s="17" t="s">
        <v>828</v>
      </c>
      <c r="E220" s="14">
        <v>1</v>
      </c>
      <c r="F220" s="14" t="s">
        <v>949</v>
      </c>
      <c r="G220" s="14">
        <v>6902.68</v>
      </c>
      <c r="H220" s="6">
        <v>0.28060000000000002</v>
      </c>
      <c r="I220" s="5">
        <f t="shared" si="6"/>
        <v>8839.57</v>
      </c>
      <c r="J220" s="5">
        <f t="shared" si="7"/>
        <v>8839.57</v>
      </c>
    </row>
    <row r="221" spans="1:10" ht="30" x14ac:dyDescent="0.25">
      <c r="A221" s="14" t="s">
        <v>234</v>
      </c>
      <c r="B221" s="14" t="s">
        <v>346</v>
      </c>
      <c r="C221" s="14" t="s">
        <v>531</v>
      </c>
      <c r="D221" s="17" t="s">
        <v>829</v>
      </c>
      <c r="E221" s="14">
        <v>98.77</v>
      </c>
      <c r="F221" s="14" t="s">
        <v>14</v>
      </c>
      <c r="G221" s="14">
        <v>22.44</v>
      </c>
      <c r="H221" s="6">
        <v>0.28060000000000002</v>
      </c>
      <c r="I221" s="5">
        <f t="shared" si="6"/>
        <v>28.74</v>
      </c>
      <c r="J221" s="5">
        <f t="shared" si="7"/>
        <v>2838.6497999999997</v>
      </c>
    </row>
    <row r="222" spans="1:10" ht="30" x14ac:dyDescent="0.25">
      <c r="A222" s="14" t="s">
        <v>235</v>
      </c>
      <c r="B222" s="14" t="s">
        <v>346</v>
      </c>
      <c r="C222" s="14" t="s">
        <v>532</v>
      </c>
      <c r="D222" s="17" t="s">
        <v>830</v>
      </c>
      <c r="E222" s="14">
        <v>76.239999999999995</v>
      </c>
      <c r="F222" s="14" t="s">
        <v>14</v>
      </c>
      <c r="G222" s="14">
        <v>31.36</v>
      </c>
      <c r="H222" s="6">
        <v>0.28060000000000002</v>
      </c>
      <c r="I222" s="5">
        <f t="shared" si="6"/>
        <v>40.159999999999997</v>
      </c>
      <c r="J222" s="5">
        <f t="shared" si="7"/>
        <v>3061.7983999999997</v>
      </c>
    </row>
    <row r="223" spans="1:10" ht="45" x14ac:dyDescent="0.25">
      <c r="A223" s="14" t="s">
        <v>236</v>
      </c>
      <c r="B223" s="14" t="s">
        <v>346</v>
      </c>
      <c r="C223" s="14" t="s">
        <v>533</v>
      </c>
      <c r="D223" s="17" t="s">
        <v>831</v>
      </c>
      <c r="E223" s="14">
        <v>12.76</v>
      </c>
      <c r="F223" s="14" t="s">
        <v>14</v>
      </c>
      <c r="G223" s="14">
        <v>26.49</v>
      </c>
      <c r="H223" s="6">
        <v>0.28060000000000002</v>
      </c>
      <c r="I223" s="5">
        <f t="shared" si="6"/>
        <v>33.92</v>
      </c>
      <c r="J223" s="5">
        <f t="shared" si="7"/>
        <v>432.81920000000002</v>
      </c>
    </row>
    <row r="224" spans="1:10" ht="45" x14ac:dyDescent="0.25">
      <c r="A224" s="14" t="s">
        <v>237</v>
      </c>
      <c r="B224" s="14" t="s">
        <v>346</v>
      </c>
      <c r="C224" s="14" t="s">
        <v>493</v>
      </c>
      <c r="D224" s="17" t="s">
        <v>787</v>
      </c>
      <c r="E224" s="14">
        <v>30.7</v>
      </c>
      <c r="F224" s="14" t="s">
        <v>14</v>
      </c>
      <c r="G224" s="14">
        <v>30.08</v>
      </c>
      <c r="H224" s="6">
        <v>0.28060000000000002</v>
      </c>
      <c r="I224" s="5">
        <f t="shared" si="6"/>
        <v>38.520000000000003</v>
      </c>
      <c r="J224" s="5">
        <f t="shared" si="7"/>
        <v>1182.5640000000001</v>
      </c>
    </row>
    <row r="225" spans="1:41" s="8" customFormat="1" x14ac:dyDescent="0.25">
      <c r="A225" s="1" t="s">
        <v>238</v>
      </c>
      <c r="B225" s="2"/>
      <c r="C225" s="13"/>
      <c r="D225" s="3" t="s">
        <v>832</v>
      </c>
      <c r="E225" s="2"/>
      <c r="F225" s="2" t="s">
        <v>939</v>
      </c>
      <c r="G225" s="2"/>
      <c r="H225" s="2"/>
      <c r="I225" s="2"/>
      <c r="J225" s="4">
        <f>SUM(J226:J254)</f>
        <v>38582.176987999999</v>
      </c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</row>
    <row r="226" spans="1:41" ht="45" x14ac:dyDescent="0.25">
      <c r="A226" s="14" t="s">
        <v>239</v>
      </c>
      <c r="B226" s="14" t="s">
        <v>346</v>
      </c>
      <c r="C226" s="14" t="s">
        <v>534</v>
      </c>
      <c r="D226" s="17" t="s">
        <v>833</v>
      </c>
      <c r="E226" s="14">
        <v>59</v>
      </c>
      <c r="F226" s="14" t="s">
        <v>12</v>
      </c>
      <c r="G226" s="14">
        <v>9.89</v>
      </c>
      <c r="H226" s="6">
        <v>0.28060000000000002</v>
      </c>
      <c r="I226" s="5">
        <f t="shared" si="6"/>
        <v>12.67</v>
      </c>
      <c r="J226" s="5">
        <f t="shared" si="7"/>
        <v>747.53</v>
      </c>
    </row>
    <row r="227" spans="1:41" ht="45" x14ac:dyDescent="0.25">
      <c r="A227" s="14" t="s">
        <v>240</v>
      </c>
      <c r="B227" s="14" t="s">
        <v>346</v>
      </c>
      <c r="C227" s="14" t="s">
        <v>535</v>
      </c>
      <c r="D227" s="17" t="s">
        <v>834</v>
      </c>
      <c r="E227" s="14">
        <v>33</v>
      </c>
      <c r="F227" s="14" t="s">
        <v>12</v>
      </c>
      <c r="G227" s="14">
        <v>10.130000000000001</v>
      </c>
      <c r="H227" s="6">
        <v>0.28060000000000002</v>
      </c>
      <c r="I227" s="5">
        <f t="shared" si="6"/>
        <v>12.97</v>
      </c>
      <c r="J227" s="5">
        <f t="shared" si="7"/>
        <v>428.01000000000005</v>
      </c>
    </row>
    <row r="228" spans="1:41" ht="45" x14ac:dyDescent="0.25">
      <c r="A228" s="14" t="s">
        <v>241</v>
      </c>
      <c r="B228" s="14" t="s">
        <v>346</v>
      </c>
      <c r="C228" s="14" t="s">
        <v>536</v>
      </c>
      <c r="D228" s="17" t="s">
        <v>835</v>
      </c>
      <c r="E228" s="14">
        <v>2</v>
      </c>
      <c r="F228" s="14" t="s">
        <v>12</v>
      </c>
      <c r="G228" s="14">
        <v>14.32</v>
      </c>
      <c r="H228" s="6">
        <v>0.28060000000000002</v>
      </c>
      <c r="I228" s="5">
        <f t="shared" si="6"/>
        <v>18.34</v>
      </c>
      <c r="J228" s="5">
        <f t="shared" si="7"/>
        <v>36.68</v>
      </c>
    </row>
    <row r="229" spans="1:41" ht="45" x14ac:dyDescent="0.25">
      <c r="A229" s="14" t="s">
        <v>242</v>
      </c>
      <c r="B229" s="14" t="s">
        <v>346</v>
      </c>
      <c r="C229" s="14" t="s">
        <v>537</v>
      </c>
      <c r="D229" s="17" t="s">
        <v>836</v>
      </c>
      <c r="E229" s="14">
        <v>3</v>
      </c>
      <c r="F229" s="14" t="s">
        <v>12</v>
      </c>
      <c r="G229" s="14">
        <v>15.08</v>
      </c>
      <c r="H229" s="6">
        <v>0.28060000000000002</v>
      </c>
      <c r="I229" s="5">
        <f t="shared" si="6"/>
        <v>19.309999999999999</v>
      </c>
      <c r="J229" s="5">
        <f t="shared" si="7"/>
        <v>57.929999999999993</v>
      </c>
    </row>
    <row r="230" spans="1:41" ht="45" x14ac:dyDescent="0.25">
      <c r="A230" s="14" t="s">
        <v>243</v>
      </c>
      <c r="B230" s="14" t="s">
        <v>346</v>
      </c>
      <c r="C230" s="14" t="s">
        <v>538</v>
      </c>
      <c r="D230" s="17" t="s">
        <v>837</v>
      </c>
      <c r="E230" s="14">
        <v>7</v>
      </c>
      <c r="F230" s="14" t="s">
        <v>12</v>
      </c>
      <c r="G230" s="14">
        <v>26.8</v>
      </c>
      <c r="H230" s="6">
        <v>0.28060000000000002</v>
      </c>
      <c r="I230" s="5">
        <f t="shared" si="6"/>
        <v>34.32</v>
      </c>
      <c r="J230" s="5">
        <f t="shared" si="7"/>
        <v>240.24</v>
      </c>
    </row>
    <row r="231" spans="1:41" ht="45" x14ac:dyDescent="0.25">
      <c r="A231" s="14" t="s">
        <v>244</v>
      </c>
      <c r="B231" s="14" t="s">
        <v>346</v>
      </c>
      <c r="C231" s="14" t="s">
        <v>539</v>
      </c>
      <c r="D231" s="17" t="s">
        <v>838</v>
      </c>
      <c r="E231" s="14">
        <v>2</v>
      </c>
      <c r="F231" s="14" t="s">
        <v>12</v>
      </c>
      <c r="G231" s="14">
        <v>27.67</v>
      </c>
      <c r="H231" s="6">
        <v>0.28060000000000002</v>
      </c>
      <c r="I231" s="5">
        <f t="shared" si="6"/>
        <v>35.43</v>
      </c>
      <c r="J231" s="5">
        <f t="shared" si="7"/>
        <v>70.86</v>
      </c>
    </row>
    <row r="232" spans="1:41" ht="45" x14ac:dyDescent="0.25">
      <c r="A232" s="14" t="s">
        <v>245</v>
      </c>
      <c r="B232" s="14" t="s">
        <v>346</v>
      </c>
      <c r="C232" s="14" t="s">
        <v>540</v>
      </c>
      <c r="D232" s="17" t="s">
        <v>839</v>
      </c>
      <c r="E232" s="14">
        <v>2</v>
      </c>
      <c r="F232" s="14" t="s">
        <v>12</v>
      </c>
      <c r="G232" s="14">
        <v>14.41</v>
      </c>
      <c r="H232" s="6">
        <v>0.28060000000000002</v>
      </c>
      <c r="I232" s="5">
        <f t="shared" si="6"/>
        <v>18.45</v>
      </c>
      <c r="J232" s="5">
        <f t="shared" si="7"/>
        <v>36.9</v>
      </c>
    </row>
    <row r="233" spans="1:41" ht="45" x14ac:dyDescent="0.25">
      <c r="A233" s="14" t="s">
        <v>246</v>
      </c>
      <c r="B233" s="14" t="s">
        <v>346</v>
      </c>
      <c r="C233" s="14" t="s">
        <v>541</v>
      </c>
      <c r="D233" s="17" t="s">
        <v>840</v>
      </c>
      <c r="E233" s="14">
        <v>6</v>
      </c>
      <c r="F233" s="14" t="s">
        <v>12</v>
      </c>
      <c r="G233" s="14">
        <v>23.5</v>
      </c>
      <c r="H233" s="6">
        <v>0.28060000000000002</v>
      </c>
      <c r="I233" s="5">
        <f t="shared" si="6"/>
        <v>30.09</v>
      </c>
      <c r="J233" s="5">
        <f t="shared" si="7"/>
        <v>180.54</v>
      </c>
    </row>
    <row r="234" spans="1:41" ht="45" x14ac:dyDescent="0.25">
      <c r="A234" s="14" t="s">
        <v>247</v>
      </c>
      <c r="B234" s="14" t="s">
        <v>346</v>
      </c>
      <c r="C234" s="14" t="s">
        <v>542</v>
      </c>
      <c r="D234" s="17" t="s">
        <v>841</v>
      </c>
      <c r="E234" s="14">
        <v>1</v>
      </c>
      <c r="F234" s="14" t="s">
        <v>12</v>
      </c>
      <c r="G234" s="14">
        <v>38.14</v>
      </c>
      <c r="H234" s="6">
        <v>0.28060000000000002</v>
      </c>
      <c r="I234" s="5">
        <f t="shared" si="6"/>
        <v>48.84</v>
      </c>
      <c r="J234" s="5">
        <f t="shared" si="7"/>
        <v>48.84</v>
      </c>
    </row>
    <row r="235" spans="1:41" ht="45" x14ac:dyDescent="0.25">
      <c r="A235" s="14" t="s">
        <v>248</v>
      </c>
      <c r="B235" s="14" t="s">
        <v>346</v>
      </c>
      <c r="C235" s="14" t="s">
        <v>543</v>
      </c>
      <c r="D235" s="17" t="s">
        <v>842</v>
      </c>
      <c r="E235" s="14">
        <v>11</v>
      </c>
      <c r="F235" s="14" t="s">
        <v>12</v>
      </c>
      <c r="G235" s="14">
        <v>42.43</v>
      </c>
      <c r="H235" s="6">
        <v>0.28060000000000002</v>
      </c>
      <c r="I235" s="5">
        <f t="shared" si="6"/>
        <v>54.34</v>
      </c>
      <c r="J235" s="5">
        <f t="shared" si="7"/>
        <v>597.74</v>
      </c>
    </row>
    <row r="236" spans="1:41" ht="30" x14ac:dyDescent="0.25">
      <c r="A236" s="14" t="s">
        <v>249</v>
      </c>
      <c r="B236" s="14" t="s">
        <v>408</v>
      </c>
      <c r="C236" s="14" t="s">
        <v>544</v>
      </c>
      <c r="D236" s="17" t="s">
        <v>843</v>
      </c>
      <c r="E236" s="14">
        <v>20</v>
      </c>
      <c r="F236" s="14" t="s">
        <v>948</v>
      </c>
      <c r="G236" s="14">
        <v>3.22</v>
      </c>
      <c r="H236" s="6">
        <v>0.28060000000000002</v>
      </c>
      <c r="I236" s="5">
        <f t="shared" si="6"/>
        <v>4.12</v>
      </c>
      <c r="J236" s="5">
        <f t="shared" si="7"/>
        <v>82.4</v>
      </c>
    </row>
    <row r="237" spans="1:41" x14ac:dyDescent="0.25">
      <c r="A237" s="14" t="s">
        <v>250</v>
      </c>
      <c r="B237" s="14" t="s">
        <v>408</v>
      </c>
      <c r="C237" s="14" t="s">
        <v>545</v>
      </c>
      <c r="D237" s="17" t="s">
        <v>844</v>
      </c>
      <c r="E237" s="14">
        <v>1</v>
      </c>
      <c r="F237" s="14" t="s">
        <v>948</v>
      </c>
      <c r="G237" s="14">
        <v>8.1300000000000008</v>
      </c>
      <c r="H237" s="6">
        <v>0.28060000000000002</v>
      </c>
      <c r="I237" s="5">
        <f t="shared" si="6"/>
        <v>10.41</v>
      </c>
      <c r="J237" s="5">
        <f t="shared" si="7"/>
        <v>10.41</v>
      </c>
    </row>
    <row r="238" spans="1:41" ht="30" x14ac:dyDescent="0.25">
      <c r="A238" s="14" t="s">
        <v>251</v>
      </c>
      <c r="B238" s="14" t="s">
        <v>408</v>
      </c>
      <c r="C238" s="14" t="s">
        <v>546</v>
      </c>
      <c r="D238" s="17" t="s">
        <v>845</v>
      </c>
      <c r="E238" s="14">
        <v>9</v>
      </c>
      <c r="F238" s="14" t="s">
        <v>948</v>
      </c>
      <c r="G238" s="14">
        <v>9.3699999999999992</v>
      </c>
      <c r="H238" s="6">
        <v>0.28060000000000002</v>
      </c>
      <c r="I238" s="5">
        <f t="shared" si="6"/>
        <v>12</v>
      </c>
      <c r="J238" s="5">
        <f t="shared" si="7"/>
        <v>108</v>
      </c>
    </row>
    <row r="239" spans="1:41" ht="45" x14ac:dyDescent="0.25">
      <c r="A239" s="14" t="s">
        <v>252</v>
      </c>
      <c r="B239" s="14" t="s">
        <v>346</v>
      </c>
      <c r="C239" s="14" t="s">
        <v>547</v>
      </c>
      <c r="D239" s="17" t="s">
        <v>846</v>
      </c>
      <c r="E239" s="14">
        <v>1</v>
      </c>
      <c r="F239" s="14" t="s">
        <v>12</v>
      </c>
      <c r="G239" s="14">
        <v>14.52</v>
      </c>
      <c r="H239" s="6">
        <v>0.28060000000000002</v>
      </c>
      <c r="I239" s="5">
        <f t="shared" si="6"/>
        <v>18.59</v>
      </c>
      <c r="J239" s="5">
        <f t="shared" si="7"/>
        <v>18.59</v>
      </c>
    </row>
    <row r="240" spans="1:41" ht="45" x14ac:dyDescent="0.25">
      <c r="A240" s="14" t="s">
        <v>253</v>
      </c>
      <c r="B240" s="14" t="s">
        <v>346</v>
      </c>
      <c r="C240" s="14" t="s">
        <v>548</v>
      </c>
      <c r="D240" s="17" t="s">
        <v>847</v>
      </c>
      <c r="E240" s="14">
        <v>7</v>
      </c>
      <c r="F240" s="14" t="s">
        <v>12</v>
      </c>
      <c r="G240" s="14">
        <v>50.81</v>
      </c>
      <c r="H240" s="6">
        <v>0.28060000000000002</v>
      </c>
      <c r="I240" s="5">
        <f t="shared" si="6"/>
        <v>65.069999999999993</v>
      </c>
      <c r="J240" s="5">
        <f t="shared" si="7"/>
        <v>455.48999999999995</v>
      </c>
    </row>
    <row r="241" spans="1:41" ht="45" x14ac:dyDescent="0.25">
      <c r="A241" s="14" t="s">
        <v>254</v>
      </c>
      <c r="B241" s="14" t="s">
        <v>351</v>
      </c>
      <c r="C241" s="14" t="s">
        <v>549</v>
      </c>
      <c r="D241" s="17" t="s">
        <v>848</v>
      </c>
      <c r="E241" s="14">
        <v>15</v>
      </c>
      <c r="F241" s="14" t="s">
        <v>12</v>
      </c>
      <c r="G241" s="14">
        <v>265.45999999999998</v>
      </c>
      <c r="H241" s="6">
        <v>0.28060000000000002</v>
      </c>
      <c r="I241" s="5">
        <f t="shared" si="6"/>
        <v>339.95</v>
      </c>
      <c r="J241" s="5">
        <f t="shared" si="7"/>
        <v>5099.25</v>
      </c>
    </row>
    <row r="242" spans="1:41" ht="45" x14ac:dyDescent="0.25">
      <c r="A242" s="14" t="s">
        <v>255</v>
      </c>
      <c r="B242" s="14" t="s">
        <v>346</v>
      </c>
      <c r="C242" s="14" t="s">
        <v>550</v>
      </c>
      <c r="D242" s="17" t="s">
        <v>849</v>
      </c>
      <c r="E242" s="14">
        <v>10</v>
      </c>
      <c r="F242" s="14" t="s">
        <v>12</v>
      </c>
      <c r="G242" s="14">
        <v>37.25</v>
      </c>
      <c r="H242" s="6">
        <v>0.28060000000000002</v>
      </c>
      <c r="I242" s="5">
        <f t="shared" si="6"/>
        <v>47.7</v>
      </c>
      <c r="J242" s="5">
        <f t="shared" si="7"/>
        <v>477</v>
      </c>
    </row>
    <row r="243" spans="1:41" ht="30" x14ac:dyDescent="0.25">
      <c r="A243" s="14" t="s">
        <v>256</v>
      </c>
      <c r="B243" s="14" t="s">
        <v>408</v>
      </c>
      <c r="C243" s="14" t="s">
        <v>551</v>
      </c>
      <c r="D243" s="17" t="s">
        <v>850</v>
      </c>
      <c r="E243" s="14">
        <v>2</v>
      </c>
      <c r="F243" s="14" t="s">
        <v>948</v>
      </c>
      <c r="G243" s="14">
        <v>49.12</v>
      </c>
      <c r="H243" s="6">
        <v>0.28060000000000002</v>
      </c>
      <c r="I243" s="5">
        <f t="shared" si="6"/>
        <v>62.9</v>
      </c>
      <c r="J243" s="5">
        <f t="shared" si="7"/>
        <v>125.8</v>
      </c>
    </row>
    <row r="244" spans="1:41" ht="30" x14ac:dyDescent="0.25">
      <c r="A244" s="14" t="s">
        <v>257</v>
      </c>
      <c r="B244" s="14" t="s">
        <v>346</v>
      </c>
      <c r="C244" s="14" t="s">
        <v>552</v>
      </c>
      <c r="D244" s="17" t="s">
        <v>851</v>
      </c>
      <c r="E244" s="14">
        <v>1</v>
      </c>
      <c r="F244" s="14" t="s">
        <v>12</v>
      </c>
      <c r="G244" s="14">
        <v>358.39</v>
      </c>
      <c r="H244" s="6">
        <v>0.28060000000000002</v>
      </c>
      <c r="I244" s="5">
        <f t="shared" si="6"/>
        <v>458.95</v>
      </c>
      <c r="J244" s="5">
        <f t="shared" si="7"/>
        <v>458.95</v>
      </c>
    </row>
    <row r="245" spans="1:41" ht="45" x14ac:dyDescent="0.25">
      <c r="A245" s="14" t="s">
        <v>258</v>
      </c>
      <c r="B245" s="14" t="s">
        <v>346</v>
      </c>
      <c r="C245" s="14" t="s">
        <v>553</v>
      </c>
      <c r="D245" s="17" t="s">
        <v>852</v>
      </c>
      <c r="E245" s="14">
        <v>4</v>
      </c>
      <c r="F245" s="14" t="s">
        <v>12</v>
      </c>
      <c r="G245" s="14">
        <v>17.16</v>
      </c>
      <c r="H245" s="6">
        <v>0.28060000000000002</v>
      </c>
      <c r="I245" s="5">
        <f t="shared" si="6"/>
        <v>21.98</v>
      </c>
      <c r="J245" s="5">
        <f t="shared" si="7"/>
        <v>87.92</v>
      </c>
    </row>
    <row r="246" spans="1:41" ht="30" x14ac:dyDescent="0.25">
      <c r="A246" s="14" t="s">
        <v>259</v>
      </c>
      <c r="B246" s="14" t="s">
        <v>408</v>
      </c>
      <c r="C246" s="14" t="s">
        <v>554</v>
      </c>
      <c r="D246" s="17" t="s">
        <v>853</v>
      </c>
      <c r="E246" s="14">
        <v>12</v>
      </c>
      <c r="F246" s="14" t="s">
        <v>948</v>
      </c>
      <c r="G246" s="14">
        <v>9.5299999999999994</v>
      </c>
      <c r="H246" s="6">
        <v>0.28060000000000002</v>
      </c>
      <c r="I246" s="5">
        <f t="shared" si="6"/>
        <v>12.2</v>
      </c>
      <c r="J246" s="5">
        <f t="shared" si="7"/>
        <v>146.39999999999998</v>
      </c>
    </row>
    <row r="247" spans="1:41" ht="45" x14ac:dyDescent="0.25">
      <c r="A247" s="14" t="s">
        <v>260</v>
      </c>
      <c r="B247" s="14" t="s">
        <v>351</v>
      </c>
      <c r="C247" s="14" t="s">
        <v>555</v>
      </c>
      <c r="D247" s="17" t="s">
        <v>854</v>
      </c>
      <c r="E247" s="14">
        <v>1</v>
      </c>
      <c r="F247" s="14" t="s">
        <v>12</v>
      </c>
      <c r="G247" s="14">
        <v>3134.6800000000003</v>
      </c>
      <c r="H247" s="6">
        <v>0.28060000000000002</v>
      </c>
      <c r="I247" s="5">
        <f t="shared" si="6"/>
        <v>4014.27</v>
      </c>
      <c r="J247" s="5">
        <f t="shared" si="7"/>
        <v>4014.27</v>
      </c>
    </row>
    <row r="248" spans="1:41" ht="45" x14ac:dyDescent="0.25">
      <c r="A248" s="14" t="s">
        <v>261</v>
      </c>
      <c r="B248" s="14" t="s">
        <v>351</v>
      </c>
      <c r="C248" s="14" t="s">
        <v>359</v>
      </c>
      <c r="D248" s="17" t="s">
        <v>855</v>
      </c>
      <c r="E248" s="14">
        <v>1</v>
      </c>
      <c r="F248" s="14" t="s">
        <v>12</v>
      </c>
      <c r="G248" s="14">
        <v>3608.11</v>
      </c>
      <c r="H248" s="6">
        <v>0.28060000000000002</v>
      </c>
      <c r="I248" s="5">
        <f t="shared" si="6"/>
        <v>4620.55</v>
      </c>
      <c r="J248" s="5">
        <f t="shared" si="7"/>
        <v>4620.55</v>
      </c>
    </row>
    <row r="249" spans="1:41" ht="30" x14ac:dyDescent="0.25">
      <c r="A249" s="14" t="s">
        <v>262</v>
      </c>
      <c r="B249" s="14" t="s">
        <v>351</v>
      </c>
      <c r="C249" s="14" t="s">
        <v>556</v>
      </c>
      <c r="D249" s="17" t="s">
        <v>856</v>
      </c>
      <c r="E249" s="14">
        <v>2</v>
      </c>
      <c r="F249" s="14" t="s">
        <v>12</v>
      </c>
      <c r="G249" s="14">
        <v>434.52</v>
      </c>
      <c r="H249" s="6">
        <v>0.28060000000000002</v>
      </c>
      <c r="I249" s="5">
        <f t="shared" si="6"/>
        <v>556.45000000000005</v>
      </c>
      <c r="J249" s="5">
        <f t="shared" si="7"/>
        <v>1112.9000000000001</v>
      </c>
    </row>
    <row r="250" spans="1:41" ht="60" x14ac:dyDescent="0.25">
      <c r="A250" s="14" t="s">
        <v>263</v>
      </c>
      <c r="B250" s="14" t="s">
        <v>351</v>
      </c>
      <c r="C250" s="14" t="s">
        <v>557</v>
      </c>
      <c r="D250" s="17" t="s">
        <v>857</v>
      </c>
      <c r="E250" s="14">
        <v>6</v>
      </c>
      <c r="F250" s="14" t="s">
        <v>12</v>
      </c>
      <c r="G250" s="14">
        <v>1373.9099999999999</v>
      </c>
      <c r="H250" s="6">
        <v>0.28060000000000002</v>
      </c>
      <c r="I250" s="5">
        <f t="shared" si="6"/>
        <v>1759.43</v>
      </c>
      <c r="J250" s="5">
        <f t="shared" si="7"/>
        <v>10556.58</v>
      </c>
    </row>
    <row r="251" spans="1:41" ht="45" x14ac:dyDescent="0.25">
      <c r="A251" s="14" t="s">
        <v>264</v>
      </c>
      <c r="B251" s="14" t="s">
        <v>346</v>
      </c>
      <c r="C251" s="14" t="s">
        <v>558</v>
      </c>
      <c r="D251" s="17" t="s">
        <v>858</v>
      </c>
      <c r="E251" s="14">
        <v>107.38</v>
      </c>
      <c r="F251" s="14" t="s">
        <v>14</v>
      </c>
      <c r="G251" s="14">
        <v>20.68</v>
      </c>
      <c r="H251" s="6">
        <v>0.28060000000000002</v>
      </c>
      <c r="I251" s="5">
        <f t="shared" si="6"/>
        <v>26.48</v>
      </c>
      <c r="J251" s="5">
        <f t="shared" si="7"/>
        <v>2843.4223999999999</v>
      </c>
    </row>
    <row r="252" spans="1:41" ht="45" x14ac:dyDescent="0.25">
      <c r="A252" s="14" t="s">
        <v>265</v>
      </c>
      <c r="B252" s="14" t="s">
        <v>346</v>
      </c>
      <c r="C252" s="14" t="s">
        <v>559</v>
      </c>
      <c r="D252" s="17" t="s">
        <v>859</v>
      </c>
      <c r="E252" s="20">
        <v>17.720199999999998</v>
      </c>
      <c r="F252" s="14" t="s">
        <v>14</v>
      </c>
      <c r="G252" s="14">
        <v>26.5</v>
      </c>
      <c r="H252" s="6">
        <v>0.28060000000000002</v>
      </c>
      <c r="I252" s="5">
        <f t="shared" si="6"/>
        <v>33.94</v>
      </c>
      <c r="J252" s="5">
        <f t="shared" si="7"/>
        <v>601.42358799999988</v>
      </c>
    </row>
    <row r="253" spans="1:41" ht="45" x14ac:dyDescent="0.25">
      <c r="A253" s="14" t="s">
        <v>266</v>
      </c>
      <c r="B253" s="14" t="s">
        <v>346</v>
      </c>
      <c r="C253" s="14" t="s">
        <v>560</v>
      </c>
      <c r="D253" s="17" t="s">
        <v>860</v>
      </c>
      <c r="E253" s="14">
        <v>9.5399999999999991</v>
      </c>
      <c r="F253" s="14" t="s">
        <v>14</v>
      </c>
      <c r="G253" s="14">
        <v>33.11</v>
      </c>
      <c r="H253" s="6">
        <v>0.28060000000000002</v>
      </c>
      <c r="I253" s="5">
        <f t="shared" si="6"/>
        <v>42.4</v>
      </c>
      <c r="J253" s="5">
        <f t="shared" si="7"/>
        <v>404.49599999999992</v>
      </c>
    </row>
    <row r="254" spans="1:41" ht="45" x14ac:dyDescent="0.25">
      <c r="A254" s="14" t="s">
        <v>267</v>
      </c>
      <c r="B254" s="14" t="s">
        <v>346</v>
      </c>
      <c r="C254" s="14" t="s">
        <v>561</v>
      </c>
      <c r="D254" s="17" t="s">
        <v>861</v>
      </c>
      <c r="E254" s="14">
        <v>103.98</v>
      </c>
      <c r="F254" s="14" t="s">
        <v>14</v>
      </c>
      <c r="G254" s="14">
        <v>36.9</v>
      </c>
      <c r="H254" s="6">
        <v>0.28060000000000002</v>
      </c>
      <c r="I254" s="5">
        <f t="shared" si="6"/>
        <v>47.25</v>
      </c>
      <c r="J254" s="5">
        <f t="shared" si="7"/>
        <v>4913.0550000000003</v>
      </c>
    </row>
    <row r="255" spans="1:41" s="8" customFormat="1" x14ac:dyDescent="0.25">
      <c r="A255" s="1" t="s">
        <v>268</v>
      </c>
      <c r="B255" s="2"/>
      <c r="C255" s="13"/>
      <c r="D255" s="3" t="s">
        <v>862</v>
      </c>
      <c r="E255" s="2"/>
      <c r="F255" s="2"/>
      <c r="G255" s="2"/>
      <c r="H255" s="2"/>
      <c r="I255" s="2"/>
      <c r="J255" s="4">
        <f>SUM(J256:J261)</f>
        <v>39186.686399999999</v>
      </c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</row>
    <row r="256" spans="1:41" ht="60" x14ac:dyDescent="0.25">
      <c r="A256" s="14" t="s">
        <v>269</v>
      </c>
      <c r="B256" s="14" t="s">
        <v>351</v>
      </c>
      <c r="C256" s="14" t="s">
        <v>562</v>
      </c>
      <c r="D256" s="17" t="s">
        <v>863</v>
      </c>
      <c r="E256" s="14">
        <v>76.44</v>
      </c>
      <c r="F256" s="14">
        <v>0</v>
      </c>
      <c r="G256" s="14">
        <v>57.89</v>
      </c>
      <c r="H256" s="6">
        <v>0.28060000000000002</v>
      </c>
      <c r="I256" s="5">
        <f t="shared" si="6"/>
        <v>74.13</v>
      </c>
      <c r="J256" s="5">
        <f t="shared" si="7"/>
        <v>5666.4971999999998</v>
      </c>
    </row>
    <row r="257" spans="1:41" ht="60" x14ac:dyDescent="0.25">
      <c r="A257" s="14" t="s">
        <v>270</v>
      </c>
      <c r="B257" s="14" t="s">
        <v>351</v>
      </c>
      <c r="C257" s="14" t="s">
        <v>563</v>
      </c>
      <c r="D257" s="17" t="s">
        <v>864</v>
      </c>
      <c r="E257" s="14">
        <v>86.38</v>
      </c>
      <c r="F257" s="14">
        <v>0</v>
      </c>
      <c r="G257" s="14">
        <v>58.88</v>
      </c>
      <c r="H257" s="6">
        <v>0.28060000000000002</v>
      </c>
      <c r="I257" s="5">
        <f t="shared" si="6"/>
        <v>75.400000000000006</v>
      </c>
      <c r="J257" s="5">
        <f t="shared" si="7"/>
        <v>6513.0520000000006</v>
      </c>
    </row>
    <row r="258" spans="1:41" x14ac:dyDescent="0.25">
      <c r="A258" s="14" t="s">
        <v>271</v>
      </c>
      <c r="B258" s="14" t="s">
        <v>351</v>
      </c>
      <c r="C258" s="14" t="s">
        <v>461</v>
      </c>
      <c r="D258" s="17" t="s">
        <v>865</v>
      </c>
      <c r="E258" s="14">
        <v>9</v>
      </c>
      <c r="F258" s="14" t="s">
        <v>12</v>
      </c>
      <c r="G258" s="14">
        <v>281.21999999999997</v>
      </c>
      <c r="H258" s="6">
        <v>0.28060000000000002</v>
      </c>
      <c r="I258" s="5">
        <f t="shared" si="6"/>
        <v>360.13</v>
      </c>
      <c r="J258" s="5">
        <f t="shared" si="7"/>
        <v>3241.17</v>
      </c>
    </row>
    <row r="259" spans="1:41" ht="30" x14ac:dyDescent="0.25">
      <c r="A259" s="14" t="s">
        <v>272</v>
      </c>
      <c r="B259" s="14" t="s">
        <v>346</v>
      </c>
      <c r="C259" s="14" t="s">
        <v>564</v>
      </c>
      <c r="D259" s="17" t="s">
        <v>866</v>
      </c>
      <c r="E259" s="14">
        <v>194.25</v>
      </c>
      <c r="F259" s="14" t="s">
        <v>14</v>
      </c>
      <c r="G259" s="14">
        <v>53.88</v>
      </c>
      <c r="H259" s="6">
        <v>0.28060000000000002</v>
      </c>
      <c r="I259" s="5">
        <f t="shared" si="6"/>
        <v>69</v>
      </c>
      <c r="J259" s="5">
        <f t="shared" si="7"/>
        <v>13403.25</v>
      </c>
    </row>
    <row r="260" spans="1:41" ht="45" x14ac:dyDescent="0.25">
      <c r="A260" s="14" t="s">
        <v>273</v>
      </c>
      <c r="B260" s="14" t="s">
        <v>346</v>
      </c>
      <c r="C260" s="14" t="s">
        <v>565</v>
      </c>
      <c r="D260" s="17" t="s">
        <v>867</v>
      </c>
      <c r="E260" s="14">
        <v>72.900000000000006</v>
      </c>
      <c r="F260" s="14" t="s">
        <v>14</v>
      </c>
      <c r="G260" s="14">
        <v>90.66</v>
      </c>
      <c r="H260" s="6">
        <v>0.28060000000000002</v>
      </c>
      <c r="I260" s="5">
        <f t="shared" si="6"/>
        <v>116.1</v>
      </c>
      <c r="J260" s="5">
        <f t="shared" si="7"/>
        <v>8463.69</v>
      </c>
    </row>
    <row r="261" spans="1:41" ht="45" x14ac:dyDescent="0.25">
      <c r="A261" s="14" t="s">
        <v>274</v>
      </c>
      <c r="B261" s="14" t="s">
        <v>351</v>
      </c>
      <c r="C261" s="14" t="s">
        <v>566</v>
      </c>
      <c r="D261" s="17" t="s">
        <v>868</v>
      </c>
      <c r="E261" s="14">
        <v>12.16</v>
      </c>
      <c r="F261" s="14" t="s">
        <v>14</v>
      </c>
      <c r="G261" s="14">
        <v>121.95</v>
      </c>
      <c r="H261" s="6">
        <v>0.28060000000000002</v>
      </c>
      <c r="I261" s="5">
        <f t="shared" si="6"/>
        <v>156.16999999999999</v>
      </c>
      <c r="J261" s="5">
        <f t="shared" si="7"/>
        <v>1899.0271999999998</v>
      </c>
    </row>
    <row r="262" spans="1:41" s="8" customFormat="1" x14ac:dyDescent="0.25">
      <c r="A262" s="1" t="s">
        <v>275</v>
      </c>
      <c r="B262" s="2"/>
      <c r="C262" s="13"/>
      <c r="D262" s="3" t="s">
        <v>869</v>
      </c>
      <c r="E262" s="2"/>
      <c r="F262" s="2" t="s">
        <v>939</v>
      </c>
      <c r="G262" s="2"/>
      <c r="H262" s="2"/>
      <c r="I262" s="2"/>
      <c r="J262" s="4">
        <f>J263+J271</f>
        <v>122228.09605900002</v>
      </c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</row>
    <row r="263" spans="1:41" s="8" customFormat="1" x14ac:dyDescent="0.25">
      <c r="A263" s="1" t="s">
        <v>276</v>
      </c>
      <c r="B263" s="2"/>
      <c r="C263" s="13"/>
      <c r="D263" s="3" t="s">
        <v>870</v>
      </c>
      <c r="E263" s="2"/>
      <c r="F263" s="2"/>
      <c r="G263" s="2"/>
      <c r="H263" s="2"/>
      <c r="I263" s="2"/>
      <c r="J263" s="4">
        <f>SUM(J264:J270)</f>
        <v>21647.535699999997</v>
      </c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</row>
    <row r="264" spans="1:41" ht="45" x14ac:dyDescent="0.25">
      <c r="A264" s="14" t="s">
        <v>277</v>
      </c>
      <c r="B264" s="14" t="s">
        <v>351</v>
      </c>
      <c r="C264" s="14" t="s">
        <v>567</v>
      </c>
      <c r="D264" s="17" t="s">
        <v>871</v>
      </c>
      <c r="E264" s="14">
        <v>1</v>
      </c>
      <c r="F264" s="14" t="s">
        <v>12</v>
      </c>
      <c r="G264" s="14">
        <v>4397.3399999999992</v>
      </c>
      <c r="H264" s="6">
        <v>0.28060000000000002</v>
      </c>
      <c r="I264" s="5">
        <f t="shared" si="6"/>
        <v>5631.23</v>
      </c>
      <c r="J264" s="5">
        <f t="shared" si="7"/>
        <v>5631.23</v>
      </c>
    </row>
    <row r="265" spans="1:41" ht="30" x14ac:dyDescent="0.25">
      <c r="A265" s="14" t="s">
        <v>278</v>
      </c>
      <c r="B265" s="14" t="s">
        <v>351</v>
      </c>
      <c r="C265" s="14" t="s">
        <v>568</v>
      </c>
      <c r="D265" s="17" t="s">
        <v>872</v>
      </c>
      <c r="E265" s="14">
        <v>1</v>
      </c>
      <c r="F265" s="14" t="s">
        <v>12</v>
      </c>
      <c r="G265" s="14">
        <v>96.3</v>
      </c>
      <c r="H265" s="6">
        <v>0.28060000000000002</v>
      </c>
      <c r="I265" s="5">
        <f t="shared" ref="I265:I328" si="8">ROUND(G265*(1+H265),2)</f>
        <v>123.32</v>
      </c>
      <c r="J265" s="5">
        <f t="shared" ref="J265:J328" si="9">I265*E265</f>
        <v>123.32</v>
      </c>
    </row>
    <row r="266" spans="1:41" ht="30" x14ac:dyDescent="0.25">
      <c r="A266" s="14" t="s">
        <v>279</v>
      </c>
      <c r="B266" s="14" t="s">
        <v>351</v>
      </c>
      <c r="C266" s="14" t="s">
        <v>569</v>
      </c>
      <c r="D266" s="17" t="s">
        <v>873</v>
      </c>
      <c r="E266" s="14">
        <v>3</v>
      </c>
      <c r="F266" s="14" t="s">
        <v>12</v>
      </c>
      <c r="G266" s="14">
        <v>267.81</v>
      </c>
      <c r="H266" s="6">
        <v>0.28060000000000002</v>
      </c>
      <c r="I266" s="5">
        <f t="shared" si="8"/>
        <v>342.96</v>
      </c>
      <c r="J266" s="5">
        <f t="shared" si="9"/>
        <v>1028.8799999999999</v>
      </c>
    </row>
    <row r="267" spans="1:41" ht="45" x14ac:dyDescent="0.25">
      <c r="A267" s="14" t="s">
        <v>280</v>
      </c>
      <c r="B267" s="14" t="s">
        <v>346</v>
      </c>
      <c r="C267" s="14" t="s">
        <v>570</v>
      </c>
      <c r="D267" s="17" t="s">
        <v>874</v>
      </c>
      <c r="E267" s="14">
        <v>30.33</v>
      </c>
      <c r="F267" s="14" t="s">
        <v>14</v>
      </c>
      <c r="G267" s="14">
        <v>57.98</v>
      </c>
      <c r="H267" s="6">
        <v>0.28060000000000002</v>
      </c>
      <c r="I267" s="5">
        <f t="shared" si="8"/>
        <v>74.25</v>
      </c>
      <c r="J267" s="5">
        <f t="shared" si="9"/>
        <v>2252.0025000000001</v>
      </c>
    </row>
    <row r="268" spans="1:41" ht="45" x14ac:dyDescent="0.25">
      <c r="A268" s="14" t="s">
        <v>281</v>
      </c>
      <c r="B268" s="14" t="s">
        <v>346</v>
      </c>
      <c r="C268" s="14" t="s">
        <v>571</v>
      </c>
      <c r="D268" s="17" t="s">
        <v>875</v>
      </c>
      <c r="E268" s="14">
        <v>2.48</v>
      </c>
      <c r="F268" s="14" t="s">
        <v>14</v>
      </c>
      <c r="G268" s="14">
        <v>19.84</v>
      </c>
      <c r="H268" s="6">
        <v>0.28060000000000002</v>
      </c>
      <c r="I268" s="5">
        <f t="shared" si="8"/>
        <v>25.41</v>
      </c>
      <c r="J268" s="5">
        <f t="shared" si="9"/>
        <v>63.016799999999996</v>
      </c>
    </row>
    <row r="269" spans="1:41" ht="45" x14ac:dyDescent="0.25">
      <c r="A269" s="14" t="s">
        <v>282</v>
      </c>
      <c r="B269" s="14" t="s">
        <v>346</v>
      </c>
      <c r="C269" s="14" t="s">
        <v>572</v>
      </c>
      <c r="D269" s="17" t="s">
        <v>876</v>
      </c>
      <c r="E269" s="14">
        <v>119.19</v>
      </c>
      <c r="F269" s="14" t="s">
        <v>14</v>
      </c>
      <c r="G269" s="14">
        <v>72.319999999999993</v>
      </c>
      <c r="H269" s="6">
        <v>0.28060000000000002</v>
      </c>
      <c r="I269" s="5">
        <f t="shared" si="8"/>
        <v>92.61</v>
      </c>
      <c r="J269" s="5">
        <f t="shared" si="9"/>
        <v>11038.1859</v>
      </c>
    </row>
    <row r="270" spans="1:41" ht="45" x14ac:dyDescent="0.25">
      <c r="A270" s="14" t="s">
        <v>283</v>
      </c>
      <c r="B270" s="14" t="s">
        <v>346</v>
      </c>
      <c r="C270" s="14" t="s">
        <v>573</v>
      </c>
      <c r="D270" s="17" t="s">
        <v>877</v>
      </c>
      <c r="E270" s="14">
        <v>32.81</v>
      </c>
      <c r="F270" s="14" t="s">
        <v>14</v>
      </c>
      <c r="G270" s="14">
        <v>35.96</v>
      </c>
      <c r="H270" s="6">
        <v>0.28060000000000002</v>
      </c>
      <c r="I270" s="5">
        <f t="shared" si="8"/>
        <v>46.05</v>
      </c>
      <c r="J270" s="5">
        <f t="shared" si="9"/>
        <v>1510.9005</v>
      </c>
    </row>
    <row r="271" spans="1:41" s="8" customFormat="1" x14ac:dyDescent="0.25">
      <c r="A271" s="1" t="s">
        <v>284</v>
      </c>
      <c r="B271" s="2"/>
      <c r="C271" s="13"/>
      <c r="D271" s="3" t="s">
        <v>878</v>
      </c>
      <c r="E271" s="2"/>
      <c r="F271" s="2"/>
      <c r="G271" s="2"/>
      <c r="H271" s="2"/>
      <c r="I271" s="2"/>
      <c r="J271" s="4">
        <f>J272+J286+J308</f>
        <v>100580.56035900002</v>
      </c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</row>
    <row r="272" spans="1:41" s="8" customFormat="1" x14ac:dyDescent="0.25">
      <c r="A272" s="1" t="s">
        <v>285</v>
      </c>
      <c r="B272" s="2"/>
      <c r="C272" s="13"/>
      <c r="D272" s="3" t="s">
        <v>879</v>
      </c>
      <c r="E272" s="2"/>
      <c r="F272" s="2"/>
      <c r="G272" s="2"/>
      <c r="H272" s="2"/>
      <c r="I272" s="2"/>
      <c r="J272" s="4">
        <f>SUM(J273:J285)</f>
        <v>6013.2812000000013</v>
      </c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</row>
    <row r="273" spans="1:41" ht="45" x14ac:dyDescent="0.25">
      <c r="A273" s="14" t="s">
        <v>286</v>
      </c>
      <c r="B273" s="14" t="s">
        <v>351</v>
      </c>
      <c r="C273" s="14" t="s">
        <v>574</v>
      </c>
      <c r="D273" s="17" t="s">
        <v>880</v>
      </c>
      <c r="E273" s="14">
        <v>1</v>
      </c>
      <c r="F273" s="14" t="s">
        <v>12</v>
      </c>
      <c r="G273" s="14">
        <v>1633.95</v>
      </c>
      <c r="H273" s="6">
        <v>0.28060000000000002</v>
      </c>
      <c r="I273" s="5">
        <f t="shared" si="8"/>
        <v>2092.44</v>
      </c>
      <c r="J273" s="5">
        <f t="shared" si="9"/>
        <v>2092.44</v>
      </c>
    </row>
    <row r="274" spans="1:41" ht="30" x14ac:dyDescent="0.25">
      <c r="A274" s="14" t="s">
        <v>287</v>
      </c>
      <c r="B274" s="14" t="s">
        <v>351</v>
      </c>
      <c r="C274" s="14" t="s">
        <v>575</v>
      </c>
      <c r="D274" s="17" t="s">
        <v>881</v>
      </c>
      <c r="E274" s="14">
        <v>1</v>
      </c>
      <c r="F274" s="14" t="s">
        <v>12</v>
      </c>
      <c r="G274" s="14">
        <v>1487.47</v>
      </c>
      <c r="H274" s="6">
        <v>0.28060000000000002</v>
      </c>
      <c r="I274" s="5">
        <f t="shared" si="8"/>
        <v>1904.85</v>
      </c>
      <c r="J274" s="5">
        <f t="shared" si="9"/>
        <v>1904.85</v>
      </c>
    </row>
    <row r="275" spans="1:41" ht="30" x14ac:dyDescent="0.25">
      <c r="A275" s="14" t="s">
        <v>288</v>
      </c>
      <c r="B275" s="14" t="s">
        <v>351</v>
      </c>
      <c r="C275" s="14" t="s">
        <v>576</v>
      </c>
      <c r="D275" s="17" t="s">
        <v>882</v>
      </c>
      <c r="E275" s="14">
        <v>4</v>
      </c>
      <c r="F275" s="14" t="s">
        <v>12</v>
      </c>
      <c r="G275" s="14">
        <v>65.529999999999987</v>
      </c>
      <c r="H275" s="6">
        <v>0.28060000000000002</v>
      </c>
      <c r="I275" s="5">
        <f t="shared" si="8"/>
        <v>83.92</v>
      </c>
      <c r="J275" s="5">
        <f t="shared" si="9"/>
        <v>335.68</v>
      </c>
    </row>
    <row r="276" spans="1:41" ht="30" x14ac:dyDescent="0.25">
      <c r="A276" s="14" t="s">
        <v>289</v>
      </c>
      <c r="B276" s="14" t="s">
        <v>346</v>
      </c>
      <c r="C276" s="14" t="s">
        <v>577</v>
      </c>
      <c r="D276" s="17" t="s">
        <v>883</v>
      </c>
      <c r="E276" s="14">
        <v>6</v>
      </c>
      <c r="F276" s="14" t="s">
        <v>12</v>
      </c>
      <c r="G276" s="14">
        <v>10.69</v>
      </c>
      <c r="H276" s="6">
        <v>0.28060000000000002</v>
      </c>
      <c r="I276" s="5">
        <f t="shared" si="8"/>
        <v>13.69</v>
      </c>
      <c r="J276" s="5">
        <f t="shared" si="9"/>
        <v>82.14</v>
      </c>
    </row>
    <row r="277" spans="1:41" ht="30" x14ac:dyDescent="0.25">
      <c r="A277" s="14" t="s">
        <v>290</v>
      </c>
      <c r="B277" s="14" t="s">
        <v>346</v>
      </c>
      <c r="C277" s="14" t="s">
        <v>578</v>
      </c>
      <c r="D277" s="17" t="s">
        <v>884</v>
      </c>
      <c r="E277" s="14">
        <v>1</v>
      </c>
      <c r="F277" s="14" t="s">
        <v>12</v>
      </c>
      <c r="G277" s="14">
        <v>11.28</v>
      </c>
      <c r="H277" s="6">
        <v>0.28060000000000002</v>
      </c>
      <c r="I277" s="5">
        <f t="shared" si="8"/>
        <v>14.45</v>
      </c>
      <c r="J277" s="5">
        <f t="shared" si="9"/>
        <v>14.45</v>
      </c>
    </row>
    <row r="278" spans="1:41" ht="30" x14ac:dyDescent="0.25">
      <c r="A278" s="14" t="s">
        <v>291</v>
      </c>
      <c r="B278" s="14" t="s">
        <v>346</v>
      </c>
      <c r="C278" s="14" t="s">
        <v>579</v>
      </c>
      <c r="D278" s="17" t="s">
        <v>885</v>
      </c>
      <c r="E278" s="14">
        <v>3</v>
      </c>
      <c r="F278" s="14" t="s">
        <v>12</v>
      </c>
      <c r="G278" s="14">
        <v>12.51</v>
      </c>
      <c r="H278" s="6">
        <v>0.28060000000000002</v>
      </c>
      <c r="I278" s="5">
        <f t="shared" si="8"/>
        <v>16.02</v>
      </c>
      <c r="J278" s="5">
        <f t="shared" si="9"/>
        <v>48.06</v>
      </c>
    </row>
    <row r="279" spans="1:41" ht="30" x14ac:dyDescent="0.25">
      <c r="A279" s="14" t="s">
        <v>292</v>
      </c>
      <c r="B279" s="14" t="s">
        <v>346</v>
      </c>
      <c r="C279" s="14" t="s">
        <v>580</v>
      </c>
      <c r="D279" s="17" t="s">
        <v>886</v>
      </c>
      <c r="E279" s="14">
        <v>1</v>
      </c>
      <c r="F279" s="14" t="s">
        <v>12</v>
      </c>
      <c r="G279" s="14">
        <v>12.51</v>
      </c>
      <c r="H279" s="6">
        <v>0.28060000000000002</v>
      </c>
      <c r="I279" s="5">
        <f t="shared" si="8"/>
        <v>16.02</v>
      </c>
      <c r="J279" s="5">
        <f t="shared" si="9"/>
        <v>16.02</v>
      </c>
    </row>
    <row r="280" spans="1:41" ht="30" x14ac:dyDescent="0.25">
      <c r="A280" s="14" t="s">
        <v>293</v>
      </c>
      <c r="B280" s="14" t="s">
        <v>346</v>
      </c>
      <c r="C280" s="14" t="s">
        <v>581</v>
      </c>
      <c r="D280" s="17" t="s">
        <v>887</v>
      </c>
      <c r="E280" s="14">
        <v>3</v>
      </c>
      <c r="F280" s="14" t="s">
        <v>12</v>
      </c>
      <c r="G280" s="14">
        <v>13.98</v>
      </c>
      <c r="H280" s="6">
        <v>0.28060000000000002</v>
      </c>
      <c r="I280" s="5">
        <f t="shared" si="8"/>
        <v>17.899999999999999</v>
      </c>
      <c r="J280" s="5">
        <f t="shared" si="9"/>
        <v>53.699999999999996</v>
      </c>
    </row>
    <row r="281" spans="1:41" ht="30" x14ac:dyDescent="0.25">
      <c r="A281" s="14" t="s">
        <v>294</v>
      </c>
      <c r="B281" s="14" t="s">
        <v>346</v>
      </c>
      <c r="C281" s="14" t="s">
        <v>582</v>
      </c>
      <c r="D281" s="17" t="s">
        <v>888</v>
      </c>
      <c r="E281" s="14">
        <v>1</v>
      </c>
      <c r="F281" s="14" t="s">
        <v>12</v>
      </c>
      <c r="G281" s="14">
        <v>20.02</v>
      </c>
      <c r="H281" s="6">
        <v>0.28060000000000002</v>
      </c>
      <c r="I281" s="5">
        <f t="shared" si="8"/>
        <v>25.64</v>
      </c>
      <c r="J281" s="5">
        <f t="shared" si="9"/>
        <v>25.64</v>
      </c>
    </row>
    <row r="282" spans="1:41" ht="30" x14ac:dyDescent="0.25">
      <c r="A282" s="14" t="s">
        <v>295</v>
      </c>
      <c r="B282" s="14" t="s">
        <v>351</v>
      </c>
      <c r="C282" s="14" t="s">
        <v>583</v>
      </c>
      <c r="D282" s="17" t="s">
        <v>889</v>
      </c>
      <c r="E282" s="14">
        <v>1</v>
      </c>
      <c r="F282" s="14" t="s">
        <v>12</v>
      </c>
      <c r="G282" s="14">
        <v>28.79</v>
      </c>
      <c r="H282" s="6">
        <v>0.28060000000000002</v>
      </c>
      <c r="I282" s="5">
        <f t="shared" si="8"/>
        <v>36.869999999999997</v>
      </c>
      <c r="J282" s="5">
        <f t="shared" si="9"/>
        <v>36.869999999999997</v>
      </c>
    </row>
    <row r="283" spans="1:41" ht="30" x14ac:dyDescent="0.25">
      <c r="A283" s="14" t="s">
        <v>296</v>
      </c>
      <c r="B283" s="14" t="s">
        <v>346</v>
      </c>
      <c r="C283" s="14" t="s">
        <v>584</v>
      </c>
      <c r="D283" s="17" t="s">
        <v>890</v>
      </c>
      <c r="E283" s="14">
        <v>11</v>
      </c>
      <c r="F283" s="14" t="s">
        <v>12</v>
      </c>
      <c r="G283" s="14">
        <v>54.55</v>
      </c>
      <c r="H283" s="6">
        <v>0.28060000000000002</v>
      </c>
      <c r="I283" s="5">
        <f t="shared" si="8"/>
        <v>69.86</v>
      </c>
      <c r="J283" s="5">
        <f t="shared" si="9"/>
        <v>768.46</v>
      </c>
    </row>
    <row r="284" spans="1:41" ht="45" x14ac:dyDescent="0.25">
      <c r="A284" s="14" t="s">
        <v>297</v>
      </c>
      <c r="B284" s="14" t="s">
        <v>351</v>
      </c>
      <c r="C284" s="14" t="s">
        <v>585</v>
      </c>
      <c r="D284" s="17" t="s">
        <v>891</v>
      </c>
      <c r="E284" s="14">
        <v>2</v>
      </c>
      <c r="F284" s="14" t="s">
        <v>12</v>
      </c>
      <c r="G284" s="14">
        <v>98.35</v>
      </c>
      <c r="H284" s="6">
        <v>0.28060000000000002</v>
      </c>
      <c r="I284" s="5">
        <f t="shared" si="8"/>
        <v>125.95</v>
      </c>
      <c r="J284" s="5">
        <f t="shared" si="9"/>
        <v>251.9</v>
      </c>
    </row>
    <row r="285" spans="1:41" ht="60" x14ac:dyDescent="0.25">
      <c r="A285" s="14" t="s">
        <v>298</v>
      </c>
      <c r="B285" s="14" t="s">
        <v>351</v>
      </c>
      <c r="C285" s="14" t="s">
        <v>586</v>
      </c>
      <c r="D285" s="17" t="s">
        <v>892</v>
      </c>
      <c r="E285" s="14">
        <v>4.92</v>
      </c>
      <c r="F285" s="14" t="s">
        <v>14</v>
      </c>
      <c r="G285" s="14">
        <v>60.8</v>
      </c>
      <c r="H285" s="6">
        <v>0.28060000000000002</v>
      </c>
      <c r="I285" s="5">
        <f t="shared" si="8"/>
        <v>77.86</v>
      </c>
      <c r="J285" s="5">
        <f t="shared" si="9"/>
        <v>383.07119999999998</v>
      </c>
    </row>
    <row r="286" spans="1:41" s="8" customFormat="1" x14ac:dyDescent="0.25">
      <c r="A286" s="1" t="s">
        <v>299</v>
      </c>
      <c r="B286" s="2"/>
      <c r="C286" s="13"/>
      <c r="D286" s="3" t="s">
        <v>893</v>
      </c>
      <c r="E286" s="2"/>
      <c r="F286" s="2" t="s">
        <v>939</v>
      </c>
      <c r="G286" s="2"/>
      <c r="H286" s="2"/>
      <c r="I286" s="2"/>
      <c r="J286" s="4">
        <f>SUM(J287:J307)</f>
        <v>61574.389159000006</v>
      </c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</row>
    <row r="287" spans="1:41" ht="60" x14ac:dyDescent="0.25">
      <c r="A287" s="14" t="s">
        <v>300</v>
      </c>
      <c r="B287" s="14" t="s">
        <v>351</v>
      </c>
      <c r="C287" s="14" t="s">
        <v>587</v>
      </c>
      <c r="D287" s="17" t="s">
        <v>894</v>
      </c>
      <c r="E287" s="20">
        <v>44.620100000000001</v>
      </c>
      <c r="F287" s="14" t="s">
        <v>14</v>
      </c>
      <c r="G287" s="14">
        <v>13.74</v>
      </c>
      <c r="H287" s="6">
        <v>0.28060000000000002</v>
      </c>
      <c r="I287" s="5">
        <f t="shared" si="8"/>
        <v>17.600000000000001</v>
      </c>
      <c r="J287" s="5">
        <f t="shared" si="9"/>
        <v>785.31376000000012</v>
      </c>
    </row>
    <row r="288" spans="1:41" ht="60" x14ac:dyDescent="0.25">
      <c r="A288" s="14" t="s">
        <v>301</v>
      </c>
      <c r="B288" s="14" t="s">
        <v>351</v>
      </c>
      <c r="C288" s="14" t="s">
        <v>588</v>
      </c>
      <c r="D288" s="17" t="s">
        <v>895</v>
      </c>
      <c r="E288" s="14">
        <v>28.09</v>
      </c>
      <c r="F288" s="14" t="s">
        <v>14</v>
      </c>
      <c r="G288" s="14">
        <v>16.900000000000002</v>
      </c>
      <c r="H288" s="6">
        <v>0.28060000000000002</v>
      </c>
      <c r="I288" s="5">
        <f t="shared" si="8"/>
        <v>21.64</v>
      </c>
      <c r="J288" s="5">
        <f t="shared" si="9"/>
        <v>607.86760000000004</v>
      </c>
    </row>
    <row r="289" spans="1:10" ht="60" x14ac:dyDescent="0.25">
      <c r="A289" s="14" t="s">
        <v>302</v>
      </c>
      <c r="B289" s="14" t="s">
        <v>351</v>
      </c>
      <c r="C289" s="14" t="s">
        <v>589</v>
      </c>
      <c r="D289" s="17" t="s">
        <v>896</v>
      </c>
      <c r="E289" s="20">
        <v>81.2102</v>
      </c>
      <c r="F289" s="14" t="s">
        <v>14</v>
      </c>
      <c r="G289" s="14">
        <v>16.100000000000001</v>
      </c>
      <c r="H289" s="6">
        <v>0.28060000000000002</v>
      </c>
      <c r="I289" s="5">
        <f t="shared" si="8"/>
        <v>20.62</v>
      </c>
      <c r="J289" s="5">
        <f t="shared" si="9"/>
        <v>1674.5543240000002</v>
      </c>
    </row>
    <row r="290" spans="1:10" ht="60" x14ac:dyDescent="0.25">
      <c r="A290" s="14" t="s">
        <v>303</v>
      </c>
      <c r="B290" s="14" t="s">
        <v>351</v>
      </c>
      <c r="C290" s="14" t="s">
        <v>590</v>
      </c>
      <c r="D290" s="17" t="s">
        <v>897</v>
      </c>
      <c r="E290" s="14">
        <v>159.29</v>
      </c>
      <c r="F290" s="14" t="s">
        <v>14</v>
      </c>
      <c r="G290" s="14">
        <v>19.32</v>
      </c>
      <c r="H290" s="6">
        <v>0.28060000000000002</v>
      </c>
      <c r="I290" s="5">
        <f t="shared" si="8"/>
        <v>24.74</v>
      </c>
      <c r="J290" s="5">
        <f t="shared" si="9"/>
        <v>3940.8345999999997</v>
      </c>
    </row>
    <row r="291" spans="1:10" ht="60" x14ac:dyDescent="0.25">
      <c r="A291" s="14" t="s">
        <v>304</v>
      </c>
      <c r="B291" s="14" t="s">
        <v>351</v>
      </c>
      <c r="C291" s="14" t="s">
        <v>591</v>
      </c>
      <c r="D291" s="17" t="s">
        <v>898</v>
      </c>
      <c r="E291" s="20">
        <v>55.3003</v>
      </c>
      <c r="F291" s="14" t="s">
        <v>14</v>
      </c>
      <c r="G291" s="14">
        <v>22.060000000000002</v>
      </c>
      <c r="H291" s="6">
        <v>0.28060000000000002</v>
      </c>
      <c r="I291" s="5">
        <f t="shared" si="8"/>
        <v>28.25</v>
      </c>
      <c r="J291" s="5">
        <f t="shared" si="9"/>
        <v>1562.233475</v>
      </c>
    </row>
    <row r="292" spans="1:10" ht="60" x14ac:dyDescent="0.25">
      <c r="A292" s="14" t="s">
        <v>305</v>
      </c>
      <c r="B292" s="14" t="s">
        <v>351</v>
      </c>
      <c r="C292" s="14" t="s">
        <v>592</v>
      </c>
      <c r="D292" s="17" t="s">
        <v>899</v>
      </c>
      <c r="E292" s="14">
        <v>14.56</v>
      </c>
      <c r="F292" s="14" t="s">
        <v>14</v>
      </c>
      <c r="G292" s="14">
        <v>25.27</v>
      </c>
      <c r="H292" s="6">
        <v>0.28060000000000002</v>
      </c>
      <c r="I292" s="5">
        <f t="shared" si="8"/>
        <v>32.36</v>
      </c>
      <c r="J292" s="5">
        <f t="shared" si="9"/>
        <v>471.16160000000002</v>
      </c>
    </row>
    <row r="293" spans="1:10" ht="60" x14ac:dyDescent="0.25">
      <c r="A293" s="14" t="s">
        <v>306</v>
      </c>
      <c r="B293" s="14" t="s">
        <v>351</v>
      </c>
      <c r="C293" s="14" t="s">
        <v>593</v>
      </c>
      <c r="D293" s="17" t="s">
        <v>900</v>
      </c>
      <c r="E293" s="14">
        <v>9.18</v>
      </c>
      <c r="F293" s="14" t="s">
        <v>14</v>
      </c>
      <c r="G293" s="14">
        <v>17.78</v>
      </c>
      <c r="H293" s="6">
        <v>0.28060000000000002</v>
      </c>
      <c r="I293" s="5">
        <f t="shared" si="8"/>
        <v>22.77</v>
      </c>
      <c r="J293" s="5">
        <f t="shared" si="9"/>
        <v>209.02859999999998</v>
      </c>
    </row>
    <row r="294" spans="1:10" ht="60" x14ac:dyDescent="0.25">
      <c r="A294" s="14" t="s">
        <v>307</v>
      </c>
      <c r="B294" s="14" t="s">
        <v>351</v>
      </c>
      <c r="C294" s="14" t="s">
        <v>594</v>
      </c>
      <c r="D294" s="17" t="s">
        <v>901</v>
      </c>
      <c r="E294" s="14">
        <v>28.01</v>
      </c>
      <c r="F294" s="14" t="s">
        <v>14</v>
      </c>
      <c r="G294" s="14">
        <v>29.39</v>
      </c>
      <c r="H294" s="6">
        <v>0.28060000000000002</v>
      </c>
      <c r="I294" s="5">
        <f t="shared" si="8"/>
        <v>37.64</v>
      </c>
      <c r="J294" s="5">
        <f t="shared" si="9"/>
        <v>1054.2964000000002</v>
      </c>
    </row>
    <row r="295" spans="1:10" ht="60" x14ac:dyDescent="0.25">
      <c r="A295" s="14" t="s">
        <v>308</v>
      </c>
      <c r="B295" s="14" t="s">
        <v>351</v>
      </c>
      <c r="C295" s="14" t="s">
        <v>595</v>
      </c>
      <c r="D295" s="17" t="s">
        <v>902</v>
      </c>
      <c r="E295" s="14">
        <v>0.92</v>
      </c>
      <c r="F295" s="14" t="s">
        <v>14</v>
      </c>
      <c r="G295" s="14">
        <v>32.549999999999997</v>
      </c>
      <c r="H295" s="6">
        <v>0.28060000000000002</v>
      </c>
      <c r="I295" s="5">
        <f t="shared" si="8"/>
        <v>41.68</v>
      </c>
      <c r="J295" s="5">
        <f t="shared" si="9"/>
        <v>38.345600000000005</v>
      </c>
    </row>
    <row r="296" spans="1:10" ht="60" x14ac:dyDescent="0.25">
      <c r="A296" s="14" t="s">
        <v>309</v>
      </c>
      <c r="B296" s="14" t="s">
        <v>351</v>
      </c>
      <c r="C296" s="14" t="s">
        <v>596</v>
      </c>
      <c r="D296" s="17" t="s">
        <v>903</v>
      </c>
      <c r="E296" s="14">
        <v>23.04</v>
      </c>
      <c r="F296" s="14" t="s">
        <v>14</v>
      </c>
      <c r="G296" s="14">
        <v>36.069999999999993</v>
      </c>
      <c r="H296" s="6">
        <v>0.28060000000000002</v>
      </c>
      <c r="I296" s="5">
        <f t="shared" si="8"/>
        <v>46.19</v>
      </c>
      <c r="J296" s="5">
        <f t="shared" si="9"/>
        <v>1064.2175999999999</v>
      </c>
    </row>
    <row r="297" spans="1:10" ht="60" x14ac:dyDescent="0.25">
      <c r="A297" s="14" t="s">
        <v>310</v>
      </c>
      <c r="B297" s="14" t="s">
        <v>351</v>
      </c>
      <c r="C297" s="14" t="s">
        <v>597</v>
      </c>
      <c r="D297" s="17" t="s">
        <v>904</v>
      </c>
      <c r="E297" s="14">
        <v>8.3000000000000007</v>
      </c>
      <c r="F297" s="14" t="s">
        <v>14</v>
      </c>
      <c r="G297" s="14">
        <v>41.16</v>
      </c>
      <c r="H297" s="6">
        <v>0.28060000000000002</v>
      </c>
      <c r="I297" s="5">
        <f t="shared" si="8"/>
        <v>52.71</v>
      </c>
      <c r="J297" s="5">
        <f t="shared" si="9"/>
        <v>437.49300000000005</v>
      </c>
    </row>
    <row r="298" spans="1:10" ht="60" x14ac:dyDescent="0.25">
      <c r="A298" s="14" t="s">
        <v>311</v>
      </c>
      <c r="B298" s="14" t="s">
        <v>351</v>
      </c>
      <c r="C298" s="14" t="s">
        <v>598</v>
      </c>
      <c r="D298" s="17" t="s">
        <v>905</v>
      </c>
      <c r="E298" s="14">
        <v>3.79</v>
      </c>
      <c r="F298" s="14" t="s">
        <v>14</v>
      </c>
      <c r="G298" s="14">
        <v>56.089999999999989</v>
      </c>
      <c r="H298" s="6">
        <v>0.28060000000000002</v>
      </c>
      <c r="I298" s="5">
        <f t="shared" si="8"/>
        <v>71.83</v>
      </c>
      <c r="J298" s="5">
        <f t="shared" si="9"/>
        <v>272.23570000000001</v>
      </c>
    </row>
    <row r="299" spans="1:10" ht="60" x14ac:dyDescent="0.25">
      <c r="A299" s="14" t="s">
        <v>312</v>
      </c>
      <c r="B299" s="14" t="s">
        <v>351</v>
      </c>
      <c r="C299" s="14" t="s">
        <v>599</v>
      </c>
      <c r="D299" s="17" t="s">
        <v>906</v>
      </c>
      <c r="E299" s="14">
        <v>2.46</v>
      </c>
      <c r="F299" s="14" t="s">
        <v>14</v>
      </c>
      <c r="G299" s="14">
        <v>56.089999999999989</v>
      </c>
      <c r="H299" s="6">
        <v>0.28060000000000002</v>
      </c>
      <c r="I299" s="5">
        <f t="shared" si="8"/>
        <v>71.83</v>
      </c>
      <c r="J299" s="5">
        <f t="shared" si="9"/>
        <v>176.70179999999999</v>
      </c>
    </row>
    <row r="300" spans="1:10" ht="45" x14ac:dyDescent="0.25">
      <c r="A300" s="14" t="s">
        <v>313</v>
      </c>
      <c r="B300" s="14" t="s">
        <v>351</v>
      </c>
      <c r="C300" s="14" t="s">
        <v>600</v>
      </c>
      <c r="D300" s="17" t="s">
        <v>907</v>
      </c>
      <c r="E300" s="14">
        <v>37.86</v>
      </c>
      <c r="F300" s="14" t="s">
        <v>14</v>
      </c>
      <c r="G300" s="14">
        <v>173.44000000000003</v>
      </c>
      <c r="H300" s="6">
        <v>0.28060000000000002</v>
      </c>
      <c r="I300" s="5">
        <f t="shared" si="8"/>
        <v>222.11</v>
      </c>
      <c r="J300" s="5">
        <f t="shared" si="9"/>
        <v>8409.0846000000001</v>
      </c>
    </row>
    <row r="301" spans="1:10" ht="45" x14ac:dyDescent="0.25">
      <c r="A301" s="14" t="s">
        <v>314</v>
      </c>
      <c r="B301" s="14" t="s">
        <v>346</v>
      </c>
      <c r="C301" s="14" t="s">
        <v>601</v>
      </c>
      <c r="D301" s="17" t="s">
        <v>908</v>
      </c>
      <c r="E301" s="14">
        <v>155.03</v>
      </c>
      <c r="F301" s="14" t="s">
        <v>14</v>
      </c>
      <c r="G301" s="14">
        <v>2.77</v>
      </c>
      <c r="H301" s="6">
        <v>0.28060000000000002</v>
      </c>
      <c r="I301" s="5">
        <f t="shared" si="8"/>
        <v>3.55</v>
      </c>
      <c r="J301" s="5">
        <f t="shared" si="9"/>
        <v>550.35649999999998</v>
      </c>
    </row>
    <row r="302" spans="1:10" ht="45" x14ac:dyDescent="0.25">
      <c r="A302" s="14" t="s">
        <v>315</v>
      </c>
      <c r="B302" s="14" t="s">
        <v>346</v>
      </c>
      <c r="C302" s="14" t="s">
        <v>602</v>
      </c>
      <c r="D302" s="17" t="s">
        <v>909</v>
      </c>
      <c r="E302" s="14">
        <v>1187.52</v>
      </c>
      <c r="F302" s="14" t="s">
        <v>14</v>
      </c>
      <c r="G302" s="14">
        <v>4.0199999999999996</v>
      </c>
      <c r="H302" s="6">
        <v>0.28060000000000002</v>
      </c>
      <c r="I302" s="5">
        <f t="shared" si="8"/>
        <v>5.15</v>
      </c>
      <c r="J302" s="5">
        <f t="shared" si="9"/>
        <v>6115.7280000000001</v>
      </c>
    </row>
    <row r="303" spans="1:10" ht="45" x14ac:dyDescent="0.25">
      <c r="A303" s="14" t="s">
        <v>316</v>
      </c>
      <c r="B303" s="14" t="s">
        <v>346</v>
      </c>
      <c r="C303" s="14" t="s">
        <v>603</v>
      </c>
      <c r="D303" s="17" t="s">
        <v>910</v>
      </c>
      <c r="E303" s="14">
        <v>1373.02</v>
      </c>
      <c r="F303" s="14" t="s">
        <v>14</v>
      </c>
      <c r="G303" s="14">
        <v>6.24</v>
      </c>
      <c r="H303" s="6">
        <v>0.28060000000000002</v>
      </c>
      <c r="I303" s="5">
        <f t="shared" si="8"/>
        <v>7.99</v>
      </c>
      <c r="J303" s="5">
        <f t="shared" si="9"/>
        <v>10970.4298</v>
      </c>
    </row>
    <row r="304" spans="1:10" ht="45" x14ac:dyDescent="0.25">
      <c r="A304" s="14" t="s">
        <v>317</v>
      </c>
      <c r="B304" s="14" t="s">
        <v>346</v>
      </c>
      <c r="C304" s="14" t="s">
        <v>604</v>
      </c>
      <c r="D304" s="17" t="s">
        <v>911</v>
      </c>
      <c r="E304" s="14">
        <v>768.24</v>
      </c>
      <c r="F304" s="14" t="s">
        <v>14</v>
      </c>
      <c r="G304" s="14">
        <v>8.7200000000000006</v>
      </c>
      <c r="H304" s="6">
        <v>0.28060000000000002</v>
      </c>
      <c r="I304" s="5">
        <f t="shared" si="8"/>
        <v>11.17</v>
      </c>
      <c r="J304" s="5">
        <f t="shared" si="9"/>
        <v>8581.2407999999996</v>
      </c>
    </row>
    <row r="305" spans="1:41" ht="45" x14ac:dyDescent="0.25">
      <c r="A305" s="14" t="s">
        <v>318</v>
      </c>
      <c r="B305" s="14" t="s">
        <v>346</v>
      </c>
      <c r="C305" s="14" t="s">
        <v>605</v>
      </c>
      <c r="D305" s="17" t="s">
        <v>912</v>
      </c>
      <c r="E305" s="14">
        <v>133.36000000000001</v>
      </c>
      <c r="F305" s="14" t="s">
        <v>14</v>
      </c>
      <c r="G305" s="14">
        <v>15.63</v>
      </c>
      <c r="H305" s="6">
        <v>0.28060000000000002</v>
      </c>
      <c r="I305" s="5">
        <f t="shared" si="8"/>
        <v>20.02</v>
      </c>
      <c r="J305" s="5">
        <f t="shared" si="9"/>
        <v>2669.8672000000001</v>
      </c>
    </row>
    <row r="306" spans="1:41" ht="45" x14ac:dyDescent="0.25">
      <c r="A306" s="14" t="s">
        <v>319</v>
      </c>
      <c r="B306" s="14" t="s">
        <v>346</v>
      </c>
      <c r="C306" s="14" t="s">
        <v>606</v>
      </c>
      <c r="D306" s="17" t="s">
        <v>913</v>
      </c>
      <c r="E306" s="14">
        <v>32.81</v>
      </c>
      <c r="F306" s="14" t="s">
        <v>14</v>
      </c>
      <c r="G306" s="14">
        <v>33.53</v>
      </c>
      <c r="H306" s="6">
        <v>0.28060000000000002</v>
      </c>
      <c r="I306" s="5">
        <f t="shared" si="8"/>
        <v>42.94</v>
      </c>
      <c r="J306" s="5">
        <f t="shared" si="9"/>
        <v>1408.8614</v>
      </c>
    </row>
    <row r="307" spans="1:41" ht="45" x14ac:dyDescent="0.25">
      <c r="A307" s="14" t="s">
        <v>320</v>
      </c>
      <c r="B307" s="14" t="s">
        <v>346</v>
      </c>
      <c r="C307" s="14" t="s">
        <v>607</v>
      </c>
      <c r="D307" s="17" t="s">
        <v>914</v>
      </c>
      <c r="E307" s="14">
        <v>119.19</v>
      </c>
      <c r="F307" s="14" t="s">
        <v>14</v>
      </c>
      <c r="G307" s="14">
        <v>69.28</v>
      </c>
      <c r="H307" s="6">
        <v>0.28060000000000002</v>
      </c>
      <c r="I307" s="5">
        <f t="shared" si="8"/>
        <v>88.72</v>
      </c>
      <c r="J307" s="5">
        <f t="shared" si="9"/>
        <v>10574.5368</v>
      </c>
    </row>
    <row r="308" spans="1:41" s="8" customFormat="1" x14ac:dyDescent="0.25">
      <c r="A308" s="1" t="s">
        <v>321</v>
      </c>
      <c r="B308" s="2"/>
      <c r="C308" s="13"/>
      <c r="D308" s="3" t="s">
        <v>915</v>
      </c>
      <c r="E308" s="2"/>
      <c r="F308" s="2" t="s">
        <v>939</v>
      </c>
      <c r="G308" s="2"/>
      <c r="H308" s="2"/>
      <c r="I308" s="2"/>
      <c r="J308" s="4">
        <f>SUM(J309:J322)</f>
        <v>32992.890000000007</v>
      </c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</row>
    <row r="309" spans="1:41" ht="45" x14ac:dyDescent="0.25">
      <c r="A309" s="14" t="s">
        <v>322</v>
      </c>
      <c r="B309" s="14" t="s">
        <v>351</v>
      </c>
      <c r="C309" s="14" t="s">
        <v>608</v>
      </c>
      <c r="D309" s="17" t="s">
        <v>916</v>
      </c>
      <c r="E309" s="14">
        <v>88</v>
      </c>
      <c r="F309" s="14" t="s">
        <v>942</v>
      </c>
      <c r="G309" s="14">
        <v>64.62</v>
      </c>
      <c r="H309" s="6">
        <v>0.28060000000000002</v>
      </c>
      <c r="I309" s="5">
        <f t="shared" si="8"/>
        <v>82.75</v>
      </c>
      <c r="J309" s="5">
        <f t="shared" si="9"/>
        <v>7282</v>
      </c>
    </row>
    <row r="310" spans="1:41" ht="45" x14ac:dyDescent="0.25">
      <c r="A310" s="14" t="s">
        <v>323</v>
      </c>
      <c r="B310" s="14" t="s">
        <v>351</v>
      </c>
      <c r="C310" s="14" t="s">
        <v>609</v>
      </c>
      <c r="D310" s="17" t="s">
        <v>917</v>
      </c>
      <c r="E310" s="14">
        <v>30</v>
      </c>
      <c r="F310" s="14" t="s">
        <v>942</v>
      </c>
      <c r="G310" s="14">
        <v>101.97</v>
      </c>
      <c r="H310" s="6">
        <v>0.28060000000000002</v>
      </c>
      <c r="I310" s="5">
        <f t="shared" si="8"/>
        <v>130.58000000000001</v>
      </c>
      <c r="J310" s="5">
        <f t="shared" si="9"/>
        <v>3917.4000000000005</v>
      </c>
    </row>
    <row r="311" spans="1:41" ht="45" x14ac:dyDescent="0.25">
      <c r="A311" s="14" t="s">
        <v>324</v>
      </c>
      <c r="B311" s="14" t="s">
        <v>351</v>
      </c>
      <c r="C311" s="14" t="s">
        <v>610</v>
      </c>
      <c r="D311" s="17" t="s">
        <v>918</v>
      </c>
      <c r="E311" s="14">
        <v>13</v>
      </c>
      <c r="F311" s="14" t="s">
        <v>942</v>
      </c>
      <c r="G311" s="14">
        <v>98.359999999999985</v>
      </c>
      <c r="H311" s="6">
        <v>0.28060000000000002</v>
      </c>
      <c r="I311" s="5">
        <f t="shared" si="8"/>
        <v>125.96</v>
      </c>
      <c r="J311" s="5">
        <f t="shared" si="9"/>
        <v>1637.48</v>
      </c>
    </row>
    <row r="312" spans="1:41" ht="60" x14ac:dyDescent="0.25">
      <c r="A312" s="14" t="s">
        <v>325</v>
      </c>
      <c r="B312" s="14" t="s">
        <v>351</v>
      </c>
      <c r="C312" s="14" t="s">
        <v>611</v>
      </c>
      <c r="D312" s="17" t="s">
        <v>919</v>
      </c>
      <c r="E312" s="14">
        <v>81</v>
      </c>
      <c r="F312" s="14" t="s">
        <v>942</v>
      </c>
      <c r="G312" s="14">
        <v>55.2</v>
      </c>
      <c r="H312" s="6">
        <v>0.28060000000000002</v>
      </c>
      <c r="I312" s="5">
        <f t="shared" si="8"/>
        <v>70.69</v>
      </c>
      <c r="J312" s="5">
        <f t="shared" si="9"/>
        <v>5725.8899999999994</v>
      </c>
    </row>
    <row r="313" spans="1:41" ht="45" x14ac:dyDescent="0.25">
      <c r="A313" s="14" t="s">
        <v>326</v>
      </c>
      <c r="B313" s="14" t="s">
        <v>351</v>
      </c>
      <c r="C313" s="14" t="s">
        <v>612</v>
      </c>
      <c r="D313" s="17" t="s">
        <v>920</v>
      </c>
      <c r="E313" s="14">
        <v>3</v>
      </c>
      <c r="F313" s="14" t="s">
        <v>942</v>
      </c>
      <c r="G313" s="14">
        <v>97.139999999999986</v>
      </c>
      <c r="H313" s="6">
        <v>0.28060000000000002</v>
      </c>
      <c r="I313" s="5">
        <f t="shared" si="8"/>
        <v>124.4</v>
      </c>
      <c r="J313" s="5">
        <f t="shared" si="9"/>
        <v>373.20000000000005</v>
      </c>
    </row>
    <row r="314" spans="1:41" ht="45" x14ac:dyDescent="0.25">
      <c r="A314" s="14" t="s">
        <v>327</v>
      </c>
      <c r="B314" s="14" t="s">
        <v>351</v>
      </c>
      <c r="C314" s="14" t="s">
        <v>613</v>
      </c>
      <c r="D314" s="17" t="s">
        <v>921</v>
      </c>
      <c r="E314" s="14">
        <v>14</v>
      </c>
      <c r="F314" s="14" t="s">
        <v>942</v>
      </c>
      <c r="G314" s="14">
        <v>61.099999999999994</v>
      </c>
      <c r="H314" s="6">
        <v>0.28060000000000002</v>
      </c>
      <c r="I314" s="5">
        <f t="shared" si="8"/>
        <v>78.239999999999995</v>
      </c>
      <c r="J314" s="5">
        <f t="shared" si="9"/>
        <v>1095.3599999999999</v>
      </c>
    </row>
    <row r="315" spans="1:41" ht="45" x14ac:dyDescent="0.25">
      <c r="A315" s="14" t="s">
        <v>328</v>
      </c>
      <c r="B315" s="14" t="s">
        <v>351</v>
      </c>
      <c r="C315" s="14" t="s">
        <v>614</v>
      </c>
      <c r="D315" s="17" t="s">
        <v>922</v>
      </c>
      <c r="E315" s="14">
        <v>2</v>
      </c>
      <c r="F315" s="14" t="s">
        <v>942</v>
      </c>
      <c r="G315" s="14">
        <v>94.75</v>
      </c>
      <c r="H315" s="6">
        <v>0.28060000000000002</v>
      </c>
      <c r="I315" s="5">
        <f t="shared" si="8"/>
        <v>121.34</v>
      </c>
      <c r="J315" s="5">
        <f t="shared" si="9"/>
        <v>242.68</v>
      </c>
    </row>
    <row r="316" spans="1:41" ht="45" x14ac:dyDescent="0.25">
      <c r="A316" s="14" t="s">
        <v>329</v>
      </c>
      <c r="B316" s="14" t="s">
        <v>351</v>
      </c>
      <c r="C316" s="14" t="s">
        <v>615</v>
      </c>
      <c r="D316" s="17" t="s">
        <v>923</v>
      </c>
      <c r="E316" s="14">
        <v>1</v>
      </c>
      <c r="F316" s="14" t="s">
        <v>942</v>
      </c>
      <c r="G316" s="14">
        <v>128.4</v>
      </c>
      <c r="H316" s="6">
        <v>0.28060000000000002</v>
      </c>
      <c r="I316" s="5">
        <f t="shared" si="8"/>
        <v>164.43</v>
      </c>
      <c r="J316" s="5">
        <f t="shared" si="9"/>
        <v>164.43</v>
      </c>
    </row>
    <row r="317" spans="1:41" ht="45" x14ac:dyDescent="0.25">
      <c r="A317" s="14" t="s">
        <v>330</v>
      </c>
      <c r="B317" s="14" t="s">
        <v>351</v>
      </c>
      <c r="C317" s="14" t="s">
        <v>616</v>
      </c>
      <c r="D317" s="17" t="s">
        <v>924</v>
      </c>
      <c r="E317" s="14">
        <v>2</v>
      </c>
      <c r="F317" s="14" t="s">
        <v>942</v>
      </c>
      <c r="G317" s="14">
        <v>63.489999999999995</v>
      </c>
      <c r="H317" s="6">
        <v>0.28060000000000002</v>
      </c>
      <c r="I317" s="5">
        <f t="shared" si="8"/>
        <v>81.31</v>
      </c>
      <c r="J317" s="5">
        <f t="shared" si="9"/>
        <v>162.62</v>
      </c>
    </row>
    <row r="318" spans="1:41" ht="45" x14ac:dyDescent="0.25">
      <c r="A318" s="14" t="s">
        <v>331</v>
      </c>
      <c r="B318" s="14" t="s">
        <v>351</v>
      </c>
      <c r="C318" s="14" t="s">
        <v>617</v>
      </c>
      <c r="D318" s="17" t="s">
        <v>925</v>
      </c>
      <c r="E318" s="14">
        <v>73</v>
      </c>
      <c r="F318" s="14" t="s">
        <v>942</v>
      </c>
      <c r="G318" s="14">
        <v>94.04</v>
      </c>
      <c r="H318" s="6">
        <v>0.28060000000000002</v>
      </c>
      <c r="I318" s="5">
        <f t="shared" si="8"/>
        <v>120.43</v>
      </c>
      <c r="J318" s="5">
        <f t="shared" si="9"/>
        <v>8791.3900000000012</v>
      </c>
    </row>
    <row r="319" spans="1:41" ht="45" x14ac:dyDescent="0.25">
      <c r="A319" s="14" t="s">
        <v>332</v>
      </c>
      <c r="B319" s="14" t="s">
        <v>351</v>
      </c>
      <c r="C319" s="14" t="s">
        <v>618</v>
      </c>
      <c r="D319" s="17" t="s">
        <v>926</v>
      </c>
      <c r="E319" s="14">
        <v>12</v>
      </c>
      <c r="F319" s="14" t="s">
        <v>942</v>
      </c>
      <c r="G319" s="14">
        <v>30.529999999999998</v>
      </c>
      <c r="H319" s="6">
        <v>0.28060000000000002</v>
      </c>
      <c r="I319" s="5">
        <f t="shared" si="8"/>
        <v>39.1</v>
      </c>
      <c r="J319" s="5">
        <f t="shared" si="9"/>
        <v>469.20000000000005</v>
      </c>
    </row>
    <row r="320" spans="1:41" ht="45" x14ac:dyDescent="0.25">
      <c r="A320" s="14" t="s">
        <v>333</v>
      </c>
      <c r="B320" s="14" t="s">
        <v>351</v>
      </c>
      <c r="C320" s="14" t="s">
        <v>619</v>
      </c>
      <c r="D320" s="17" t="s">
        <v>927</v>
      </c>
      <c r="E320" s="14">
        <v>5</v>
      </c>
      <c r="F320" s="14" t="s">
        <v>942</v>
      </c>
      <c r="G320" s="14">
        <v>108.61</v>
      </c>
      <c r="H320" s="6">
        <v>0.28060000000000002</v>
      </c>
      <c r="I320" s="5">
        <f t="shared" si="8"/>
        <v>139.09</v>
      </c>
      <c r="J320" s="5">
        <f t="shared" si="9"/>
        <v>695.45</v>
      </c>
    </row>
    <row r="321" spans="1:41" ht="60" x14ac:dyDescent="0.25">
      <c r="A321" s="14" t="s">
        <v>334</v>
      </c>
      <c r="B321" s="14" t="s">
        <v>351</v>
      </c>
      <c r="C321" s="14" t="s">
        <v>620</v>
      </c>
      <c r="D321" s="17" t="s">
        <v>928</v>
      </c>
      <c r="E321" s="14">
        <v>21</v>
      </c>
      <c r="F321" s="14" t="s">
        <v>942</v>
      </c>
      <c r="G321" s="14">
        <v>81.150000000000006</v>
      </c>
      <c r="H321" s="6">
        <v>0.28060000000000002</v>
      </c>
      <c r="I321" s="5">
        <f t="shared" si="8"/>
        <v>103.92</v>
      </c>
      <c r="J321" s="5">
        <f t="shared" si="9"/>
        <v>2182.3200000000002</v>
      </c>
    </row>
    <row r="322" spans="1:41" ht="30" x14ac:dyDescent="0.25">
      <c r="A322" s="14" t="s">
        <v>335</v>
      </c>
      <c r="B322" s="14" t="s">
        <v>346</v>
      </c>
      <c r="C322" s="14" t="s">
        <v>621</v>
      </c>
      <c r="D322" s="17" t="s">
        <v>929</v>
      </c>
      <c r="E322" s="14">
        <v>3</v>
      </c>
      <c r="F322" s="14" t="s">
        <v>12</v>
      </c>
      <c r="G322" s="14">
        <v>65.98</v>
      </c>
      <c r="H322" s="6">
        <v>0.28060000000000002</v>
      </c>
      <c r="I322" s="5">
        <f t="shared" si="8"/>
        <v>84.49</v>
      </c>
      <c r="J322" s="5">
        <f t="shared" si="9"/>
        <v>253.46999999999997</v>
      </c>
    </row>
    <row r="323" spans="1:41" s="8" customFormat="1" x14ac:dyDescent="0.25">
      <c r="A323" s="1" t="s">
        <v>336</v>
      </c>
      <c r="B323" s="2"/>
      <c r="C323" s="13"/>
      <c r="D323" s="3" t="s">
        <v>930</v>
      </c>
      <c r="E323" s="2"/>
      <c r="F323" s="2"/>
      <c r="G323" s="2"/>
      <c r="H323" s="2"/>
      <c r="I323" s="2"/>
      <c r="J323" s="4">
        <f>SUM(J324:J325)</f>
        <v>893.98149999999998</v>
      </c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</row>
    <row r="324" spans="1:41" ht="30" x14ac:dyDescent="0.25">
      <c r="A324" s="14" t="s">
        <v>337</v>
      </c>
      <c r="B324" s="14" t="s">
        <v>408</v>
      </c>
      <c r="C324" s="14" t="s">
        <v>622</v>
      </c>
      <c r="D324" s="17" t="s">
        <v>931</v>
      </c>
      <c r="E324" s="14">
        <v>2</v>
      </c>
      <c r="F324" s="14" t="s">
        <v>948</v>
      </c>
      <c r="G324" s="14">
        <v>196.01</v>
      </c>
      <c r="H324" s="6">
        <v>0.28060000000000002</v>
      </c>
      <c r="I324" s="5">
        <f t="shared" si="8"/>
        <v>251.01</v>
      </c>
      <c r="J324" s="5">
        <f t="shared" si="9"/>
        <v>502.02</v>
      </c>
    </row>
    <row r="325" spans="1:41" ht="30" x14ac:dyDescent="0.25">
      <c r="A325" s="14" t="s">
        <v>338</v>
      </c>
      <c r="B325" s="14" t="s">
        <v>408</v>
      </c>
      <c r="C325" s="14" t="s">
        <v>623</v>
      </c>
      <c r="D325" s="17" t="s">
        <v>932</v>
      </c>
      <c r="E325" s="14">
        <v>0.53</v>
      </c>
      <c r="F325" s="14" t="s">
        <v>947</v>
      </c>
      <c r="G325" s="14">
        <v>577.5</v>
      </c>
      <c r="H325" s="6">
        <v>0.28060000000000002</v>
      </c>
      <c r="I325" s="5">
        <f t="shared" si="8"/>
        <v>739.55</v>
      </c>
      <c r="J325" s="5">
        <f t="shared" si="9"/>
        <v>391.9615</v>
      </c>
    </row>
    <row r="326" spans="1:41" s="8" customFormat="1" x14ac:dyDescent="0.25">
      <c r="A326" s="1" t="s">
        <v>339</v>
      </c>
      <c r="B326" s="2"/>
      <c r="C326" s="13"/>
      <c r="D326" s="3" t="s">
        <v>933</v>
      </c>
      <c r="E326" s="2"/>
      <c r="F326" s="2"/>
      <c r="G326" s="2"/>
      <c r="H326" s="2"/>
      <c r="I326" s="2"/>
      <c r="J326" s="4">
        <f>SUM(J327:J329)</f>
        <v>748.57899999999995</v>
      </c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</row>
    <row r="327" spans="1:41" ht="45" x14ac:dyDescent="0.25">
      <c r="A327" s="14" t="s">
        <v>340</v>
      </c>
      <c r="B327" s="14" t="s">
        <v>408</v>
      </c>
      <c r="C327" s="14" t="s">
        <v>624</v>
      </c>
      <c r="D327" s="17" t="s">
        <v>934</v>
      </c>
      <c r="E327" s="14">
        <v>13</v>
      </c>
      <c r="F327" s="14" t="s">
        <v>948</v>
      </c>
      <c r="G327" s="14">
        <v>12</v>
      </c>
      <c r="H327" s="6">
        <v>0.28060000000000002</v>
      </c>
      <c r="I327" s="5">
        <f t="shared" si="8"/>
        <v>15.37</v>
      </c>
      <c r="J327" s="5">
        <f t="shared" si="9"/>
        <v>199.81</v>
      </c>
    </row>
    <row r="328" spans="1:41" ht="60" x14ac:dyDescent="0.25">
      <c r="A328" s="14" t="s">
        <v>341</v>
      </c>
      <c r="B328" s="14" t="s">
        <v>351</v>
      </c>
      <c r="C328" s="14" t="s">
        <v>352</v>
      </c>
      <c r="D328" s="17" t="s">
        <v>935</v>
      </c>
      <c r="E328" s="14">
        <v>1.1499999999999999</v>
      </c>
      <c r="F328" s="14" t="s">
        <v>941</v>
      </c>
      <c r="G328" s="14">
        <v>351.76</v>
      </c>
      <c r="H328" s="6">
        <v>0.28060000000000002</v>
      </c>
      <c r="I328" s="5">
        <f t="shared" si="8"/>
        <v>450.46</v>
      </c>
      <c r="J328" s="5">
        <f t="shared" si="9"/>
        <v>518.02899999999988</v>
      </c>
    </row>
    <row r="329" spans="1:41" ht="45" x14ac:dyDescent="0.25">
      <c r="A329" s="14" t="s">
        <v>342</v>
      </c>
      <c r="B329" s="14" t="s">
        <v>408</v>
      </c>
      <c r="C329" s="14" t="s">
        <v>624</v>
      </c>
      <c r="D329" s="17" t="s">
        <v>936</v>
      </c>
      <c r="E329" s="14">
        <v>2</v>
      </c>
      <c r="F329" s="14" t="s">
        <v>948</v>
      </c>
      <c r="G329" s="14">
        <v>12</v>
      </c>
      <c r="H329" s="6">
        <v>0.28060000000000002</v>
      </c>
      <c r="I329" s="5">
        <f t="shared" ref="I329:I331" si="10">ROUND(G329*(1+H329),2)</f>
        <v>15.37</v>
      </c>
      <c r="J329" s="5">
        <f t="shared" ref="J329:J331" si="11">I329*E329</f>
        <v>30.74</v>
      </c>
    </row>
    <row r="330" spans="1:41" s="8" customFormat="1" x14ac:dyDescent="0.25">
      <c r="A330" s="1" t="s">
        <v>343</v>
      </c>
      <c r="B330" s="2"/>
      <c r="C330" s="13"/>
      <c r="D330" s="3" t="s">
        <v>937</v>
      </c>
      <c r="E330" s="2"/>
      <c r="F330" s="2" t="s">
        <v>939</v>
      </c>
      <c r="G330" s="2"/>
      <c r="H330" s="2"/>
      <c r="I330" s="2"/>
      <c r="J330" s="4">
        <f>J331</f>
        <v>2922</v>
      </c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</row>
    <row r="331" spans="1:41" x14ac:dyDescent="0.25">
      <c r="A331" s="14" t="s">
        <v>344</v>
      </c>
      <c r="B331" s="14" t="s">
        <v>351</v>
      </c>
      <c r="C331" s="14" t="s">
        <v>625</v>
      </c>
      <c r="D331" s="15" t="s">
        <v>938</v>
      </c>
      <c r="E331" s="14">
        <v>600</v>
      </c>
      <c r="F331" s="14" t="s">
        <v>941</v>
      </c>
      <c r="G331" s="14">
        <v>3.8</v>
      </c>
      <c r="H331" s="6">
        <v>0.28060000000000002</v>
      </c>
      <c r="I331" s="5">
        <f t="shared" si="10"/>
        <v>4.87</v>
      </c>
      <c r="J331" s="5">
        <f t="shared" si="11"/>
        <v>2922</v>
      </c>
    </row>
  </sheetData>
  <mergeCells count="5">
    <mergeCell ref="A1:I1"/>
    <mergeCell ref="A2:B2"/>
    <mergeCell ref="A3:B3"/>
    <mergeCell ref="C2:D2"/>
    <mergeCell ref="C3:D3"/>
  </mergeCells>
  <pageMargins left="0.51180555555555596" right="0.51180555555555596" top="0.78749999999999998" bottom="0.78749999999999998" header="0.511811023622047" footer="0.511811023622047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</dc:creator>
  <dc:description/>
  <cp:lastModifiedBy>User</cp:lastModifiedBy>
  <cp:revision>2</cp:revision>
  <cp:lastPrinted>2023-03-05T21:35:23Z</cp:lastPrinted>
  <dcterms:created xsi:type="dcterms:W3CDTF">2023-03-02T13:17:03Z</dcterms:created>
  <dcterms:modified xsi:type="dcterms:W3CDTF">2024-09-23T21:23:26Z</dcterms:modified>
  <dc:language>pt-BR</dc:language>
</cp:coreProperties>
</file>