
<file path=[Content_Types].xml><?xml version="1.0" encoding="utf-8"?>
<Types xmlns="http://schemas.openxmlformats.org/package/2006/content-types">
  <Default Extension="fntdata" ContentType="application/x-fontdata"/>
  <Default Extension="jpeg" ContentType="image/jpeg"/>
  <Default Extension="png" ContentType="image/png"/>
  <Default Extension="rels" ContentType="application/vnd.openxmlformats-package.relationships+xml"/>
  <Default Extension="xml" ContentType="application/xml"/>
  <Override PartName="/docProps/custom.xml" ContentType="application/vnd.openxmlformats-officedocument.custom-properties+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drawings/vmlDrawing1.vml" ContentType="application/vnd.openxmlformats-officedocument.vmlDrawing"/>
  <Override PartName="/xl/styles.xml" ContentType="application/vnd.openxmlformats-officedocument.spreadsheetml.styles+xml"/>
  <Override PartName="/xl/workbook.xml" ContentType="application/vnd.openxmlformats-officedocument.spreadsheetml.sheet.main+xml"/>
  <Override PartName="/xl/theme/theme1.xml" ContentType="application/vnd.openxmlformats-officedocument.theme+xml"/>
  <Override PartName="/xl/sharedStrings.xml" ContentType="application/vnd.openxmlformats-officedocument.spreadsheetml.sharedStrings+xml"/>
  <Override PartName="/xl/comments1.xml" ContentType="application/vnd.openxmlformats-officedocument.spreadsheetml.comment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AUXILIAR DE LIMPEZA" sheetId="1" state="visible" r:id="rId3"/>
  </sheets>
  <calcPr iterateCount="100" refMode="A1" iterate="false" iterateDelta="0.0001"/>
  <extLst>
    <ext xmlns:loext="http://schemas.libreoffice.org/" uri="{7626C862-2A13-11E5-B345-FEFF819CDC9F}">
      <loext:extCalcPr stringRefSyntax="ExcelA1"/>
    </ext>
  </extLst>
</workbook>
</file>

<file path=xl/comments1.xml><?xml version="1.0" encoding="utf-8"?>
<comments xmlns="http://schemas.openxmlformats.org/spreadsheetml/2006/main" xmlns:xdr="http://schemas.openxmlformats.org/drawingml/2006/spreadsheetDrawing">
  <authors>
    <author> </author>
    <author>Autor desconhecido</author>
  </authors>
  <commentList>
    <comment ref="A31" authorId="0">
      <text>
        <r>
          <rPr>
            <sz val="9"/>
            <color rgb="FF000000"/>
            <rFont val="Segoe UI"/>
            <family val="2"/>
          </rPr>
          <t xml:space="preserve">Automatizada, desde que não haja alterações de fórmulas ou estrutura da planilha.
</t>
        </r>
      </text>
    </comment>
    <comment ref="A51" authorId="0">
      <text>
        <r>
          <rPr>
            <sz val="9"/>
            <color rgb="FF000000"/>
            <rFont val="Segoe UI"/>
            <family val="2"/>
          </rPr>
          <t xml:space="preserve">Apenas totaliza a previsão mensal de custos com 13° Salário, Férias e Adicional de Férias.
</t>
        </r>
      </text>
    </comment>
    <comment ref="A78" authorId="0">
      <text>
        <r>
          <rPr>
            <sz val="9"/>
            <color rgb="FF000000"/>
            <rFont val="Segoe UI"/>
            <family val="2"/>
          </rPr>
          <t xml:space="preserve">Totalização dos Encargos. Automatizada, desde que não haja alteração nas fórmulas e estrutura da planilha.
</t>
        </r>
      </text>
    </comment>
    <comment ref="A124" authorId="0">
      <text>
        <r>
          <rPr>
            <sz val="9"/>
            <color rgb="FF000000"/>
            <rFont val="Segoe UI"/>
            <family val="2"/>
          </rPr>
          <t xml:space="preserve">Apenas totaliza os custos efetivos com benefícios mensais do trabalhador.
Automatizada, desde que não haja alteração de fórmulas ou estrutura da planilha</t>
        </r>
      </text>
    </comment>
    <comment ref="A130" authorId="0">
      <text>
        <r>
          <rPr>
            <sz val="9"/>
            <color rgb="FF000000"/>
            <rFont val="Segoe UI"/>
            <family val="2"/>
          </rPr>
          <t xml:space="preserve">Totaliza o módulo 2, com somatória de 13° salário, férias, adicional, encargos e benefícios.
</t>
        </r>
      </text>
    </comment>
    <comment ref="A189" authorId="0">
      <text>
        <r>
          <rPr>
            <sz val="9"/>
            <color rgb="FF000000"/>
            <rFont val="Segoe UI"/>
            <family val="2"/>
          </rPr>
          <t xml:space="preserve">Totaliza o custo estimado a ser provisionado mensalmente. Está automatizada, desde que não haja alteração de fórmulas e/ou estrutura da planilha.</t>
        </r>
      </text>
    </comment>
    <comment ref="A213" authorId="0">
      <text>
        <r>
          <rPr>
            <sz val="9"/>
            <color rgb="FF000000"/>
            <rFont val="Segoe UI"/>
            <family val="2"/>
          </rPr>
          <t xml:space="preserve">Esta tabela apresenta o resumo dos dias prováveis de ausência, quando seria necessária a presença de um profissional repositor.
Seu cálculo está automatizado mediante preenchimento da tabela anterior.</t>
        </r>
      </text>
    </comment>
    <comment ref="A216" authorId="0">
      <text>
        <r>
          <rPr>
            <sz val="9"/>
            <color rgb="FF000000"/>
            <rFont val="Segoe UI"/>
            <family val="2"/>
          </rPr>
          <t xml:space="preserve">Este item destina-se ao cálculo do custo do empregado substituto que virá cobrir o período de férias do residente, portanto, não se confunde com o direito ao pagamento de férias daquele.
Desde que não haja alteração de fórmulas e/ou estrutura da planilha.
</t>
        </r>
      </text>
    </comment>
    <comment ref="A237" authorId="0">
      <text>
        <r>
          <rPr>
            <sz val="9"/>
            <color rgb="FF000000"/>
            <rFont val="Segoe UI"/>
            <family val="2"/>
          </rPr>
          <t xml:space="preserve">Tabela automatizada para cálculo do custo mensal com reposição do profissional ausente, mediante preenchimento das anteriores. Desde que não haja alteração de fórmulas e/ou estrutura da planilha.
</t>
        </r>
      </text>
    </comment>
    <comment ref="A254" authorId="0">
      <text>
        <r>
          <rPr>
            <sz val="9"/>
            <color rgb="FF000000"/>
            <rFont val="Segoe UI"/>
            <family val="2"/>
          </rPr>
          <t xml:space="preserve">Esta tabela totaliza os custos com reposição de profissional ausente e está automatizada mediante preenchimento das anteriores. Desde que não haja alteração de fórmulas e/ou estrutura da planilha.</t>
        </r>
      </text>
    </comment>
    <comment ref="A318" authorId="0">
      <text>
        <r>
          <rPr>
            <sz val="9"/>
            <color rgb="FF000000"/>
            <rFont val="Segoe UI"/>
            <family val="2"/>
          </rPr>
          <t xml:space="preserve">Nesta tabela poderão ser informados os percentuais previstos de Custos Indiretos, Tributos e Lucro separadamente para permitir o cálculo automático segundo metodologia Seges. Desde que não haja alteração de modelo da planilha e de fórmulas. Percentuais extraídos do documento orientados do Ministério da economia – serviço de Limpeza – RS
</t>
        </r>
      </text>
    </comment>
    <comment ref="A333" authorId="0">
      <text>
        <r>
          <rPr>
            <sz val="9"/>
            <color rgb="FF000000"/>
            <rFont val="Segoe UI"/>
            <family val="2"/>
          </rPr>
          <t xml:space="preserve">Esta tabela totaliza o custo do trabalhador e está automatizada, desde que não haja alteração nas formulas e no modelo da presente planilha. Ajustes necessários são responsabilidade do órgão contratante, por quem deverão ser conferidos.vlr</t>
        </r>
      </text>
    </comment>
    <comment ref="B62" authorId="0">
      <text>
        <r>
          <rPr>
            <sz val="11"/>
            <color rgb="FF000000"/>
            <rFont val="Calibri"/>
            <family val="2"/>
          </rPr>
          <t xml:space="preserve">Informar o percentual adequado à categoria profissional. Decreto 3048/99 – anexo V</t>
        </r>
      </text>
    </comment>
    <comment ref="B88" authorId="0">
      <text>
        <r>
          <rPr>
            <sz val="11"/>
            <color rgb="FF000000"/>
            <rFont val="Calibri"/>
            <family val="2"/>
          </rPr>
          <t xml:space="preserve"> </t>
        </r>
        <r>
          <rPr>
            <sz val="9"/>
            <color rgb="FF000000"/>
            <rFont val="Segoe UI"/>
            <family val="2"/>
          </rPr>
          <t xml:space="preserve">Valor da tarifa de transporte público praticada no município de prestação do serviço.
</t>
        </r>
      </text>
    </comment>
    <comment ref="B102" authorId="0">
      <text>
        <r>
          <rPr>
            <sz val="9"/>
            <color rgb="FF000000"/>
            <rFont val="Segoe UI"/>
            <family val="2"/>
          </rPr>
          <t xml:space="preserve">Conforme estabelecido em Convenção Coletiva de Trabalho
</t>
        </r>
      </text>
    </comment>
    <comment ref="B140" authorId="0">
      <text>
        <r>
          <rPr>
            <sz val="11"/>
            <color rgb="FF000000"/>
            <rFont val="Calibri"/>
            <family val="2"/>
          </rPr>
          <t xml:space="preserve">Exemplificativo
</t>
        </r>
        <r>
          <rPr>
            <sz val="9"/>
            <color rgb="FF000000"/>
            <rFont val="Segoe UI"/>
            <family val="2"/>
          </rPr>
          <t xml:space="preserve">Para o modelo utiliza-se probabilidade de 45% de API e 55% de APT (sobre o percentual de todas demissões sem justa causa. Neste caso, 50,20%). Observar fórmula.
O percentual de probabilidade de ocorrência deverá ser avaliado pelo órgão contratante, mediante histórico das contratações, ajustando a planilha ao caso em concreto. 
</t>
        </r>
      </text>
    </comment>
    <comment ref="B198" authorId="1">
      <text>
        <r>
          <rPr>
            <sz val="9"/>
            <color rgb="FF000000"/>
            <rFont val="Segoe UI"/>
            <family val="2"/>
          </rPr>
          <t xml:space="preserve">Probabilidade de ocorrência de ausência do profissional residente quando será necessária a presença de um repositor. O órgão deverá observar o histórico das contratações anteriores para estimar tais probabilidades.
</t>
        </r>
      </text>
    </comment>
    <comment ref="C18" authorId="0">
      <text>
        <r>
          <rPr>
            <sz val="9"/>
            <color rgb="FF000000"/>
            <rFont val="Segoe UI"/>
            <family val="2"/>
          </rPr>
          <t xml:space="preserve">Percentual conforme definido em CCT, se houver gratificação de função.
</t>
        </r>
      </text>
    </comment>
    <comment ref="C40" authorId="0">
      <text>
        <r>
          <rPr>
            <sz val="9"/>
            <color rgb="FF000000"/>
            <rFont val="Segoe UI"/>
            <family val="2"/>
          </rPr>
          <t xml:space="preserve">Por tratar-se de planilha mensal será contabilizado 1/12 avos do custo.</t>
        </r>
      </text>
    </comment>
    <comment ref="C92" authorId="0">
      <text>
        <r>
          <rPr>
            <sz val="11"/>
            <color rgb="FF000000"/>
            <rFont val="Calibri"/>
            <family val="2"/>
          </rPr>
          <t xml:space="preserve">Exemplificativo... </t>
        </r>
        <r>
          <rPr>
            <sz val="9"/>
            <color rgb="FF000000"/>
            <rFont val="Segoe UI"/>
            <family val="2"/>
          </rPr>
          <t xml:space="preserve">O desconto poderá ser proporcional, conforme disposto no art. 10 do Decreto n° 95.247, de 1987.
O órgão contratante deverá apreciar o comportamento das empresas prestadoras de serviço e ajustar, conforme necessidade.
</t>
        </r>
      </text>
    </comment>
    <comment ref="C106" authorId="0">
      <text>
        <r>
          <rPr>
            <sz val="9"/>
            <color rgb="FF000000"/>
            <rFont val="Segoe UI"/>
            <family val="2"/>
          </rPr>
          <t xml:space="preserve">Observar desconto informado em Convenção Coletiva.
</t>
        </r>
      </text>
    </comment>
    <comment ref="C198" authorId="0">
      <text>
        <r>
          <rPr>
            <sz val="9"/>
            <color rgb="FF000000"/>
            <rFont val="Segoe UI"/>
            <family val="2"/>
          </rPr>
          <t xml:space="preserve">Duração computada em dias, conforme previsão em legislação.
</t>
        </r>
      </text>
    </comment>
    <comment ref="D89" authorId="0">
      <text>
        <r>
          <rPr>
            <sz val="9"/>
            <color rgb="FF000000"/>
            <rFont val="Segoe UI"/>
            <family val="2"/>
          </rPr>
          <t xml:space="preserve">Apenas sugerido, depende de disposições constantes na CCT.
</t>
        </r>
      </text>
    </comment>
    <comment ref="I261" authorId="0">
      <text>
        <r>
          <rPr>
            <sz val="9"/>
            <color rgb="FF000000"/>
            <rFont val="Segoe UI"/>
            <family val="2"/>
          </rPr>
          <t xml:space="preserve">Todos os itens relacionados a insumos deverão ser objeto de pesquisa de preços. 
</t>
        </r>
      </text>
    </comment>
  </commentList>
</comments>
</file>

<file path=xl/sharedStrings.xml><?xml version="1.0" encoding="utf-8"?>
<sst xmlns="http://schemas.openxmlformats.org/spreadsheetml/2006/main" count="428" uniqueCount="244">
  <si>
    <t xml:space="preserve">PLANILHA DE CUSTOS E FORMAÇÃO DE PREÇOS</t>
  </si>
  <si>
    <t xml:space="preserve">MODELO DE FORMAÇÃO DE CUSTO MENSAL PARA UM EMPREGADO </t>
  </si>
  <si>
    <t xml:space="preserve">* A planilha de custos e formação de preços é ferramenta de apoio à realização de estimativas da contratação e para a análise das propostas na fase de pregão e nas prorrogações contratuais.
* O modelo disponibilizado é inspiracional, devendo ser adaptado pelo órgão ou entidade contratante às suas necessidades.
* A presente proposta visa, tão somente, auxiliar aos órgãos que não possuam um modelo definido na formatação dos cálculos de direitos trabalhistas para estimativas de contratos de prestação de serviços, observando as disposições da Consolidação das Leis do Trabalho - CLT e das Convenções Coletivas de Trabalho - CCT (sendo válidos, ainda, os acordos e dissídios coletivos).
* É responsabilidade do usuário que optar pela utilização deste modelo a conferência das fórmulas automatizadas em conformidade com as disposições de CLT e CCT, para minimizar o risco de equívocos no cômputo das previsões financeiras.
* Dúvidas sobre a metodologia de cálculo poderão ser esclarecidas com a leitura dos Cadernos Técnicos de divulgação de valores limites em: https://www.comprasgovernamentais.gov.br/index.php/cadernos-técnicos-e-valores-limites.</t>
  </si>
  <si>
    <t xml:space="preserve">MÓDULO 1 - REMUNERAÇÃO</t>
  </si>
  <si>
    <t xml:space="preserve">* A remuneração é definida no art. 457 da Consolidação das Leis do Trabalho. 
* É composta por Salário Base, Adicionais (noturno, de insalubridade ou periculosidade) e gratificações, quando houver.</t>
  </si>
  <si>
    <t xml:space="preserve">SALÁRIO BASE</t>
  </si>
  <si>
    <t xml:space="preserve">* O Salário Base vem definido na Convenção Coletiva de Trabalho da categoria profissional a ser contratada para o objeto da prestação de serviço. 
* O contratante deverá observar se a CCT abrange o município de prestação de serviço e se está vigente.</t>
  </si>
  <si>
    <t xml:space="preserve">Nº estimado de empregados</t>
  </si>
  <si>
    <t xml:space="preserve">Auxiliar de limpeza</t>
  </si>
  <si>
    <t xml:space="preserve">GRATIFICAÇÃO DE FUNÇÃO</t>
  </si>
  <si>
    <t xml:space="preserve">* Gratificação de função, quando houver, virá informada na Convenção Coletiva de Trabalho da categoria profissional a ser contratada. 
* O órgão contratante deverá observar, além da existência de gratificação, se esta incidirá sobre os adicionais, devendo adaptar a planilha ao caso em concreto.
*  Para o presente modelo foi considerada gratificação como percentual sobre o salário base e sem incidência sobre os adicionais (noturno, periculosidade ou insalubridade).</t>
  </si>
  <si>
    <t xml:space="preserve">Categoria</t>
  </si>
  <si>
    <t xml:space="preserve">Base de cálculo</t>
  </si>
  <si>
    <t xml:space="preserve">Percentual</t>
  </si>
  <si>
    <t xml:space="preserve">Valor da Gratificação</t>
  </si>
  <si>
    <t xml:space="preserve">ADICIONAIS (periculosidade ou insalubridade, se houver)</t>
  </si>
  <si>
    <t xml:space="preserve">* Os adicionais de periculosidade ou insalubridade, em conformidade com os art. 192 e 193 da CLT, dependem da natureza do serviço a ser prestado. 
* O órgão contratante deverá observar, além da existência de previsão em CLT, se há informações na Convenção Coletiva de Trabalho acerca dos adicionais, bem como seu percentual e a base de cálculo, devendo adaptar a planilha ao caso em concreto. </t>
  </si>
  <si>
    <t xml:space="preserve">ADICIONAL DE INSALUBRIDADE</t>
  </si>
  <si>
    <t xml:space="preserve">Valor</t>
  </si>
  <si>
    <t xml:space="preserve">Auxiliar de limpeza (44h semanais)</t>
  </si>
  <si>
    <t xml:space="preserve">Este quadro totaliza a remuneração devida ao trabalhador, conforme previsão da Consolidação das Leis do Trabalho e valores disponíveis na Convenção Coletiva para a categoria</t>
  </si>
  <si>
    <t xml:space="preserve">Salário Base</t>
  </si>
  <si>
    <t xml:space="preserve">Gratificação de função</t>
  </si>
  <si>
    <t xml:space="preserve">Adicional de Periculosidade ou Insalubridade</t>
  </si>
  <si>
    <t xml:space="preserve">Total</t>
  </si>
  <si>
    <t xml:space="preserve">MÓDULO 2 - ENCARGOS E BENEFÍCIOS (ANUAIS, MENSAIS E DIÁRIOS)</t>
  </si>
  <si>
    <t xml:space="preserve">SUBMÓDULO 2.1 – 13° SALÁRIO, FÉRIAS E ADICIONAL DE FÉRIAS</t>
  </si>
  <si>
    <t xml:space="preserve">13° SALÁRIO
Previsto no Decreto 57.155, de 1965.</t>
  </si>
  <si>
    <t xml:space="preserve">Provisionamento Mensal</t>
  </si>
  <si>
    <t xml:space="preserve">FÉRIAS
Previsto no art. 7° da Constituição Federal</t>
  </si>
  <si>
    <t xml:space="preserve">ADICIONAL DE FÉRIAS - 1/3 CONSTITUCIONAL</t>
  </si>
  <si>
    <t xml:space="preserve">Alíquota Adicional</t>
  </si>
  <si>
    <t xml:space="preserve">13° Salário</t>
  </si>
  <si>
    <t xml:space="preserve">Férias </t>
  </si>
  <si>
    <t xml:space="preserve">1/3 Constitucional</t>
  </si>
  <si>
    <t xml:space="preserve">SUBMÓDULO 2.2 - ENCARGOS PREVIDENCIÁRIOS E FGTS</t>
  </si>
  <si>
    <t xml:space="preserve">* Previsto no art. 195 da Constituição Federal. 
* Os percentuais informados não são taxativos e deverão observar o enquadramento real das empresas prestadoras de serviço, em especial no que diz respeito ao SAT-GIIL/RAT.</t>
  </si>
  <si>
    <t xml:space="preserve">COMPOSIÇÃO DO GPS E FGTS</t>
  </si>
  <si>
    <t xml:space="preserve">Encargos</t>
  </si>
  <si>
    <t xml:space="preserve">INSS - empregador</t>
  </si>
  <si>
    <t xml:space="preserve">Salário-Educação</t>
  </si>
  <si>
    <t xml:space="preserve">SAT- GIL/RAT</t>
  </si>
  <si>
    <t xml:space="preserve">SESC</t>
  </si>
  <si>
    <t xml:space="preserve">SENAC</t>
  </si>
  <si>
    <t xml:space="preserve">SEBRAE</t>
  </si>
  <si>
    <t xml:space="preserve">INCRA</t>
  </si>
  <si>
    <t xml:space="preserve">FGTS</t>
  </si>
  <si>
    <t xml:space="preserve">TOTAL</t>
  </si>
  <si>
    <t xml:space="preserve">GPS - GUIA DA PREVIDÊNCIA SOCIAL</t>
  </si>
  <si>
    <t xml:space="preserve">FGTS - FUNDO DE GARANTIA POR TEMPO DE SERVIÇO</t>
  </si>
  <si>
    <t xml:space="preserve">GPS</t>
  </si>
  <si>
    <t xml:space="preserve">SUBMÓDULO 2.3 - BENEFÍCIOS MENSAIS E DIÁRIOS</t>
  </si>
  <si>
    <t xml:space="preserve">* O cálculo de benefícios mensais e diários dependerá das disposições constantes em Convenção Coletiva de Trabalho sobre os direitos negociados aos trabalhadores, observando sempre o custo efetivo a ser suportado pela Administração no contrato de prestação de serviços (descontados os valores arcados pelos empregados).</t>
  </si>
  <si>
    <t xml:space="preserve">VALE TRANSPORTE</t>
  </si>
  <si>
    <t xml:space="preserve">CUSTO DA PASSAGEM</t>
  </si>
  <si>
    <t xml:space="preserve">Vr. Unitário</t>
  </si>
  <si>
    <t xml:space="preserve">Vales por dia </t>
  </si>
  <si>
    <t xml:space="preserve">Dias efetivamente trabalhados</t>
  </si>
  <si>
    <t xml:space="preserve">Custo total</t>
  </si>
  <si>
    <t xml:space="preserve">DESCONTO DO VALE TRANSPORTE</t>
  </si>
  <si>
    <t xml:space="preserve">Proporcionalidade</t>
  </si>
  <si>
    <t xml:space="preserve">Desconto</t>
  </si>
  <si>
    <t xml:space="preserve">CUSTO EFETIVO DO VALE TRANSPORTE</t>
  </si>
  <si>
    <t xml:space="preserve">Valor do desconto</t>
  </si>
  <si>
    <t xml:space="preserve">Custo efetivo</t>
  </si>
  <si>
    <t xml:space="preserve">VALE ALIMENTAÇÃO/REFEIÇÃO</t>
  </si>
  <si>
    <t xml:space="preserve">Valor diário</t>
  </si>
  <si>
    <t xml:space="preserve">DESCONTO DO VALE ALIMENTAÇÃO/REFEIÇÃO</t>
  </si>
  <si>
    <t xml:space="preserve">CUSTO EFETIVO DO VALE ALIMENTAÇÃO/REFEIÇÃO</t>
  </si>
  <si>
    <r>
      <rPr>
        <b val="true"/>
        <sz val="12"/>
        <color rgb="FF000000"/>
        <rFont val="Times New Roman"/>
        <family val="1"/>
      </rPr>
      <t xml:space="preserve">PLANO DE BENEFÍCIO SOCIAL FAMILIAR
</t>
    </r>
    <r>
      <rPr>
        <sz val="12"/>
        <color rgb="FFFF0000"/>
        <rFont val="Times New Roman"/>
        <family val="1"/>
      </rPr>
      <t xml:space="preserve">Utilizar este campo em caso de outros benefícios previstos em Convenção Coletiva, sempre especificando o tipo, finalidade e previsão legal do mesmo.</t>
    </r>
  </si>
  <si>
    <t xml:space="preserve">BENEFÍCIO SOCIAL FAMILIAR – CLÁUSULA 31ª</t>
  </si>
  <si>
    <t xml:space="preserve">custo </t>
  </si>
  <si>
    <t xml:space="preserve">mês</t>
  </si>
  <si>
    <t xml:space="preserve">Cargo A - Auxiliar de Limpeza</t>
  </si>
  <si>
    <t xml:space="preserve">PREMIO ASSIDUIDADE - CLAUSULA 19ª</t>
  </si>
  <si>
    <t xml:space="preserve">Custo Total</t>
  </si>
  <si>
    <t xml:space="preserve">5143 – Auxiliar de Limpeza</t>
  </si>
  <si>
    <t xml:space="preserve">Vale Transporte</t>
  </si>
  <si>
    <t xml:space="preserve">Vale Refeição</t>
  </si>
  <si>
    <t xml:space="preserve">Benefício Familiar</t>
  </si>
  <si>
    <t xml:space="preserve">Assiduidade</t>
  </si>
  <si>
    <t xml:space="preserve">Submódulo 2.1</t>
  </si>
  <si>
    <t xml:space="preserve">Submódulo 2.2</t>
  </si>
  <si>
    <t xml:space="preserve">Submódulo 2.3</t>
  </si>
  <si>
    <t xml:space="preserve">MÓDULO 3 - PROVISÃO PARA RESCISÃO</t>
  </si>
  <si>
    <t xml:space="preserve">* Este módulo destina-se a calcular o custo de possível desligamento de um empregado vinculado ao contrato de prestação de serviços. 
* Na metodologia utilizada calcula-se uma probabilidade de ocorrência, por tipos de desligamentos, como fator de ponderação do custo total.</t>
  </si>
  <si>
    <t xml:space="preserve">PERCENTUAIS POR TIPO DE
 DESLIGAMENTO</t>
  </si>
  <si>
    <t xml:space="preserve">Tipos</t>
  </si>
  <si>
    <t xml:space="preserve">Demissão 
SEM  justa Causa</t>
  </si>
  <si>
    <t xml:space="preserve">SEM justa Causa
AP INDENIZADO</t>
  </si>
  <si>
    <t xml:space="preserve">SEM justa Causa 
AP TRABALHADO</t>
  </si>
  <si>
    <t xml:space="preserve">Demissão
 COM  justa Causa</t>
  </si>
  <si>
    <t xml:space="preserve">Desligamentos 
OUTROS TIPOS</t>
  </si>
  <si>
    <t xml:space="preserve">SUBMÓDULO 3.1 - AVISO PRÉVIO INDENIZADO</t>
  </si>
  <si>
    <t xml:space="preserve">* Quando ocorrer a demissão de uma trabalhador e a empresa não conceder prazo de aviso prévio, o trabalhador terá direito a receber o salário referente ao mês completo, conforme dispõe o art. 487 § 1º da CLT.
* A metodologia utilizada computa todos os direitos do trabalhador, aplicando a proporcionalidade estimada de ocorrência de aviso prévio indenizado, realizando provisionamento mensal do custo.
* Estes custos deverão ser apreciados atentamente nos casos de prorrogação contratual para verificar a necessidade de sua renovação ou não.
* Deverão, ainda, ser observados os ditames da Lei nº 12.506, de 2011 e seus impactos no custo quando das prorrogações contratuais.</t>
  </si>
  <si>
    <t xml:space="preserve">AVISO PRÉVIO INDENIZADO</t>
  </si>
  <si>
    <t xml:space="preserve">MULTA DO FGTS E CONTRIBUIÇÃO SOCIAL SOBRE O AVISO PRÉVIO INDENIZADO</t>
  </si>
  <si>
    <t xml:space="preserve">Não considerar, cfe. Lei nº 13.932, de 11 de dezembro de 2019</t>
  </si>
  <si>
    <t xml:space="preserve">Percentual da 
Multa</t>
  </si>
  <si>
    <t xml:space="preserve">SUBMÓDULO 3.1 - CUSTO DO AVISO PRÉVIO INDENIZADO</t>
  </si>
  <si>
    <t xml:space="preserve">SUBMÓDULO 3.2 - AVISO PRÉVIO TRABALHADO</t>
  </si>
  <si>
    <t xml:space="preserve">* Quando ocorrer a demissão de um trabalhador com aviso prévio, o trabalhador cumprirá os dias em atividade, e terá direito a receber o salário referente ao mês completo, conforme dispõe o art. 487 § 1º da CLT.
* A metodologia utilizada computa todos os direitos do trabalhador, aplicando a proporcionalidade estimada de ocorrência de aviso prévio trabalhado, realizando provisionamento mensal do custo.
* Estes custos deverão ser apreciados atentamente nos casos de prorrogação contratual para verificar a necessidade de sua renovação ou não.
* Deverão, ainda, ser observados os ditames da Lei nº 12.506, de 2011, e seus impactos no custo quando das prorrogações contratuais.</t>
  </si>
  <si>
    <t xml:space="preserve">AVISO PRÉVIO TRABALHADO</t>
  </si>
  <si>
    <t xml:space="preserve">MULTA DO FGTS E CONTRIBUIÇÃO SOCIAL SOBRE O AVISO PRÉVIO TRABALHADO</t>
  </si>
  <si>
    <t xml:space="preserve">SUBMÓDULO 3.2 - CUSTO DO AVISO PRÉVIO TRABALHADO</t>
  </si>
  <si>
    <t xml:space="preserve">SUBMÓDULO 3.3 - DEMISSÃO POR JUSTA CAUSA</t>
  </si>
  <si>
    <t xml:space="preserve">*Na hipótese de demissão por justa causa o empregado perde o direito ao pagamento de 13° salário, férias e adicional de férias, como previsto no parágrafo único do art. 146 da CLT.
* Para estes casos,  na metodologia utilizada, haverá o desconto dos valores que, por tratar-se de provisão mensal, deverão ser reduzidos da fatura da empresa contratada.
* Igualmente, o cômputo de custos com demissão por justa causa considera a probabilidade de ocorrência desta para provisionamento.</t>
  </si>
  <si>
    <t xml:space="preserve">BASE DE CÁLCULO PARA DEMISSÃO POR JUSTA CAUSA</t>
  </si>
  <si>
    <t xml:space="preserve">Valor provisionado do 13º Salário</t>
  </si>
  <si>
    <t xml:space="preserve">Valor provisionado das Férias</t>
  </si>
  <si>
    <t xml:space="preserve">Valor provisionado do Adicional de Férias</t>
  </si>
  <si>
    <t xml:space="preserve">SUBMÓDULO 3.3 - CUSTO DA DEMISSÃO COM JUSTA CAUSA</t>
  </si>
  <si>
    <t xml:space="preserve">Base de Cálculo</t>
  </si>
  <si>
    <t xml:space="preserve">Submódulo 3.1</t>
  </si>
  <si>
    <t xml:space="preserve">Submódulo 3.2</t>
  </si>
  <si>
    <t xml:space="preserve">Submódulo 3.3</t>
  </si>
  <si>
    <t xml:space="preserve">MÓDULO 4 - CUSTO DE REPOSIÇÃO DO PROFISSIONAL AUSENTE</t>
  </si>
  <si>
    <t xml:space="preserve">* O Custo de reposição do profissional ausente refere-se ao custo necessário para substituir, no posto de trabalho, o profissional residente quando estiver em gozo de férias ou no caso de um das ausências legais previstas no art 473 da Consolidação das Leis do Trabalho. 
* Na metodologia utilizada utiliza-se uma probabilidade de ocorrência, mediante estatísticas da Relação Anual de Informações Sociais-2016 (RAIS/MTE), da Pesquisa Nacional por Amostra de Domicílios-2016 (PNAD/IBGE), do Registro Civil (IBGE)-2016.
* São computados, então, a probabilidade de dias de ausência para cobertura, conforme escala de trabalho mensal.
* Para jornadas jornadas 12x36h a necessidade de reposição incide somente em 50% do dias de ausência devido à escala. 
* Na jornada 44h computa-se somente a reposição nos dias úteis, portanto, 69,04% da ausência total.</t>
  </si>
  <si>
    <t xml:space="preserve">Probabilidade de ocorrência de ausências legais, conforme previsão do art. 473 da Consolidação das Leis do Trabalho.</t>
  </si>
  <si>
    <t xml:space="preserve">Memória de Cálculo - número de dias de reposição do profissional ausente para cada evento </t>
  </si>
  <si>
    <t xml:space="preserve">Incidência anual</t>
  </si>
  <si>
    <t xml:space="preserve">Duração Legal  
da Ausência</t>
  </si>
  <si>
    <t xml:space="preserve">12x36</t>
  </si>
  <si>
    <t xml:space="preserve">44h</t>
  </si>
  <si>
    <t xml:space="preserve">Proporção dias afetados</t>
  </si>
  <si>
    <t xml:space="preserve">Dias de reposição</t>
  </si>
  <si>
    <t xml:space="preserve">Férias</t>
  </si>
  <si>
    <t xml:space="preserve">Ausência justificada</t>
  </si>
  <si>
    <t xml:space="preserve">Acidente trabalho</t>
  </si>
  <si>
    <t xml:space="preserve">Afastamento por doença</t>
  </si>
  <si>
    <t xml:space="preserve">Consulta médica filho</t>
  </si>
  <si>
    <t xml:space="preserve">Óbitos na família</t>
  </si>
  <si>
    <t xml:space="preserve">Casamento</t>
  </si>
  <si>
    <t xml:space="preserve">Doação de sangue</t>
  </si>
  <si>
    <t xml:space="preserve">Testemunho</t>
  </si>
  <si>
    <t xml:space="preserve">Paternidade</t>
  </si>
  <si>
    <t xml:space="preserve">Maternidade</t>
  </si>
  <si>
    <t xml:space="preserve">Consulta pré-natal</t>
  </si>
  <si>
    <t xml:space="preserve">ESTIMATIVA DA NECESSIDADE DE REPOSIÇÃO DE PROFISSIONAL</t>
  </si>
  <si>
    <t xml:space="preserve">Composição</t>
  </si>
  <si>
    <t xml:space="preserve">ESCALAS -  Cargo A</t>
  </si>
  <si>
    <t xml:space="preserve">12x36 D</t>
  </si>
  <si>
    <t xml:space="preserve">12x36 N</t>
  </si>
  <si>
    <t xml:space="preserve">44 SEM</t>
  </si>
  <si>
    <t xml:space="preserve">Total Para reposição</t>
  </si>
  <si>
    <t xml:space="preserve">SUBMÓDULO 4.1 - AUSÊNCIAS LEGAIS</t>
  </si>
  <si>
    <t xml:space="preserve">* O Submódulo 4.1 destina-se ao cálculo do custo estimado para a reposição de ausências legais do empregado residente.
* Na metodologia utilizada computa-se o custo total de um empregado, com direito à remuneração, 13° salário, férias, encargos e benefícios, bem como probabilidade de rescisão, para a base de cálculo do presente submódulo que, em seguida, servirá para estipular o custo diário de um profissional para a contratação. 
* Com base neste custo diário estima-se o custo mensal com reposição de profissional ausente.</t>
  </si>
  <si>
    <t xml:space="preserve">CUSTO DIÁRIO PARA O REPOSITOR</t>
  </si>
  <si>
    <t xml:space="preserve">Divisor do dia</t>
  </si>
  <si>
    <t xml:space="preserve">Custo diário</t>
  </si>
  <si>
    <t xml:space="preserve">Necessidade de Reposição</t>
  </si>
  <si>
    <t xml:space="preserve">Custo anual</t>
  </si>
  <si>
    <t xml:space="preserve">Custo mensal</t>
  </si>
  <si>
    <t xml:space="preserve">SUBMÓDULO 4.2 - INTRAJORNADA</t>
  </si>
  <si>
    <t xml:space="preserve">* O submódulo 4.2 destina-se a calcular o custo de um repositor para cobertura do tempo de concessão do intervalo para repouso e alimentação, previsto no art. 71 da Consolidação das Leis do Trabalho, ao empregado residente. 
* Na metodologia utilizada, calcula-se o custo da hora de trabalho e multiplica-se pela necessidade de horas de cobertura no mês. 
* Por tratar-se de condição excepcional, dependerá de decisão do órgão contratante, bem como de disposições constantes da Convenção Coletiva quanto ao tempo de intervalo e ao adicional para pagamento.
* Não se computa custo de reposição intrajornada para supervisores por considerar que estes não realizam a cobertura de posto de trabalho e poderiam se ausentar durante o tempo previsto em lei, definição que também deverá ser objeto de apreciação pelos órgãos contratantes.</t>
  </si>
  <si>
    <t xml:space="preserve">CUSTO POR HORA DO REPOSITOR</t>
  </si>
  <si>
    <t xml:space="preserve">divisor de hora</t>
  </si>
  <si>
    <t xml:space="preserve">Valor da hora</t>
  </si>
  <si>
    <t xml:space="preserve">Necessidade de Reposição (horas)</t>
  </si>
  <si>
    <t xml:space="preserve">Submódulo 4.1</t>
  </si>
  <si>
    <t xml:space="preserve">Submódulo 4.2</t>
  </si>
  <si>
    <t xml:space="preserve">MÓDULO 5 - INSUMOS DE MÃO DE OBRA</t>
  </si>
  <si>
    <t xml:space="preserve">UNIFORMES - COMPOSIÇÃO - VALOR ANUAL </t>
  </si>
  <si>
    <t xml:space="preserve">Item</t>
  </si>
  <si>
    <t xml:space="preserve">Qtde.</t>
  </si>
  <si>
    <t xml:space="preserve">Fornecedor 1</t>
  </si>
  <si>
    <t xml:space="preserve">Fornecedor 2</t>
  </si>
  <si>
    <t xml:space="preserve">Fornecedor 3</t>
  </si>
  <si>
    <t xml:space="preserve">Fornecedor 4</t>
  </si>
  <si>
    <t xml:space="preserve">Vlr. Unitário</t>
  </si>
  <si>
    <t xml:space="preserve">Camiseta/Guarda Pó</t>
  </si>
  <si>
    <t xml:space="preserve">Calça</t>
  </si>
  <si>
    <t xml:space="preserve">Sapato fechado antiderrapante</t>
  </si>
  <si>
    <t xml:space="preserve">Luva de borracha</t>
  </si>
  <si>
    <t xml:space="preserve">Custo anual por Pessoa  </t>
  </si>
  <si>
    <t xml:space="preserve">UNIFORMES</t>
  </si>
  <si>
    <t xml:space="preserve">Custo mensal </t>
  </si>
  <si>
    <t xml:space="preserve">Materiais de limpeza</t>
  </si>
  <si>
    <t xml:space="preserve">Descrição</t>
  </si>
  <si>
    <t xml:space="preserve">Quantidade Mês</t>
  </si>
  <si>
    <t xml:space="preserve">Cotação</t>
  </si>
  <si>
    <t xml:space="preserve">Quantidade ano</t>
  </si>
  <si>
    <t xml:space="preserve">Total anual</t>
  </si>
  <si>
    <t xml:space="preserve">Papel higiênico macio, fardo com 12 rolos (fardo)</t>
  </si>
  <si>
    <t xml:space="preserve">Papel toalha crepada, pct 1000 folhas (pct)</t>
  </si>
  <si>
    <t xml:space="preserve">Desinfetante líquido galão 5 litros</t>
  </si>
  <si>
    <t xml:space="preserve">Sabonete líquido 1 litro</t>
  </si>
  <si>
    <t xml:space="preserve">Álcool líquido 1 litro</t>
  </si>
  <si>
    <t xml:space="preserve">Limpa vidros galão 5 litros</t>
  </si>
  <si>
    <t xml:space="preserve">Saponáceo líquido 300ml</t>
  </si>
  <si>
    <t xml:space="preserve">Alvejante com cloro 5 litros</t>
  </si>
  <si>
    <r>
      <rPr>
        <sz val="11"/>
        <color rgb="FF000000"/>
        <rFont val="Calibri"/>
        <family val="2"/>
      </rPr>
      <t xml:space="preserve">Sacos de lixo 30L </t>
    </r>
    <r>
      <rPr>
        <sz val="12"/>
        <color rgb="FF000000"/>
        <rFont val="Calibri"/>
        <family val="2"/>
      </rPr>
      <t xml:space="preserve">com 100 un</t>
    </r>
  </si>
  <si>
    <r>
      <rPr>
        <sz val="11"/>
        <color rgb="FF000000"/>
        <rFont val="Calibri"/>
        <family val="2"/>
      </rPr>
      <t xml:space="preserve">Sacos de lixo 50L </t>
    </r>
    <r>
      <rPr>
        <sz val="12"/>
        <color rgb="FF000000"/>
        <rFont val="Calibri"/>
        <family val="2"/>
      </rPr>
      <t xml:space="preserve">com 100 un</t>
    </r>
  </si>
  <si>
    <t xml:space="preserve">Sacos de lixo 100L com 100 un</t>
  </si>
  <si>
    <t xml:space="preserve">Alvejante sem cloro 5 litros</t>
  </si>
  <si>
    <t xml:space="preserve">Pano de chão</t>
  </si>
  <si>
    <t xml:space="preserve">Vassoura de nylon;</t>
  </si>
  <si>
    <t xml:space="preserve">Flanela para tirar pó e para limpeza</t>
  </si>
  <si>
    <t xml:space="preserve">Balde 10 litros</t>
  </si>
  <si>
    <t xml:space="preserve">Rodo;</t>
  </si>
  <si>
    <t xml:space="preserve">Lustra Moveis</t>
  </si>
  <si>
    <t xml:space="preserve">Pá de plástico para lixo</t>
  </si>
  <si>
    <t xml:space="preserve">Gel adesivo para vaso sanitário, com aplicador</t>
  </si>
  <si>
    <t xml:space="preserve">Esponja de aço, pct com 8 un.</t>
  </si>
  <si>
    <t xml:space="preserve">Esponja de louça, pct com 4 un.</t>
  </si>
  <si>
    <t xml:space="preserve">Detergente 500 ml</t>
  </si>
  <si>
    <t xml:space="preserve">Sabão líquido 5 litros</t>
  </si>
  <si>
    <t xml:space="preserve">Amaciante 5 litros</t>
  </si>
  <si>
    <t xml:space="preserve">Limpador multiúso 500 ml</t>
  </si>
  <si>
    <t xml:space="preserve">Toalha de louça</t>
  </si>
  <si>
    <t xml:space="preserve">Desodorizador de ambiente</t>
  </si>
  <si>
    <t xml:space="preserve">Valor total </t>
  </si>
  <si>
    <t xml:space="preserve">CUSTO MENSAL DOS MATERIAIS DE LIMPEZA</t>
  </si>
  <si>
    <t xml:space="preserve">Valor por empregado</t>
  </si>
  <si>
    <t xml:space="preserve">Custo com Uniformes</t>
  </si>
  <si>
    <t xml:space="preserve">Custo com Material de Limpeza</t>
  </si>
  <si>
    <t xml:space="preserve">MÓDULO 6 - CUSTOS INDIRETOS, TRIBUTOS E LUCRO</t>
  </si>
  <si>
    <t xml:space="preserve">INFORMAÇÃO DE PERCENTUAIS ESTIMADOS DE CITL</t>
  </si>
  <si>
    <t xml:space="preserve">Custos Indiretos</t>
  </si>
  <si>
    <t xml:space="preserve">Tributos</t>
  </si>
  <si>
    <t xml:space="preserve">Cofins + Pis</t>
  </si>
  <si>
    <t xml:space="preserve">ISS CB</t>
  </si>
  <si>
    <t xml:space="preserve">Lucro</t>
  </si>
  <si>
    <t xml:space="preserve">LR</t>
  </si>
  <si>
    <t xml:space="preserve">7,6 + 1,65.</t>
  </si>
  <si>
    <t xml:space="preserve">Lucro real</t>
  </si>
  <si>
    <t xml:space="preserve">Lucro presumido</t>
  </si>
  <si>
    <t xml:space="preserve">Simples Nacional</t>
  </si>
  <si>
    <t xml:space="preserve">LP</t>
  </si>
  <si>
    <t xml:space="preserve">3 + 0,65.</t>
  </si>
  <si>
    <t xml:space="preserve">RATEIO DO Cargo B</t>
  </si>
  <si>
    <t xml:space="preserve">* Para os casos em que há Supervisor e este não for contratado como um posto de trabalho, a exemplo dos serviços de vigilância patrimonial, seu custo deverá ser rateado pelo total de empregados supervisionados.</t>
  </si>
  <si>
    <t xml:space="preserve">CUSTO DO TRABALHADOR</t>
  </si>
  <si>
    <t xml:space="preserve">CUSTO TOTAL POR TRABALHADOR</t>
  </si>
  <si>
    <t xml:space="preserve">Módulo</t>
  </si>
  <si>
    <t xml:space="preserve">44h Semanais</t>
  </si>
  <si>
    <t xml:space="preserve">Remuneração</t>
  </si>
  <si>
    <t xml:space="preserve">Encargos e Benefícios</t>
  </si>
  <si>
    <t xml:space="preserve">Rescisão</t>
  </si>
  <si>
    <t xml:space="preserve">Reposição do Profissional Ausente</t>
  </si>
  <si>
    <t xml:space="preserve">Insumos Diversos</t>
  </si>
  <si>
    <t xml:space="preserve">Custos Indiretos, Tributos e Lucro</t>
  </si>
  <si>
    <t xml:space="preserve">Valor por Empregado</t>
  </si>
  <si>
    <t xml:space="preserve">Valor total hora</t>
  </si>
</sst>
</file>

<file path=xl/styles.xml><?xml version="1.0" encoding="utf-8"?>
<styleSheet xmlns="http://schemas.openxmlformats.org/spreadsheetml/2006/main">
  <numFmts count="15">
    <numFmt numFmtId="164" formatCode="General"/>
    <numFmt numFmtId="165" formatCode="[$R$-416]\ #,##0.00;[RED]\-[$R$-416]\ #,##0.00"/>
    <numFmt numFmtId="166" formatCode="* #,##0.00\ ;* \(#,##0.00\);* \-#\ ;@\ "/>
    <numFmt numFmtId="167" formatCode="* #,##0.00\ ;\-* #,##0.00\ ;* \-#\ ;@\ "/>
    <numFmt numFmtId="168" formatCode="#,##0.00;[RED]#,##0.00"/>
    <numFmt numFmtId="169" formatCode="0%"/>
    <numFmt numFmtId="170" formatCode="0.00%"/>
    <numFmt numFmtId="171" formatCode="#,##0.00;[RED]\-#,##0.00"/>
    <numFmt numFmtId="172" formatCode="0"/>
    <numFmt numFmtId="173" formatCode="#,##0.00"/>
    <numFmt numFmtId="174" formatCode="[$-416]#,##0.00\ ;[RED]\(#,##0.00\)"/>
    <numFmt numFmtId="175" formatCode="0.0000"/>
    <numFmt numFmtId="176" formatCode="#,##0.0000\ ;\-#,##0.0000\ "/>
    <numFmt numFmtId="177" formatCode="#,##0"/>
    <numFmt numFmtId="178" formatCode="[$-416]#,##0.00\ ;\(#,##0.00\)"/>
  </numFmts>
  <fonts count="18">
    <font>
      <sz val="11"/>
      <color rgb="FF000000"/>
      <name val="Calibri"/>
      <family val="2"/>
    </font>
    <font>
      <sz val="10"/>
      <name val="Arial"/>
      <family val="0"/>
    </font>
    <font>
      <sz val="10"/>
      <name val="Arial"/>
      <family val="0"/>
    </font>
    <font>
      <sz val="10"/>
      <name val="Arial"/>
      <family val="0"/>
    </font>
    <font>
      <b val="true"/>
      <i val="true"/>
      <u val="single"/>
      <sz val="11"/>
      <color rgb="FF000000"/>
      <name val="Calibri"/>
      <family val="2"/>
    </font>
    <font>
      <sz val="10"/>
      <name val="Arial"/>
      <family val="2"/>
    </font>
    <font>
      <sz val="12"/>
      <color rgb="FF000000"/>
      <name val="Times New Roman"/>
      <family val="1"/>
    </font>
    <font>
      <sz val="18"/>
      <color rgb="FFFFFFFF"/>
      <name val="Times New Roman"/>
      <family val="1"/>
    </font>
    <font>
      <sz val="12"/>
      <color rgb="FFFF0000"/>
      <name val="Times New Roman"/>
      <family val="1"/>
    </font>
    <font>
      <b val="true"/>
      <sz val="12"/>
      <color rgb="FF000000"/>
      <name val="Times New Roman"/>
      <family val="1"/>
    </font>
    <font>
      <b val="true"/>
      <sz val="12"/>
      <color rgb="FFFF0000"/>
      <name val="Times New Roman"/>
      <family val="1"/>
    </font>
    <font>
      <b val="true"/>
      <sz val="12"/>
      <name val="Times New Roman"/>
      <family val="1"/>
    </font>
    <font>
      <sz val="12"/>
      <name val="Times New Roman"/>
      <family val="1"/>
    </font>
    <font>
      <b val="true"/>
      <sz val="12"/>
      <color rgb="FF800000"/>
      <name val="Times New Roman"/>
      <family val="1"/>
    </font>
    <font>
      <sz val="12"/>
      <color rgb="FF800000"/>
      <name val="Times New Roman"/>
      <family val="1"/>
    </font>
    <font>
      <sz val="12"/>
      <color rgb="FF000000"/>
      <name val="Calibri"/>
      <family val="2"/>
    </font>
    <font>
      <b val="true"/>
      <sz val="12"/>
      <color rgb="FF00B050"/>
      <name val="Times New Roman"/>
      <family val="1"/>
    </font>
    <font>
      <sz val="9"/>
      <color rgb="FF000000"/>
      <name val="Segoe UI"/>
      <family val="2"/>
    </font>
  </fonts>
  <fills count="10">
    <fill>
      <patternFill patternType="none"/>
    </fill>
    <fill>
      <patternFill patternType="gray125"/>
    </fill>
    <fill>
      <patternFill patternType="solid">
        <fgColor rgb="FF2E75B6"/>
        <bgColor rgb="FF0066CC"/>
      </patternFill>
    </fill>
    <fill>
      <patternFill patternType="solid">
        <fgColor rgb="FF9DC3E6"/>
        <bgColor rgb="FFB4C7DC"/>
      </patternFill>
    </fill>
    <fill>
      <patternFill patternType="solid">
        <fgColor rgb="FFFFFF00"/>
        <bgColor rgb="FFFFFF00"/>
      </patternFill>
    </fill>
    <fill>
      <patternFill patternType="solid">
        <fgColor rgb="FFB4C7DC"/>
        <bgColor rgb="FF9DC3E6"/>
      </patternFill>
    </fill>
    <fill>
      <patternFill patternType="solid">
        <fgColor rgb="FFBDD7EE"/>
        <bgColor rgb="FFB4C7DC"/>
      </patternFill>
    </fill>
    <fill>
      <patternFill patternType="solid">
        <fgColor rgb="FFFFFFFF"/>
        <bgColor rgb="FFFFFFCC"/>
      </patternFill>
    </fill>
    <fill>
      <patternFill patternType="solid">
        <fgColor rgb="FFFFFF99"/>
        <bgColor rgb="FFFFFFCC"/>
      </patternFill>
    </fill>
    <fill>
      <patternFill patternType="solid">
        <fgColor rgb="FFF4B183"/>
        <bgColor rgb="FFFF99CC"/>
      </patternFill>
    </fill>
  </fills>
  <borders count="40">
    <border diagonalUp="false" diagonalDown="false">
      <left/>
      <right/>
      <top/>
      <bottom/>
      <diagonal/>
    </border>
    <border diagonalUp="false" diagonalDown="false">
      <left style="medium"/>
      <right/>
      <top/>
      <bottom/>
      <diagonal/>
    </border>
    <border diagonalUp="false" diagonalDown="false">
      <left style="hair"/>
      <right style="hair"/>
      <top style="hair"/>
      <bottom style="hair"/>
      <diagonal/>
    </border>
    <border diagonalUp="false" diagonalDown="false">
      <left style="thin"/>
      <right style="thin"/>
      <top style="thin"/>
      <bottom style="thin"/>
      <diagonal/>
    </border>
    <border diagonalUp="false" diagonalDown="false">
      <left style="medium"/>
      <right style="medium"/>
      <top style="medium"/>
      <bottom style="medium"/>
      <diagonal/>
    </border>
    <border diagonalUp="false" diagonalDown="false">
      <left style="medium"/>
      <right style="thin"/>
      <top style="medium"/>
      <bottom/>
      <diagonal/>
    </border>
    <border diagonalUp="false" diagonalDown="false">
      <left style="thin"/>
      <right style="thin"/>
      <top style="medium"/>
      <bottom/>
      <diagonal/>
    </border>
    <border diagonalUp="false" diagonalDown="false">
      <left style="thin"/>
      <right style="medium"/>
      <top style="medium"/>
      <bottom/>
      <diagonal/>
    </border>
    <border diagonalUp="false" diagonalDown="false">
      <left style="medium"/>
      <right style="thin"/>
      <top style="medium"/>
      <bottom style="thin"/>
      <diagonal/>
    </border>
    <border diagonalUp="false" diagonalDown="false">
      <left style="thin"/>
      <right style="thin"/>
      <top style="medium"/>
      <bottom style="thin"/>
      <diagonal/>
    </border>
    <border diagonalUp="false" diagonalDown="false">
      <left style="thin"/>
      <right style="medium"/>
      <top style="medium"/>
      <bottom style="thin"/>
      <diagonal/>
    </border>
    <border diagonalUp="false" diagonalDown="false">
      <left style="medium"/>
      <right style="thin"/>
      <top style="medium"/>
      <bottom style="medium"/>
      <diagonal/>
    </border>
    <border diagonalUp="false" diagonalDown="false">
      <left style="thin"/>
      <right style="thin"/>
      <top style="medium"/>
      <bottom style="medium"/>
      <diagonal/>
    </border>
    <border diagonalUp="false" diagonalDown="false">
      <left style="thin"/>
      <right style="medium"/>
      <top style="medium"/>
      <bottom style="medium"/>
      <diagonal/>
    </border>
    <border diagonalUp="false" diagonalDown="false">
      <left style="medium"/>
      <right style="thin"/>
      <top/>
      <bottom/>
      <diagonal/>
    </border>
    <border diagonalUp="false" diagonalDown="false">
      <left style="thin"/>
      <right style="thin"/>
      <top/>
      <bottom/>
      <diagonal/>
    </border>
    <border diagonalUp="false" diagonalDown="false">
      <left style="thin"/>
      <right style="medium"/>
      <top/>
      <bottom/>
      <diagonal/>
    </border>
    <border diagonalUp="false" diagonalDown="false">
      <left style="medium"/>
      <right style="thin"/>
      <top style="thin"/>
      <bottom style="thin"/>
      <diagonal/>
    </border>
    <border diagonalUp="false" diagonalDown="false">
      <left style="thin"/>
      <right style="medium"/>
      <top style="thin"/>
      <bottom style="thin"/>
      <diagonal/>
    </border>
    <border diagonalUp="false" diagonalDown="false">
      <left style="medium"/>
      <right style="thin"/>
      <top style="thin"/>
      <bottom style="medium"/>
      <diagonal/>
    </border>
    <border diagonalUp="false" diagonalDown="false">
      <left style="thin"/>
      <right style="medium"/>
      <top style="thin"/>
      <bottom style="medium"/>
      <diagonal/>
    </border>
    <border diagonalUp="false" diagonalDown="false">
      <left style="medium"/>
      <right style="thin"/>
      <top/>
      <bottom style="medium"/>
      <diagonal/>
    </border>
    <border diagonalUp="false" diagonalDown="false">
      <left style="thin"/>
      <right style="medium"/>
      <top/>
      <bottom style="medium"/>
      <diagonal/>
    </border>
    <border diagonalUp="false" diagonalDown="false">
      <left style="thin"/>
      <right style="thin"/>
      <top style="thin"/>
      <bottom style="medium"/>
      <diagonal/>
    </border>
    <border diagonalUp="false" diagonalDown="false">
      <left style="medium"/>
      <right style="medium"/>
      <top style="medium"/>
      <bottom/>
      <diagonal/>
    </border>
    <border diagonalUp="false" diagonalDown="false">
      <left style="medium"/>
      <right style="thin"/>
      <top/>
      <bottom style="thin"/>
      <diagonal/>
    </border>
    <border diagonalUp="false" diagonalDown="false">
      <left style="thin"/>
      <right style="medium"/>
      <top/>
      <bottom style="thin"/>
      <diagonal/>
    </border>
    <border diagonalUp="false" diagonalDown="false">
      <left style="medium"/>
      <right style="thin"/>
      <top style="thin"/>
      <bottom/>
      <diagonal/>
    </border>
    <border diagonalUp="false" diagonalDown="false">
      <left style="thin"/>
      <right style="medium"/>
      <top style="thin"/>
      <bottom/>
      <diagonal/>
    </border>
    <border diagonalUp="false" diagonalDown="false">
      <left style="thin"/>
      <right/>
      <top/>
      <bottom/>
      <diagonal/>
    </border>
    <border diagonalUp="false" diagonalDown="false">
      <left style="medium"/>
      <right/>
      <top style="medium"/>
      <bottom style="medium"/>
      <diagonal/>
    </border>
    <border diagonalUp="false" diagonalDown="false">
      <left/>
      <right style="medium"/>
      <top style="medium"/>
      <bottom style="medium"/>
      <diagonal/>
    </border>
    <border diagonalUp="false" diagonalDown="false">
      <left style="thin"/>
      <right/>
      <top style="medium"/>
      <bottom style="thin"/>
      <diagonal/>
    </border>
    <border diagonalUp="false" diagonalDown="false">
      <left style="thin"/>
      <right/>
      <top style="thin"/>
      <bottom style="thin"/>
      <diagonal/>
    </border>
    <border diagonalUp="false" diagonalDown="false">
      <left style="thin"/>
      <right/>
      <top style="thin"/>
      <bottom style="medium"/>
      <diagonal/>
    </border>
    <border diagonalUp="false" diagonalDown="false">
      <left/>
      <right/>
      <top style="medium"/>
      <bottom style="medium"/>
      <diagonal/>
    </border>
    <border diagonalUp="false" diagonalDown="false">
      <left style="thin"/>
      <right style="thin"/>
      <top/>
      <bottom style="thin"/>
      <diagonal/>
    </border>
    <border diagonalUp="false" diagonalDown="false">
      <left style="medium"/>
      <right style="medium"/>
      <top style="medium"/>
      <bottom style="thin"/>
      <diagonal/>
    </border>
    <border diagonalUp="false" diagonalDown="false">
      <left style="medium"/>
      <right style="medium"/>
      <top/>
      <bottom style="medium"/>
      <diagonal/>
    </border>
    <border diagonalUp="false" diagonalDown="false">
      <left style="thin"/>
      <right style="thin"/>
      <top style="thin"/>
      <bottom/>
      <diagonal/>
    </border>
  </borders>
  <cellStyleXfs count="31">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167" fontId="0" fillId="0" borderId="0" applyFont="true" applyBorder="false" applyAlignment="true" applyProtection="false">
      <alignment horizontal="general" vertical="bottom" textRotation="0" wrapText="false" indent="0" shrinkToFit="false"/>
    </xf>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169" fontId="0" fillId="0" borderId="0" applyFont="true" applyBorder="false" applyAlignment="true" applyProtection="false">
      <alignment horizontal="general" vertical="bottom" textRotation="0" wrapText="false" indent="0" shrinkToFit="false"/>
    </xf>
    <xf numFmtId="165" fontId="4" fillId="0" borderId="0" applyFont="true" applyBorder="false" applyAlignment="true" applyProtection="false">
      <alignment horizontal="general" vertical="bottom" textRotation="0" wrapText="false" indent="0" shrinkToFit="false"/>
    </xf>
    <xf numFmtId="164" fontId="0" fillId="0" borderId="0" applyFont="true" applyBorder="true" applyAlignment="true" applyProtection="true">
      <alignment horizontal="general" vertical="bottom" textRotation="0" wrapText="false" indent="0" shrinkToFit="false"/>
      <protection locked="true" hidden="false"/>
    </xf>
    <xf numFmtId="166" fontId="5"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4" fontId="5" fillId="0" borderId="0" applyFont="true" applyBorder="true" applyAlignment="true" applyProtection="true">
      <alignment horizontal="general" vertical="bottom" textRotation="0" wrapText="false" indent="0" shrinkToFit="false"/>
      <protection locked="true" hidden="false"/>
    </xf>
  </cellStyleXfs>
  <cellXfs count="186">
    <xf numFmtId="164" fontId="0" fillId="0" borderId="0" xfId="0" applyFont="false" applyBorder="false" applyAlignment="false" applyProtection="false">
      <alignment horizontal="general" vertical="bottom" textRotation="0" wrapText="false" indent="0" shrinkToFit="false"/>
      <protection locked="true" hidden="false"/>
    </xf>
    <xf numFmtId="164" fontId="6" fillId="0" borderId="0" xfId="0" applyFont="true" applyBorder="false" applyAlignment="true" applyProtection="false">
      <alignment horizontal="center" vertical="center" textRotation="0" wrapText="false" indent="0" shrinkToFit="false"/>
      <protection locked="true" hidden="false"/>
    </xf>
    <xf numFmtId="164" fontId="7" fillId="2" borderId="0" xfId="0" applyFont="true" applyBorder="true" applyAlignment="true" applyProtection="false">
      <alignment horizontal="center" vertical="bottom" textRotation="0" wrapText="false" indent="0" shrinkToFit="false"/>
      <protection locked="true" hidden="false"/>
    </xf>
    <xf numFmtId="164" fontId="8" fillId="0" borderId="0" xfId="0" applyFont="true" applyBorder="true" applyAlignment="true" applyProtection="false">
      <alignment horizontal="left" vertical="center" textRotation="0" wrapText="true" indent="0" shrinkToFit="false"/>
      <protection locked="true" hidden="false"/>
    </xf>
    <xf numFmtId="164" fontId="9" fillId="2" borderId="0" xfId="0" applyFont="true" applyBorder="true" applyAlignment="true" applyProtection="false">
      <alignment horizontal="center" vertical="center" textRotation="0" wrapText="false" indent="0" shrinkToFit="false"/>
      <protection locked="true" hidden="false"/>
    </xf>
    <xf numFmtId="164" fontId="8" fillId="0" borderId="0" xfId="0" applyFont="true" applyBorder="false" applyAlignment="true" applyProtection="false">
      <alignment horizontal="center" vertical="center" textRotation="0" wrapText="true" indent="0" shrinkToFit="false"/>
      <protection locked="true" hidden="false"/>
    </xf>
    <xf numFmtId="164" fontId="9" fillId="3" borderId="1" xfId="0" applyFont="true" applyBorder="true" applyAlignment="true" applyProtection="false">
      <alignment horizontal="center" vertical="center" textRotation="0" wrapText="true" indent="0" shrinkToFit="false"/>
      <protection locked="true" hidden="false"/>
    </xf>
    <xf numFmtId="164" fontId="9" fillId="3" borderId="2" xfId="0" applyFont="true" applyBorder="true" applyAlignment="true" applyProtection="false">
      <alignment horizontal="center" vertical="center" textRotation="0" wrapText="false" indent="0" shrinkToFit="false"/>
      <protection locked="true" hidden="false"/>
    </xf>
    <xf numFmtId="164" fontId="9" fillId="3" borderId="2" xfId="0" applyFont="true" applyBorder="true" applyAlignment="true" applyProtection="false">
      <alignment horizontal="center" vertical="center" textRotation="0" wrapText="true" indent="0" shrinkToFit="false"/>
      <protection locked="true" hidden="false"/>
    </xf>
    <xf numFmtId="164" fontId="6" fillId="0" borderId="3" xfId="0" applyFont="true" applyBorder="true" applyAlignment="true" applyProtection="false">
      <alignment horizontal="center" vertical="center" textRotation="0" wrapText="false" indent="0" shrinkToFit="false"/>
      <protection locked="true" hidden="false"/>
    </xf>
    <xf numFmtId="165" fontId="9" fillId="0" borderId="3" xfId="0" applyFont="true" applyBorder="true" applyAlignment="true" applyProtection="false">
      <alignment horizontal="center" vertical="center" textRotation="0" wrapText="false" indent="0" shrinkToFit="false"/>
      <protection locked="true" hidden="false"/>
    </xf>
    <xf numFmtId="164" fontId="9" fillId="3" borderId="4" xfId="0" applyFont="true" applyBorder="true" applyAlignment="true" applyProtection="false">
      <alignment horizontal="center" vertical="center" textRotation="0" wrapText="false" indent="0" shrinkToFit="false"/>
      <protection locked="true" hidden="false"/>
    </xf>
    <xf numFmtId="164" fontId="9" fillId="3" borderId="5" xfId="0" applyFont="true" applyBorder="true" applyAlignment="true" applyProtection="false">
      <alignment horizontal="center" vertical="center" textRotation="0" wrapText="false" indent="0" shrinkToFit="false"/>
      <protection locked="true" hidden="false"/>
    </xf>
    <xf numFmtId="164" fontId="9" fillId="3" borderId="6" xfId="0" applyFont="true" applyBorder="true" applyAlignment="true" applyProtection="false">
      <alignment horizontal="center" vertical="center" textRotation="0" wrapText="false" indent="0" shrinkToFit="false"/>
      <protection locked="true" hidden="false"/>
    </xf>
    <xf numFmtId="164" fontId="9" fillId="3" borderId="7" xfId="0" applyFont="true" applyBorder="true" applyAlignment="true" applyProtection="false">
      <alignment horizontal="center" vertical="center" textRotation="0" wrapText="false" indent="0" shrinkToFit="false"/>
      <protection locked="true" hidden="false"/>
    </xf>
    <xf numFmtId="164" fontId="6" fillId="0" borderId="8" xfId="0" applyFont="true" applyBorder="true" applyAlignment="true" applyProtection="false">
      <alignment horizontal="center" vertical="center" textRotation="0" wrapText="false" indent="0" shrinkToFit="false"/>
      <protection locked="true" hidden="false"/>
    </xf>
    <xf numFmtId="168" fontId="6" fillId="0" borderId="9" xfId="0" applyFont="true" applyBorder="true" applyAlignment="true" applyProtection="false">
      <alignment horizontal="center" vertical="center" textRotation="0" wrapText="false" indent="0" shrinkToFit="false"/>
      <protection locked="true" hidden="false"/>
    </xf>
    <xf numFmtId="170" fontId="6" fillId="0" borderId="9" xfId="19" applyFont="true" applyBorder="true" applyAlignment="true" applyProtection="true">
      <alignment horizontal="center" vertical="center" textRotation="0" wrapText="false" indent="0" shrinkToFit="false"/>
      <protection locked="true" hidden="false"/>
    </xf>
    <xf numFmtId="168" fontId="6" fillId="0" borderId="10" xfId="0" applyFont="true" applyBorder="true" applyAlignment="true" applyProtection="false">
      <alignment horizontal="center" vertical="center" textRotation="0" wrapText="false" indent="0" shrinkToFit="false"/>
      <protection locked="true" hidden="false"/>
    </xf>
    <xf numFmtId="164" fontId="9" fillId="0" borderId="0" xfId="0" applyFont="true" applyBorder="false" applyAlignment="true" applyProtection="false">
      <alignment horizontal="center" vertical="center" textRotation="0" wrapText="false" indent="0" shrinkToFit="false"/>
      <protection locked="true" hidden="false"/>
    </xf>
    <xf numFmtId="164" fontId="6" fillId="0" borderId="2" xfId="0" applyFont="true" applyBorder="true" applyAlignment="true" applyProtection="false">
      <alignment horizontal="center" vertical="center" textRotation="0" wrapText="false" indent="0" shrinkToFit="false"/>
      <protection locked="true" hidden="false"/>
    </xf>
    <xf numFmtId="168" fontId="6" fillId="0" borderId="2" xfId="0" applyFont="true" applyBorder="true" applyAlignment="true" applyProtection="false">
      <alignment horizontal="center" vertical="center" textRotation="0" wrapText="false" indent="0" shrinkToFit="false"/>
      <protection locked="true" hidden="false"/>
    </xf>
    <xf numFmtId="169" fontId="6" fillId="0" borderId="2" xfId="19" applyFont="true" applyBorder="true" applyAlignment="true" applyProtection="true">
      <alignment horizontal="center" vertical="center" textRotation="0" wrapText="false" indent="0" shrinkToFit="false"/>
      <protection locked="true" hidden="false"/>
    </xf>
    <xf numFmtId="171" fontId="9" fillId="0" borderId="2" xfId="0" applyFont="true" applyBorder="true" applyAlignment="true" applyProtection="false">
      <alignment horizontal="center" vertical="center" textRotation="0" wrapText="false" indent="0" shrinkToFit="false"/>
      <protection locked="true" hidden="false"/>
    </xf>
    <xf numFmtId="164" fontId="10" fillId="0" borderId="0" xfId="0" applyFont="true" applyBorder="true" applyAlignment="true" applyProtection="false">
      <alignment horizontal="center" vertical="center" textRotation="0" wrapText="true" indent="0" shrinkToFit="false"/>
      <protection locked="true" hidden="false"/>
    </xf>
    <xf numFmtId="164" fontId="9" fillId="3" borderId="11" xfId="0" applyFont="true" applyBorder="true" applyAlignment="true" applyProtection="false">
      <alignment horizontal="center" vertical="center" textRotation="0" wrapText="false" indent="0" shrinkToFit="false"/>
      <protection locked="true" hidden="false"/>
    </xf>
    <xf numFmtId="164" fontId="9" fillId="3" borderId="12" xfId="0" applyFont="true" applyBorder="true" applyAlignment="true" applyProtection="false">
      <alignment horizontal="center" vertical="center" textRotation="0" wrapText="false" indent="0" shrinkToFit="false"/>
      <protection locked="true" hidden="false"/>
    </xf>
    <xf numFmtId="164" fontId="9" fillId="3" borderId="12" xfId="0" applyFont="true" applyBorder="true" applyAlignment="true" applyProtection="false">
      <alignment horizontal="center" vertical="center" textRotation="0" wrapText="true" indent="0" shrinkToFit="false"/>
      <protection locked="true" hidden="false"/>
    </xf>
    <xf numFmtId="164" fontId="9" fillId="4" borderId="13" xfId="0" applyFont="true" applyBorder="true" applyAlignment="true" applyProtection="false">
      <alignment horizontal="center" vertical="center" textRotation="0" wrapText="false" indent="0" shrinkToFit="false"/>
      <protection locked="true" hidden="false"/>
    </xf>
    <xf numFmtId="168" fontId="9" fillId="0" borderId="2" xfId="0" applyFont="true" applyBorder="true" applyAlignment="true" applyProtection="false">
      <alignment horizontal="center" vertical="center" textRotation="0" wrapText="false" indent="0" shrinkToFit="false"/>
      <protection locked="true" hidden="false"/>
    </xf>
    <xf numFmtId="164" fontId="9" fillId="3" borderId="4" xfId="0" applyFont="true" applyBorder="true" applyAlignment="true" applyProtection="false">
      <alignment horizontal="center" vertical="center" textRotation="0" wrapText="true" indent="0" shrinkToFit="false"/>
      <protection locked="true" hidden="false"/>
    </xf>
    <xf numFmtId="164" fontId="8" fillId="0" borderId="0" xfId="0" applyFont="true" applyBorder="false" applyAlignment="true" applyProtection="false">
      <alignment horizontal="center" vertical="center" textRotation="0" wrapText="false" indent="0" shrinkToFit="false"/>
      <protection locked="true" hidden="false"/>
    </xf>
    <xf numFmtId="164" fontId="9" fillId="3" borderId="14" xfId="0" applyFont="true" applyBorder="true" applyAlignment="true" applyProtection="false">
      <alignment horizontal="center" vertical="center" textRotation="0" wrapText="false" indent="0" shrinkToFit="false"/>
      <protection locked="true" hidden="false"/>
    </xf>
    <xf numFmtId="164" fontId="9" fillId="3" borderId="15" xfId="0" applyFont="true" applyBorder="true" applyAlignment="true" applyProtection="false">
      <alignment horizontal="center" vertical="center" textRotation="0" wrapText="false" indent="0" shrinkToFit="false"/>
      <protection locked="true" hidden="false"/>
    </xf>
    <xf numFmtId="164" fontId="9" fillId="3" borderId="15" xfId="0" applyFont="true" applyBorder="true" applyAlignment="true" applyProtection="false">
      <alignment horizontal="center" vertical="center" textRotation="0" wrapText="true" indent="0" shrinkToFit="false"/>
      <protection locked="true" hidden="false"/>
    </xf>
    <xf numFmtId="164" fontId="9" fillId="3" borderId="16" xfId="0" applyFont="true" applyBorder="true" applyAlignment="true" applyProtection="false">
      <alignment horizontal="center" vertical="center" textRotation="0" wrapText="false" indent="0" shrinkToFit="false"/>
      <protection locked="true" hidden="false"/>
    </xf>
    <xf numFmtId="170" fontId="6" fillId="0" borderId="2" xfId="0" applyFont="true" applyBorder="true" applyAlignment="true" applyProtection="false">
      <alignment horizontal="center" vertical="center" textRotation="0" wrapText="false" indent="0" shrinkToFit="false"/>
      <protection locked="true" hidden="false"/>
    </xf>
    <xf numFmtId="170" fontId="6" fillId="0" borderId="2" xfId="19" applyFont="true" applyBorder="true" applyAlignment="true" applyProtection="true">
      <alignment horizontal="center" vertical="center" textRotation="0" wrapText="false" indent="0" shrinkToFit="false"/>
      <protection locked="true" hidden="false"/>
    </xf>
    <xf numFmtId="164" fontId="9" fillId="5" borderId="16" xfId="0" applyFont="true" applyBorder="true" applyAlignment="true" applyProtection="false">
      <alignment horizontal="center" vertical="center" textRotation="0" wrapText="false" indent="0" shrinkToFit="false"/>
      <protection locked="true" hidden="false"/>
    </xf>
    <xf numFmtId="170" fontId="6" fillId="0" borderId="10" xfId="19" applyFont="true" applyBorder="true" applyAlignment="true" applyProtection="true">
      <alignment horizontal="center" vertical="center" textRotation="0" wrapText="false" indent="0" shrinkToFit="false"/>
      <protection locked="true" hidden="false"/>
    </xf>
    <xf numFmtId="164" fontId="6" fillId="0" borderId="17" xfId="0" applyFont="true" applyBorder="true" applyAlignment="true" applyProtection="false">
      <alignment horizontal="center" vertical="center" textRotation="0" wrapText="false" indent="0" shrinkToFit="false"/>
      <protection locked="true" hidden="false"/>
    </xf>
    <xf numFmtId="170" fontId="6" fillId="0" borderId="18" xfId="19" applyFont="true" applyBorder="true" applyAlignment="true" applyProtection="true">
      <alignment horizontal="center" vertical="center" textRotation="0" wrapText="false" indent="0" shrinkToFit="false"/>
      <protection locked="true" hidden="false"/>
    </xf>
    <xf numFmtId="170" fontId="6" fillId="4" borderId="18" xfId="19" applyFont="true" applyBorder="true" applyAlignment="true" applyProtection="true">
      <alignment horizontal="center" vertical="center" textRotation="0" wrapText="false" indent="0" shrinkToFit="false"/>
      <protection locked="true" hidden="false"/>
    </xf>
    <xf numFmtId="164" fontId="6" fillId="0" borderId="19" xfId="0" applyFont="true" applyBorder="true" applyAlignment="true" applyProtection="false">
      <alignment horizontal="center" vertical="center" textRotation="0" wrapText="false" indent="0" shrinkToFit="false"/>
      <protection locked="true" hidden="false"/>
    </xf>
    <xf numFmtId="170" fontId="6" fillId="0" borderId="20" xfId="19" applyFont="true" applyBorder="true" applyAlignment="true" applyProtection="true">
      <alignment horizontal="center" vertical="center" textRotation="0" wrapText="false" indent="0" shrinkToFit="false"/>
      <protection locked="true" hidden="false"/>
    </xf>
    <xf numFmtId="164" fontId="9" fillId="6" borderId="21" xfId="0" applyFont="true" applyBorder="true" applyAlignment="true" applyProtection="false">
      <alignment horizontal="center" vertical="center" textRotation="0" wrapText="false" indent="0" shrinkToFit="false"/>
      <protection locked="true" hidden="false"/>
    </xf>
    <xf numFmtId="170" fontId="9" fillId="6" borderId="22" xfId="19" applyFont="true" applyBorder="true" applyAlignment="true" applyProtection="true">
      <alignment horizontal="center" vertical="center" textRotation="0" wrapText="false" indent="0" shrinkToFit="false"/>
      <protection locked="true" hidden="false"/>
    </xf>
    <xf numFmtId="170" fontId="6" fillId="7" borderId="2" xfId="0" applyFont="true" applyBorder="true" applyAlignment="true" applyProtection="false">
      <alignment horizontal="center" vertical="center" textRotation="0" wrapText="false" indent="0" shrinkToFit="false"/>
      <protection locked="true" hidden="false"/>
    </xf>
    <xf numFmtId="164" fontId="9" fillId="0" borderId="0" xfId="0" applyFont="true" applyBorder="true" applyAlignment="true" applyProtection="false">
      <alignment horizontal="center" vertical="center" textRotation="0" wrapText="false" indent="0" shrinkToFit="false"/>
      <protection locked="true" hidden="false"/>
    </xf>
    <xf numFmtId="172" fontId="6" fillId="0" borderId="9" xfId="0" applyFont="true" applyBorder="true" applyAlignment="true" applyProtection="false">
      <alignment horizontal="center" vertical="center" textRotation="0" wrapText="false" indent="0" shrinkToFit="false"/>
      <protection locked="true" hidden="false"/>
    </xf>
    <xf numFmtId="168" fontId="9" fillId="0" borderId="10" xfId="0" applyFont="true" applyBorder="true" applyAlignment="true" applyProtection="false">
      <alignment horizontal="center" vertical="center" textRotation="0" wrapText="false" indent="0" shrinkToFit="false"/>
      <protection locked="true" hidden="false"/>
    </xf>
    <xf numFmtId="168" fontId="6" fillId="0" borderId="2" xfId="0" applyFont="true" applyBorder="true" applyAlignment="true" applyProtection="false">
      <alignment horizontal="center" vertical="center" textRotation="0" wrapText="false" indent="0" shrinkToFit="false"/>
      <protection locked="true" hidden="false"/>
    </xf>
    <xf numFmtId="164" fontId="9" fillId="3" borderId="6" xfId="0" applyFont="true" applyBorder="true" applyAlignment="true" applyProtection="false">
      <alignment horizontal="center" vertical="center" textRotation="0" wrapText="true" indent="0" shrinkToFit="false"/>
      <protection locked="true" hidden="false"/>
    </xf>
    <xf numFmtId="168" fontId="6" fillId="0" borderId="23" xfId="0" applyFont="true" applyBorder="true" applyAlignment="true" applyProtection="false">
      <alignment horizontal="center" vertical="center" textRotation="0" wrapText="false" indent="0" shrinkToFit="false"/>
      <protection locked="true" hidden="false"/>
    </xf>
    <xf numFmtId="172" fontId="6" fillId="0" borderId="23" xfId="0" applyFont="true" applyBorder="true" applyAlignment="true" applyProtection="false">
      <alignment horizontal="center" vertical="center" textRotation="0" wrapText="false" indent="0" shrinkToFit="false"/>
      <protection locked="true" hidden="false"/>
    </xf>
    <xf numFmtId="168" fontId="9" fillId="0" borderId="20" xfId="0" applyFont="true" applyBorder="true" applyAlignment="true" applyProtection="false">
      <alignment horizontal="center" vertical="center" textRotation="0" wrapText="false" indent="0" shrinkToFit="false"/>
      <protection locked="true" hidden="false"/>
    </xf>
    <xf numFmtId="168" fontId="6" fillId="0" borderId="3" xfId="0" applyFont="true" applyBorder="true" applyAlignment="true" applyProtection="false">
      <alignment horizontal="center" vertical="center" textRotation="0" wrapText="false" indent="0" shrinkToFit="false"/>
      <protection locked="true" hidden="false"/>
    </xf>
    <xf numFmtId="169" fontId="6" fillId="0" borderId="3" xfId="19" applyFont="true" applyBorder="true" applyAlignment="true" applyProtection="true">
      <alignment horizontal="center" vertical="center" textRotation="0" wrapText="false" indent="0" shrinkToFit="false"/>
      <protection locked="true" hidden="false"/>
    </xf>
    <xf numFmtId="168" fontId="9" fillId="0" borderId="18" xfId="0" applyFont="true" applyBorder="true" applyAlignment="true" applyProtection="false">
      <alignment horizontal="center" vertical="center" textRotation="0" wrapText="false" indent="0" shrinkToFit="false"/>
      <protection locked="true" hidden="false"/>
    </xf>
    <xf numFmtId="164" fontId="9" fillId="0" borderId="0" xfId="0" applyFont="true" applyBorder="true" applyAlignment="true" applyProtection="false">
      <alignment horizontal="center" vertical="center" textRotation="0" wrapText="true" indent="0" shrinkToFit="false"/>
      <protection locked="true" hidden="false"/>
    </xf>
    <xf numFmtId="168" fontId="9" fillId="0" borderId="3" xfId="0" applyFont="true" applyBorder="true" applyAlignment="true" applyProtection="false">
      <alignment horizontal="center" vertical="center" textRotation="0" wrapText="false" indent="0" shrinkToFit="false"/>
      <protection locked="true" hidden="false"/>
    </xf>
    <xf numFmtId="168" fontId="9" fillId="0" borderId="0" xfId="0" applyFont="true" applyBorder="true" applyAlignment="true" applyProtection="false">
      <alignment horizontal="center" vertical="center" textRotation="0" wrapText="false" indent="0" shrinkToFit="false"/>
      <protection locked="true" hidden="false"/>
    </xf>
    <xf numFmtId="173" fontId="6" fillId="0" borderId="2" xfId="0" applyFont="true" applyBorder="true" applyAlignment="true" applyProtection="false">
      <alignment horizontal="center" vertical="center" textRotation="0" wrapText="false" indent="0" shrinkToFit="false"/>
      <protection locked="true" hidden="false"/>
    </xf>
    <xf numFmtId="164" fontId="9" fillId="5" borderId="0" xfId="0" applyFont="true" applyBorder="false" applyAlignment="true" applyProtection="false">
      <alignment horizontal="center" vertical="center" textRotation="0" wrapText="false" indent="0" shrinkToFit="false"/>
      <protection locked="true" hidden="false"/>
    </xf>
    <xf numFmtId="164" fontId="9" fillId="8" borderId="24" xfId="0" applyFont="true" applyBorder="true" applyAlignment="true" applyProtection="false">
      <alignment horizontal="center" vertical="center" textRotation="0" wrapText="true" indent="0" shrinkToFit="false"/>
      <protection locked="true" hidden="false"/>
    </xf>
    <xf numFmtId="164" fontId="9" fillId="3" borderId="13" xfId="0" applyFont="true" applyBorder="true" applyAlignment="true" applyProtection="false">
      <alignment horizontal="center" vertical="center" textRotation="0" wrapText="false" indent="0" shrinkToFit="false"/>
      <protection locked="true" hidden="false"/>
    </xf>
    <xf numFmtId="164" fontId="6" fillId="0" borderId="25" xfId="0" applyFont="true" applyBorder="true" applyAlignment="true" applyProtection="false">
      <alignment horizontal="center" vertical="center" textRotation="0" wrapText="true" indent="0" shrinkToFit="false"/>
      <protection locked="true" hidden="false"/>
    </xf>
    <xf numFmtId="170" fontId="6" fillId="0" borderId="26" xfId="19" applyFont="true" applyBorder="true" applyAlignment="true" applyProtection="true">
      <alignment horizontal="center" vertical="center" textRotation="0" wrapText="false" indent="0" shrinkToFit="false"/>
      <protection locked="true" hidden="false"/>
    </xf>
    <xf numFmtId="164" fontId="6" fillId="9" borderId="17" xfId="0" applyFont="true" applyBorder="true" applyAlignment="true" applyProtection="false">
      <alignment horizontal="center" vertical="center" textRotation="0" wrapText="true" indent="0" shrinkToFit="false"/>
      <protection locked="true" hidden="false"/>
    </xf>
    <xf numFmtId="170" fontId="6" fillId="9" borderId="18" xfId="19" applyFont="true" applyBorder="true" applyAlignment="true" applyProtection="true">
      <alignment horizontal="center" vertical="center" textRotation="0" wrapText="false" indent="0" shrinkToFit="false"/>
      <protection locked="true" hidden="false"/>
    </xf>
    <xf numFmtId="164" fontId="6" fillId="0" borderId="17" xfId="0" applyFont="true" applyBorder="true" applyAlignment="true" applyProtection="false">
      <alignment horizontal="center" vertical="center" textRotation="0" wrapText="true" indent="0" shrinkToFit="false"/>
      <protection locked="true" hidden="false"/>
    </xf>
    <xf numFmtId="164" fontId="6" fillId="0" borderId="27" xfId="0" applyFont="true" applyBorder="true" applyAlignment="true" applyProtection="false">
      <alignment horizontal="center" vertical="center" textRotation="0" wrapText="true" indent="0" shrinkToFit="false"/>
      <protection locked="true" hidden="false"/>
    </xf>
    <xf numFmtId="170" fontId="6" fillId="0" borderId="28" xfId="19" applyFont="true" applyBorder="true" applyAlignment="true" applyProtection="true">
      <alignment horizontal="center" vertical="center" textRotation="0" wrapText="false" indent="0" shrinkToFit="false"/>
      <protection locked="true" hidden="false"/>
    </xf>
    <xf numFmtId="170" fontId="9" fillId="3" borderId="13" xfId="0" applyFont="true" applyBorder="true" applyAlignment="true" applyProtection="false">
      <alignment horizontal="center" vertical="center" textRotation="0" wrapText="false" indent="0" shrinkToFit="false"/>
      <protection locked="true" hidden="false"/>
    </xf>
    <xf numFmtId="164" fontId="6" fillId="0" borderId="2" xfId="0" applyFont="true" applyBorder="true" applyAlignment="true" applyProtection="false">
      <alignment horizontal="center" vertical="center" textRotation="0" wrapText="false" indent="0" shrinkToFit="false"/>
      <protection locked="true" hidden="false"/>
    </xf>
    <xf numFmtId="164" fontId="9" fillId="0" borderId="0" xfId="0" applyFont="true" applyBorder="true" applyAlignment="true" applyProtection="false">
      <alignment horizontal="general" vertical="center" textRotation="0" wrapText="false" indent="0" shrinkToFit="false"/>
      <protection locked="true" hidden="false"/>
    </xf>
    <xf numFmtId="164" fontId="9" fillId="3" borderId="29" xfId="0" applyFont="true" applyBorder="true" applyAlignment="true" applyProtection="false">
      <alignment horizontal="center" vertical="center" textRotation="0" wrapText="true" indent="0" shrinkToFit="false"/>
      <protection locked="true" hidden="false"/>
    </xf>
    <xf numFmtId="170" fontId="6" fillId="0" borderId="23" xfId="0" applyFont="true" applyBorder="true" applyAlignment="true" applyProtection="false">
      <alignment horizontal="center" vertical="center" textRotation="0" wrapText="false" indent="0" shrinkToFit="false"/>
      <protection locked="true" hidden="false"/>
    </xf>
    <xf numFmtId="164" fontId="8" fillId="7" borderId="0" xfId="0" applyFont="true" applyBorder="true" applyAlignment="true" applyProtection="false">
      <alignment horizontal="left" vertical="center" textRotation="0" wrapText="true" indent="0" shrinkToFit="false"/>
      <protection locked="true" hidden="false"/>
    </xf>
    <xf numFmtId="174" fontId="6" fillId="0" borderId="2" xfId="0" applyFont="true" applyBorder="true" applyAlignment="true" applyProtection="false">
      <alignment horizontal="center" vertical="center" textRotation="0" wrapText="false" indent="0" shrinkToFit="false"/>
      <protection locked="true" hidden="false"/>
    </xf>
    <xf numFmtId="174" fontId="9" fillId="0" borderId="2" xfId="0" applyFont="true" applyBorder="true" applyAlignment="true" applyProtection="false">
      <alignment horizontal="center" vertical="center" textRotation="0" wrapText="false" indent="0" shrinkToFit="false"/>
      <protection locked="true" hidden="false"/>
    </xf>
    <xf numFmtId="174" fontId="6" fillId="0" borderId="23" xfId="0" applyFont="true" applyBorder="true" applyAlignment="true" applyProtection="false">
      <alignment horizontal="center" vertical="center" textRotation="0" wrapText="false" indent="0" shrinkToFit="false"/>
      <protection locked="true" hidden="false"/>
    </xf>
    <xf numFmtId="174" fontId="9" fillId="0" borderId="20" xfId="0" applyFont="true" applyBorder="true" applyAlignment="true" applyProtection="false">
      <alignment horizontal="center" vertical="center" textRotation="0" wrapText="false" indent="0" shrinkToFit="false"/>
      <protection locked="true" hidden="false"/>
    </xf>
    <xf numFmtId="164" fontId="9" fillId="3" borderId="30" xfId="0" applyFont="true" applyBorder="true" applyAlignment="true" applyProtection="false">
      <alignment horizontal="center" vertical="center" textRotation="0" wrapText="true" indent="0" shrinkToFit="false"/>
      <protection locked="true" hidden="false"/>
    </xf>
    <xf numFmtId="164" fontId="9" fillId="3" borderId="31" xfId="0" applyFont="true" applyBorder="true" applyAlignment="true" applyProtection="false">
      <alignment horizontal="center" vertical="center" textRotation="0" wrapText="true" indent="0" shrinkToFit="false"/>
      <protection locked="true" hidden="false"/>
    </xf>
    <xf numFmtId="164" fontId="6" fillId="0" borderId="8" xfId="0" applyFont="true" applyBorder="true" applyAlignment="true" applyProtection="false">
      <alignment horizontal="center" vertical="center" textRotation="0" wrapText="true" indent="0" shrinkToFit="false"/>
      <protection locked="true" hidden="false"/>
    </xf>
    <xf numFmtId="175" fontId="6" fillId="0" borderId="9" xfId="0" applyFont="true" applyBorder="true" applyAlignment="true" applyProtection="false">
      <alignment horizontal="center" vertical="center" textRotation="0" wrapText="true" indent="0" shrinkToFit="false"/>
      <protection locked="true" hidden="false"/>
    </xf>
    <xf numFmtId="164" fontId="6" fillId="0" borderId="32" xfId="0" applyFont="true" applyBorder="true" applyAlignment="true" applyProtection="false">
      <alignment horizontal="center" vertical="center" textRotation="0" wrapText="true" indent="0" shrinkToFit="false"/>
      <protection locked="true" hidden="false"/>
    </xf>
    <xf numFmtId="169" fontId="6" fillId="0" borderId="8" xfId="19" applyFont="true" applyBorder="true" applyAlignment="true" applyProtection="true">
      <alignment horizontal="center" vertical="center" textRotation="0" wrapText="true" indent="0" shrinkToFit="false"/>
      <protection locked="true" hidden="false"/>
    </xf>
    <xf numFmtId="176" fontId="9" fillId="0" borderId="10" xfId="15" applyFont="true" applyBorder="true" applyAlignment="true" applyProtection="true">
      <alignment horizontal="center" vertical="center" textRotation="0" wrapText="true" indent="0" shrinkToFit="false"/>
      <protection locked="true" hidden="false"/>
    </xf>
    <xf numFmtId="170" fontId="6" fillId="0" borderId="8" xfId="19" applyFont="true" applyBorder="true" applyAlignment="true" applyProtection="true">
      <alignment horizontal="center" vertical="center" textRotation="0" wrapText="true" indent="0" shrinkToFit="false"/>
      <protection locked="true" hidden="false"/>
    </xf>
    <xf numFmtId="175" fontId="6" fillId="0" borderId="3" xfId="0" applyFont="true" applyBorder="true" applyAlignment="true" applyProtection="false">
      <alignment horizontal="center" vertical="center" textRotation="0" wrapText="true" indent="0" shrinkToFit="false"/>
      <protection locked="true" hidden="false"/>
    </xf>
    <xf numFmtId="164" fontId="6" fillId="0" borderId="33" xfId="0" applyFont="true" applyBorder="true" applyAlignment="true" applyProtection="false">
      <alignment horizontal="center" vertical="center" textRotation="0" wrapText="true" indent="0" shrinkToFit="false"/>
      <protection locked="true" hidden="false"/>
    </xf>
    <xf numFmtId="169" fontId="6" fillId="0" borderId="17" xfId="19" applyFont="true" applyBorder="true" applyAlignment="true" applyProtection="true">
      <alignment horizontal="center" vertical="center" textRotation="0" wrapText="true" indent="0" shrinkToFit="false"/>
      <protection locked="true" hidden="false"/>
    </xf>
    <xf numFmtId="170" fontId="6" fillId="0" borderId="17" xfId="19" applyFont="true" applyBorder="true" applyAlignment="true" applyProtection="true">
      <alignment horizontal="center" vertical="center" textRotation="0" wrapText="true" indent="0" shrinkToFit="false"/>
      <protection locked="true" hidden="false"/>
    </xf>
    <xf numFmtId="176" fontId="9" fillId="0" borderId="18" xfId="15" applyFont="true" applyBorder="true" applyAlignment="true" applyProtection="true">
      <alignment horizontal="center" vertical="center" textRotation="0" wrapText="true" indent="0" shrinkToFit="false"/>
      <protection locked="true" hidden="false"/>
    </xf>
    <xf numFmtId="164" fontId="6" fillId="0" borderId="19" xfId="0" applyFont="true" applyBorder="true" applyAlignment="true" applyProtection="false">
      <alignment horizontal="center" vertical="center" textRotation="0" wrapText="true" indent="0" shrinkToFit="false"/>
      <protection locked="true" hidden="false"/>
    </xf>
    <xf numFmtId="175" fontId="6" fillId="0" borderId="23" xfId="0" applyFont="true" applyBorder="true" applyAlignment="true" applyProtection="false">
      <alignment horizontal="center" vertical="center" textRotation="0" wrapText="true" indent="0" shrinkToFit="false"/>
      <protection locked="true" hidden="false"/>
    </xf>
    <xf numFmtId="164" fontId="6" fillId="0" borderId="34" xfId="0" applyFont="true" applyBorder="true" applyAlignment="true" applyProtection="false">
      <alignment horizontal="center" vertical="center" textRotation="0" wrapText="true" indent="0" shrinkToFit="false"/>
      <protection locked="true" hidden="false"/>
    </xf>
    <xf numFmtId="169" fontId="6" fillId="0" borderId="19" xfId="19" applyFont="true" applyBorder="true" applyAlignment="true" applyProtection="true">
      <alignment horizontal="center" vertical="center" textRotation="0" wrapText="true" indent="0" shrinkToFit="false"/>
      <protection locked="true" hidden="false"/>
    </xf>
    <xf numFmtId="170" fontId="6" fillId="0" borderId="19" xfId="19" applyFont="true" applyBorder="true" applyAlignment="true" applyProtection="true">
      <alignment horizontal="center" vertical="center" textRotation="0" wrapText="true" indent="0" shrinkToFit="false"/>
      <protection locked="true" hidden="false"/>
    </xf>
    <xf numFmtId="176" fontId="9" fillId="0" borderId="20" xfId="15" applyFont="true" applyBorder="true" applyAlignment="true" applyProtection="true">
      <alignment horizontal="center" vertical="center" textRotation="0" wrapText="true" indent="0" shrinkToFit="false"/>
      <protection locked="true" hidden="false"/>
    </xf>
    <xf numFmtId="164" fontId="9" fillId="3" borderId="35" xfId="0" applyFont="true" applyBorder="true" applyAlignment="true" applyProtection="false">
      <alignment horizontal="center" vertical="center" textRotation="0" wrapText="true" indent="0" shrinkToFit="false"/>
      <protection locked="true" hidden="false"/>
    </xf>
    <xf numFmtId="164" fontId="9" fillId="3" borderId="11" xfId="0" applyFont="true" applyBorder="true" applyAlignment="true" applyProtection="false">
      <alignment horizontal="center" vertical="center" textRotation="0" wrapText="true" indent="0" shrinkToFit="false"/>
      <protection locked="true" hidden="false"/>
    </xf>
    <xf numFmtId="164" fontId="9" fillId="3" borderId="13" xfId="0" applyFont="true" applyBorder="true" applyAlignment="true" applyProtection="false">
      <alignment horizontal="center" vertical="center" textRotation="0" wrapText="true" indent="0" shrinkToFit="false"/>
      <protection locked="true" hidden="false"/>
    </xf>
    <xf numFmtId="175" fontId="6" fillId="0" borderId="10" xfId="0" applyFont="true" applyBorder="true" applyAlignment="true" applyProtection="false">
      <alignment horizontal="center" vertical="center" textRotation="0" wrapText="true" indent="0" shrinkToFit="false"/>
      <protection locked="true" hidden="false"/>
    </xf>
    <xf numFmtId="175" fontId="6" fillId="0" borderId="18" xfId="0" applyFont="true" applyBorder="true" applyAlignment="true" applyProtection="false">
      <alignment horizontal="center" vertical="center" textRotation="0" wrapText="true" indent="0" shrinkToFit="false"/>
      <protection locked="true" hidden="false"/>
    </xf>
    <xf numFmtId="175" fontId="6" fillId="0" borderId="28" xfId="0" applyFont="true" applyBorder="true" applyAlignment="true" applyProtection="false">
      <alignment horizontal="center" vertical="center" textRotation="0" wrapText="true" indent="0" shrinkToFit="false"/>
      <protection locked="true" hidden="false"/>
    </xf>
    <xf numFmtId="175" fontId="9" fillId="3" borderId="12" xfId="0" applyFont="true" applyBorder="true" applyAlignment="true" applyProtection="false">
      <alignment horizontal="center" vertical="center" textRotation="0" wrapText="true" indent="0" shrinkToFit="false"/>
      <protection locked="true" hidden="false"/>
    </xf>
    <xf numFmtId="175" fontId="9" fillId="3" borderId="13" xfId="0" applyFont="true" applyBorder="true" applyAlignment="true" applyProtection="false">
      <alignment horizontal="center" vertical="center" textRotation="0" wrapText="true" indent="0" shrinkToFit="false"/>
      <protection locked="true" hidden="false"/>
    </xf>
    <xf numFmtId="172" fontId="6" fillId="0" borderId="2" xfId="0" applyFont="true" applyBorder="true" applyAlignment="true" applyProtection="false">
      <alignment horizontal="center" vertical="center" textRotation="0" wrapText="false" indent="0" shrinkToFit="false"/>
      <protection locked="true" hidden="false"/>
    </xf>
    <xf numFmtId="175" fontId="6" fillId="0" borderId="2" xfId="0" applyFont="true" applyBorder="true" applyAlignment="true" applyProtection="false">
      <alignment horizontal="center" vertical="center" textRotation="0" wrapText="false" indent="0" shrinkToFit="false"/>
      <protection locked="true" hidden="false"/>
    </xf>
    <xf numFmtId="164" fontId="6" fillId="0" borderId="23" xfId="0" applyFont="true" applyBorder="true" applyAlignment="true" applyProtection="false">
      <alignment horizontal="center" vertical="center" textRotation="0" wrapText="false" indent="0" shrinkToFit="false"/>
      <protection locked="true" hidden="false"/>
    </xf>
    <xf numFmtId="164" fontId="9" fillId="3" borderId="24" xfId="0" applyFont="true" applyBorder="true" applyAlignment="true" applyProtection="false">
      <alignment horizontal="center" vertical="center" textRotation="0" wrapText="false" indent="0" shrinkToFit="false"/>
      <protection locked="true" hidden="false"/>
    </xf>
    <xf numFmtId="164" fontId="11" fillId="0" borderId="4" xfId="0" applyFont="true" applyBorder="true" applyAlignment="true" applyProtection="false">
      <alignment horizontal="center" vertical="center" textRotation="0" wrapText="false" indent="0" shrinkToFit="false"/>
      <protection locked="true" hidden="false"/>
    </xf>
    <xf numFmtId="164" fontId="11" fillId="0" borderId="0" xfId="0" applyFont="true" applyBorder="true" applyAlignment="true" applyProtection="false">
      <alignment horizontal="general" vertical="center" textRotation="0" wrapText="false" indent="0" shrinkToFit="false"/>
      <protection locked="true" hidden="false"/>
    </xf>
    <xf numFmtId="164" fontId="6" fillId="0" borderId="0" xfId="0" applyFont="true" applyBorder="false" applyAlignment="true" applyProtection="false">
      <alignment horizontal="center" vertical="center" textRotation="0" wrapText="false" indent="0" shrinkToFit="false"/>
      <protection locked="true" hidden="false"/>
    </xf>
    <xf numFmtId="164" fontId="0" fillId="0" borderId="0" xfId="0" applyFont="false" applyBorder="false" applyAlignment="false" applyProtection="false">
      <alignment horizontal="general" vertical="bottom" textRotation="0" wrapText="false" indent="0" shrinkToFit="false"/>
      <protection locked="true" hidden="false"/>
    </xf>
    <xf numFmtId="166" fontId="11" fillId="0" borderId="4" xfId="22" applyFont="true" applyBorder="true" applyAlignment="true" applyProtection="true">
      <alignment horizontal="center" vertical="center" textRotation="0" wrapText="false" indent="0" shrinkToFit="false"/>
      <protection locked="true" hidden="false"/>
    </xf>
    <xf numFmtId="164" fontId="9" fillId="0" borderId="4" xfId="0" applyFont="true" applyBorder="true" applyAlignment="true" applyProtection="false">
      <alignment horizontal="center" vertical="center" textRotation="0" wrapText="false" indent="0" shrinkToFit="false"/>
      <protection locked="true" hidden="false"/>
    </xf>
    <xf numFmtId="164" fontId="6" fillId="0" borderId="25" xfId="0" applyFont="true" applyBorder="true" applyAlignment="true" applyProtection="false">
      <alignment horizontal="center" vertical="center" textRotation="0" wrapText="false" indent="0" shrinkToFit="false"/>
      <protection locked="true" hidden="false"/>
    </xf>
    <xf numFmtId="177" fontId="6" fillId="0" borderId="36" xfId="22" applyFont="true" applyBorder="true" applyAlignment="true" applyProtection="true">
      <alignment horizontal="center" vertical="center" textRotation="0" wrapText="false" indent="0" shrinkToFit="false"/>
      <protection locked="true" hidden="false"/>
    </xf>
    <xf numFmtId="173" fontId="6" fillId="0" borderId="36" xfId="22" applyFont="true" applyBorder="true" applyAlignment="true" applyProtection="true">
      <alignment horizontal="center" vertical="center" textRotation="0" wrapText="false" indent="0" shrinkToFit="false"/>
      <protection locked="true" hidden="false"/>
    </xf>
    <xf numFmtId="173" fontId="12" fillId="0" borderId="37" xfId="0" applyFont="true" applyBorder="true" applyAlignment="true" applyProtection="false">
      <alignment horizontal="center" vertical="center" textRotation="0" wrapText="false" indent="0" shrinkToFit="false"/>
      <protection locked="true" hidden="false"/>
    </xf>
    <xf numFmtId="173" fontId="11" fillId="0" borderId="38" xfId="0" applyFont="true" applyBorder="true" applyAlignment="true" applyProtection="false">
      <alignment horizontal="center" vertical="center" textRotation="0" wrapText="false" indent="0" shrinkToFit="false"/>
      <protection locked="true" hidden="false"/>
    </xf>
    <xf numFmtId="164" fontId="6" fillId="0" borderId="0" xfId="0" applyFont="true" applyBorder="true" applyAlignment="true" applyProtection="false">
      <alignment horizontal="center" vertical="center" textRotation="0" wrapText="false" indent="0" shrinkToFit="false"/>
      <protection locked="true" hidden="false"/>
    </xf>
    <xf numFmtId="166" fontId="6" fillId="0" borderId="0" xfId="22" applyFont="true" applyBorder="true" applyAlignment="true" applyProtection="true">
      <alignment horizontal="center" vertical="center" textRotation="0" wrapText="false" indent="0" shrinkToFit="false"/>
      <protection locked="true" hidden="false"/>
    </xf>
    <xf numFmtId="166" fontId="6" fillId="0" borderId="0" xfId="0" applyFont="true" applyBorder="true" applyAlignment="true" applyProtection="false">
      <alignment horizontal="center" vertical="center" textRotation="0" wrapText="false" indent="0" shrinkToFit="false"/>
      <protection locked="true" hidden="false"/>
    </xf>
    <xf numFmtId="164" fontId="11" fillId="0" borderId="0" xfId="0" applyFont="true" applyBorder="true" applyAlignment="true" applyProtection="false">
      <alignment horizontal="center" vertical="center" textRotation="0" wrapText="false" indent="0" shrinkToFit="false"/>
      <protection locked="true" hidden="false"/>
    </xf>
    <xf numFmtId="164" fontId="13" fillId="0" borderId="0" xfId="0" applyFont="true" applyBorder="true" applyAlignment="true" applyProtection="false">
      <alignment horizontal="center" vertical="center" textRotation="0" wrapText="false" indent="0" shrinkToFit="false"/>
      <protection locked="true" hidden="false"/>
    </xf>
    <xf numFmtId="164" fontId="14" fillId="0" borderId="0" xfId="0" applyFont="true" applyBorder="false" applyAlignment="true" applyProtection="false">
      <alignment horizontal="center" vertical="center" textRotation="0" wrapText="false" indent="0" shrinkToFit="false"/>
      <protection locked="true" hidden="false"/>
    </xf>
    <xf numFmtId="164" fontId="11" fillId="0" borderId="5" xfId="0" applyFont="true" applyBorder="true" applyAlignment="true" applyProtection="false">
      <alignment horizontal="center" vertical="center" textRotation="0" wrapText="false" indent="0" shrinkToFit="false"/>
      <protection locked="true" hidden="false"/>
    </xf>
    <xf numFmtId="164" fontId="11" fillId="0" borderId="6" xfId="0" applyFont="true" applyBorder="true" applyAlignment="true" applyProtection="false">
      <alignment horizontal="center" vertical="center" textRotation="0" wrapText="false" indent="0" shrinkToFit="false"/>
      <protection locked="true" hidden="false"/>
    </xf>
    <xf numFmtId="164" fontId="11" fillId="0" borderId="7" xfId="0" applyFont="true" applyBorder="true" applyAlignment="true" applyProtection="false">
      <alignment horizontal="center" vertical="center" textRotation="0" wrapText="false" indent="0" shrinkToFit="false"/>
      <protection locked="true" hidden="false"/>
    </xf>
    <xf numFmtId="164" fontId="6" fillId="0" borderId="2" xfId="0" applyFont="true" applyBorder="true" applyAlignment="true" applyProtection="false">
      <alignment horizontal="center" vertical="center" textRotation="0" wrapText="false" indent="0" shrinkToFit="false"/>
      <protection locked="true" hidden="false"/>
    </xf>
    <xf numFmtId="173" fontId="6" fillId="0" borderId="23" xfId="22" applyFont="true" applyBorder="true" applyAlignment="true" applyProtection="true">
      <alignment horizontal="center" vertical="center" textRotation="0" wrapText="false" indent="0" shrinkToFit="false"/>
      <protection locked="true" hidden="false"/>
    </xf>
    <xf numFmtId="173" fontId="11" fillId="0" borderId="20" xfId="22" applyFont="true" applyBorder="true" applyAlignment="true" applyProtection="true">
      <alignment horizontal="center" vertical="center" textRotation="0" wrapText="false" indent="0" shrinkToFit="false"/>
      <protection locked="true" hidden="false"/>
    </xf>
    <xf numFmtId="164" fontId="14" fillId="0" borderId="0" xfId="0" applyFont="true" applyBorder="true" applyAlignment="true" applyProtection="false">
      <alignment horizontal="center" vertical="center" textRotation="0" wrapText="false" indent="0" shrinkToFit="false"/>
      <protection locked="true" hidden="false"/>
    </xf>
    <xf numFmtId="173" fontId="14" fillId="0" borderId="0" xfId="0" applyFont="true" applyBorder="true" applyAlignment="true" applyProtection="false">
      <alignment horizontal="center" vertical="center" textRotation="0" wrapText="false" indent="0" shrinkToFit="false"/>
      <protection locked="true" hidden="false"/>
    </xf>
    <xf numFmtId="164" fontId="9" fillId="0" borderId="24" xfId="0" applyFont="true" applyBorder="true" applyAlignment="true" applyProtection="false">
      <alignment horizontal="center" vertical="center" textRotation="0" wrapText="false" indent="0" shrinkToFit="false"/>
      <protection locked="true" hidden="false"/>
    </xf>
    <xf numFmtId="164" fontId="9" fillId="0" borderId="11" xfId="0" applyFont="true" applyBorder="true" applyAlignment="true" applyProtection="false">
      <alignment horizontal="center" vertical="center" textRotation="0" wrapText="false" indent="0" shrinkToFit="false"/>
      <protection locked="true" hidden="false"/>
    </xf>
    <xf numFmtId="164" fontId="9" fillId="0" borderId="12" xfId="0" applyFont="true" applyBorder="true" applyAlignment="true" applyProtection="false">
      <alignment horizontal="center" vertical="center" textRotation="0" wrapText="false" indent="0" shrinkToFit="false"/>
      <protection locked="true" hidden="false"/>
    </xf>
    <xf numFmtId="164" fontId="9" fillId="0" borderId="12" xfId="0" applyFont="true" applyBorder="true" applyAlignment="true" applyProtection="false">
      <alignment horizontal="center" vertical="center" textRotation="0" wrapText="true" indent="0" shrinkToFit="false"/>
      <protection locked="true" hidden="false"/>
    </xf>
    <xf numFmtId="164" fontId="9" fillId="0" borderId="13" xfId="0" applyFont="true" applyBorder="true" applyAlignment="true" applyProtection="false">
      <alignment horizontal="center" vertical="center" textRotation="0" wrapText="false" indent="0" shrinkToFit="false"/>
      <protection locked="true" hidden="false"/>
    </xf>
    <xf numFmtId="164" fontId="0" fillId="0" borderId="2" xfId="0" applyFont="true" applyBorder="true" applyAlignment="false" applyProtection="false">
      <alignment horizontal="general" vertical="bottom" textRotation="0" wrapText="false" indent="0" shrinkToFit="false"/>
      <protection locked="true" hidden="false"/>
    </xf>
    <xf numFmtId="165" fontId="6" fillId="0" borderId="36" xfId="22" applyFont="true" applyBorder="true" applyAlignment="true" applyProtection="true">
      <alignment horizontal="center" vertical="center" textRotation="0" wrapText="false" indent="0" shrinkToFit="false"/>
      <protection locked="true" hidden="false"/>
    </xf>
    <xf numFmtId="173" fontId="6" fillId="0" borderId="26" xfId="0" applyFont="true" applyBorder="true" applyAlignment="true" applyProtection="false">
      <alignment horizontal="center" vertical="center" textRotation="0" wrapText="false" indent="0" shrinkToFit="false"/>
      <protection locked="true" hidden="false"/>
    </xf>
    <xf numFmtId="165" fontId="6" fillId="0" borderId="3" xfId="22" applyFont="true" applyBorder="true" applyAlignment="true" applyProtection="true">
      <alignment horizontal="center" vertical="center" textRotation="0" wrapText="false" indent="0" shrinkToFit="false"/>
      <protection locked="true" hidden="false"/>
    </xf>
    <xf numFmtId="173" fontId="6" fillId="0" borderId="3" xfId="22" applyFont="true" applyBorder="true" applyAlignment="true" applyProtection="true">
      <alignment horizontal="center" vertical="center" textRotation="0" wrapText="false" indent="0" shrinkToFit="false"/>
      <protection locked="true" hidden="false"/>
    </xf>
    <xf numFmtId="164" fontId="9" fillId="0" borderId="0" xfId="0" applyFont="true" applyBorder="false" applyAlignment="true" applyProtection="false">
      <alignment horizontal="center" vertical="center" textRotation="0" wrapText="false" indent="0" shrinkToFit="false"/>
      <protection locked="true" hidden="false"/>
    </xf>
    <xf numFmtId="165" fontId="6" fillId="0" borderId="3" xfId="0" applyFont="true" applyBorder="true" applyAlignment="true" applyProtection="false">
      <alignment horizontal="center" vertical="center" textRotation="0" wrapText="false" indent="0" shrinkToFit="false"/>
      <protection locked="true" hidden="false"/>
    </xf>
    <xf numFmtId="164" fontId="15" fillId="0" borderId="2" xfId="0" applyFont="true" applyBorder="true" applyAlignment="false" applyProtection="false">
      <alignment horizontal="general" vertical="bottom" textRotation="0" wrapText="false" indent="0" shrinkToFit="false"/>
      <protection locked="true" hidden="false"/>
    </xf>
    <xf numFmtId="165" fontId="6" fillId="0" borderId="23" xfId="22" applyFont="true" applyBorder="true" applyAlignment="true" applyProtection="true">
      <alignment horizontal="center" vertical="center" textRotation="0" wrapText="false" indent="0" shrinkToFit="false"/>
      <protection locked="true" hidden="false"/>
    </xf>
    <xf numFmtId="164" fontId="9" fillId="0" borderId="4" xfId="0" applyFont="true" applyBorder="true" applyAlignment="true" applyProtection="false">
      <alignment horizontal="right" vertical="center" textRotation="0" wrapText="false" indent="0" shrinkToFit="false"/>
      <protection locked="true" hidden="false"/>
    </xf>
    <xf numFmtId="173" fontId="9" fillId="0" borderId="4" xfId="0" applyFont="true" applyBorder="true" applyAlignment="true" applyProtection="false">
      <alignment horizontal="center" vertical="center" textRotation="0" wrapText="false" indent="0" shrinkToFit="false"/>
      <protection locked="true" hidden="false"/>
    </xf>
    <xf numFmtId="164" fontId="11" fillId="0" borderId="11" xfId="0" applyFont="true" applyBorder="true" applyAlignment="true" applyProtection="false">
      <alignment horizontal="center" vertical="center" textRotation="0" wrapText="false" indent="0" shrinkToFit="false"/>
      <protection locked="true" hidden="false"/>
    </xf>
    <xf numFmtId="164" fontId="11" fillId="0" borderId="12" xfId="0" applyFont="true" applyBorder="true" applyAlignment="true" applyProtection="false">
      <alignment horizontal="center" vertical="center" textRotation="0" wrapText="false" indent="0" shrinkToFit="false"/>
      <protection locked="true" hidden="false"/>
    </xf>
    <xf numFmtId="166" fontId="11" fillId="0" borderId="13" xfId="0" applyFont="true" applyBorder="true" applyAlignment="true" applyProtection="false">
      <alignment horizontal="center" vertical="center" textRotation="0" wrapText="true" indent="0" shrinkToFit="false"/>
      <protection locked="true" hidden="false"/>
    </xf>
    <xf numFmtId="173" fontId="6" fillId="0" borderId="2" xfId="22" applyFont="true" applyBorder="true" applyAlignment="true" applyProtection="true">
      <alignment horizontal="center" vertical="center" textRotation="0" wrapText="false" indent="0" shrinkToFit="false"/>
      <protection locked="true" hidden="false"/>
    </xf>
    <xf numFmtId="173" fontId="11" fillId="0" borderId="2" xfId="0" applyFont="true" applyBorder="true" applyAlignment="true" applyProtection="false">
      <alignment horizontal="center" vertical="center" textRotation="0" wrapText="false" indent="0" shrinkToFit="false"/>
      <protection locked="true" hidden="false"/>
    </xf>
    <xf numFmtId="164" fontId="11" fillId="0" borderId="24" xfId="0" applyFont="true" applyBorder="true" applyAlignment="true" applyProtection="false">
      <alignment horizontal="center" vertical="center" textRotation="0" wrapText="false" indent="0" shrinkToFit="false"/>
      <protection locked="true" hidden="false"/>
    </xf>
    <xf numFmtId="164" fontId="11" fillId="0" borderId="6" xfId="0" applyFont="true" applyBorder="true" applyAlignment="true" applyProtection="false">
      <alignment horizontal="center" vertical="center" textRotation="0" wrapText="true" indent="0" shrinkToFit="false"/>
      <protection locked="true" hidden="false"/>
    </xf>
    <xf numFmtId="173" fontId="12" fillId="0" borderId="2" xfId="0" applyFont="true" applyBorder="true" applyAlignment="true" applyProtection="false">
      <alignment horizontal="center" vertical="center" textRotation="0" wrapText="false" indent="0" shrinkToFit="false"/>
      <protection locked="true" hidden="false"/>
    </xf>
    <xf numFmtId="164" fontId="9" fillId="0" borderId="0" xfId="0" applyFont="true" applyBorder="true" applyAlignment="true" applyProtection="false">
      <alignment horizontal="center" vertical="center" textRotation="0" wrapText="false" indent="0" shrinkToFit="false"/>
      <protection locked="true" hidden="false"/>
    </xf>
    <xf numFmtId="164" fontId="8" fillId="0" borderId="0" xfId="0" applyFont="true" applyBorder="true" applyAlignment="true" applyProtection="false">
      <alignment horizontal="center" vertical="center" textRotation="0" wrapText="false" indent="0" shrinkToFit="false"/>
      <protection locked="true" hidden="false"/>
    </xf>
    <xf numFmtId="164" fontId="11" fillId="3" borderId="37" xfId="0" applyFont="true" applyBorder="true" applyAlignment="true" applyProtection="false">
      <alignment horizontal="center" vertical="center" textRotation="0" wrapText="true" indent="0" shrinkToFit="false"/>
      <protection locked="true" hidden="false"/>
    </xf>
    <xf numFmtId="164" fontId="12" fillId="0" borderId="17" xfId="0" applyFont="true" applyBorder="true" applyAlignment="true" applyProtection="false">
      <alignment horizontal="center" vertical="center" textRotation="0" wrapText="false" indent="0" shrinkToFit="false"/>
      <protection locked="true" hidden="false"/>
    </xf>
    <xf numFmtId="170" fontId="12" fillId="0" borderId="18" xfId="19" applyFont="true" applyBorder="true" applyAlignment="true" applyProtection="true">
      <alignment horizontal="center" vertical="center" textRotation="0" wrapText="false" indent="0" shrinkToFit="false"/>
      <protection locked="true" hidden="false"/>
    </xf>
    <xf numFmtId="170" fontId="8" fillId="0" borderId="2" xfId="0" applyFont="true" applyBorder="true" applyAlignment="true" applyProtection="false">
      <alignment horizontal="center" vertical="center" textRotation="0" wrapText="false" indent="0" shrinkToFit="false"/>
      <protection locked="true" hidden="false"/>
    </xf>
    <xf numFmtId="164" fontId="8" fillId="4" borderId="0" xfId="0" applyFont="true" applyBorder="false" applyAlignment="true" applyProtection="false">
      <alignment horizontal="center" vertical="center" textRotation="0" wrapText="false" indent="0" shrinkToFit="false"/>
      <protection locked="true" hidden="false"/>
    </xf>
    <xf numFmtId="164" fontId="6" fillId="4" borderId="0" xfId="0" applyFont="true" applyBorder="false" applyAlignment="true" applyProtection="false">
      <alignment horizontal="center" vertical="center" textRotation="0" wrapText="false" indent="0" shrinkToFit="false"/>
      <protection locked="true" hidden="false"/>
    </xf>
    <xf numFmtId="164" fontId="12" fillId="0" borderId="19" xfId="0" applyFont="true" applyBorder="true" applyAlignment="true" applyProtection="false">
      <alignment horizontal="center" vertical="center" textRotation="0" wrapText="false" indent="0" shrinkToFit="false"/>
      <protection locked="true" hidden="false"/>
    </xf>
    <xf numFmtId="170" fontId="12" fillId="0" borderId="20" xfId="19" applyFont="true" applyBorder="true" applyAlignment="true" applyProtection="true">
      <alignment horizontal="center" vertical="center" textRotation="0" wrapText="false" indent="0" shrinkToFit="false"/>
      <protection locked="true" hidden="false"/>
    </xf>
    <xf numFmtId="164" fontId="6" fillId="0" borderId="0" xfId="0" applyFont="true" applyBorder="false" applyAlignment="true" applyProtection="false">
      <alignment horizontal="right" vertical="center" textRotation="0" wrapText="false" indent="0" shrinkToFit="false"/>
      <protection locked="true" hidden="false"/>
    </xf>
    <xf numFmtId="164" fontId="6" fillId="4" borderId="0" xfId="0" applyFont="true" applyBorder="false" applyAlignment="true" applyProtection="false">
      <alignment horizontal="right" vertical="center" textRotation="0" wrapText="false" indent="0" shrinkToFit="false"/>
      <protection locked="true" hidden="false"/>
    </xf>
    <xf numFmtId="170" fontId="6" fillId="4" borderId="0" xfId="0" applyFont="true" applyBorder="false" applyAlignment="true" applyProtection="false">
      <alignment horizontal="center" vertical="center" textRotation="0" wrapText="false" indent="0" shrinkToFit="false"/>
      <protection locked="true" hidden="false"/>
    </xf>
    <xf numFmtId="165" fontId="9" fillId="0" borderId="39" xfId="19" applyFont="true" applyBorder="true" applyAlignment="true" applyProtection="true">
      <alignment horizontal="center" vertical="center" textRotation="0" wrapText="false" indent="0" shrinkToFit="false"/>
      <protection locked="true" hidden="false"/>
    </xf>
    <xf numFmtId="178" fontId="6" fillId="0" borderId="2" xfId="23" applyFont="true" applyBorder="true" applyAlignment="true" applyProtection="true">
      <alignment horizontal="center" vertical="center" textRotation="0" wrapText="false" indent="0" shrinkToFit="false"/>
      <protection locked="true" hidden="false"/>
    </xf>
    <xf numFmtId="164" fontId="6" fillId="4" borderId="3" xfId="0" applyFont="true" applyBorder="true" applyAlignment="true" applyProtection="false">
      <alignment horizontal="center" vertical="center" textRotation="0" wrapText="false" indent="0" shrinkToFit="false"/>
      <protection locked="true" hidden="false"/>
    </xf>
    <xf numFmtId="164" fontId="9" fillId="3" borderId="5" xfId="0" applyFont="true" applyBorder="true" applyAlignment="true" applyProtection="false">
      <alignment horizontal="center" vertical="center" textRotation="0" wrapText="true" indent="0" shrinkToFit="false"/>
      <protection locked="true" hidden="false"/>
    </xf>
    <xf numFmtId="168" fontId="6" fillId="0" borderId="18" xfId="0" applyFont="true" applyBorder="true" applyAlignment="true" applyProtection="false">
      <alignment horizontal="center" vertical="center" textRotation="0" wrapText="false" indent="0" shrinkToFit="false"/>
      <protection locked="true" hidden="false"/>
    </xf>
    <xf numFmtId="164" fontId="16" fillId="0" borderId="19" xfId="0" applyFont="true" applyBorder="true" applyAlignment="true" applyProtection="false">
      <alignment horizontal="center" vertical="center" textRotation="0" wrapText="true" indent="0" shrinkToFit="false"/>
      <protection locked="true" hidden="false"/>
    </xf>
    <xf numFmtId="168" fontId="16" fillId="0" borderId="23" xfId="0" applyFont="true" applyBorder="true" applyAlignment="true" applyProtection="false">
      <alignment horizontal="center" vertical="center" textRotation="0" wrapText="false" indent="0" shrinkToFit="false"/>
      <protection locked="true" hidden="false"/>
    </xf>
    <xf numFmtId="168" fontId="16" fillId="0" borderId="20" xfId="0" applyFont="true" applyBorder="true" applyAlignment="true" applyProtection="false">
      <alignment horizontal="center" vertical="center" textRotation="0" wrapText="false" indent="0" shrinkToFit="false"/>
      <protection locked="true" hidden="false"/>
    </xf>
    <xf numFmtId="168" fontId="9" fillId="3" borderId="12" xfId="0" applyFont="true" applyBorder="true" applyAlignment="true" applyProtection="false">
      <alignment horizontal="center" vertical="center" textRotation="0" wrapText="false" indent="0" shrinkToFit="false"/>
      <protection locked="true" hidden="false"/>
    </xf>
    <xf numFmtId="164" fontId="6" fillId="0" borderId="0" xfId="0" applyFont="true" applyBorder="false" applyAlignment="true" applyProtection="false">
      <alignment horizontal="center" vertical="center" textRotation="0" wrapText="true" indent="0" shrinkToFit="false"/>
      <protection locked="true" hidden="false"/>
    </xf>
  </cellXfs>
  <cellStyles count="17">
    <cellStyle name="Normal" xfId="0" builtinId="0"/>
    <cellStyle name="Comma" xfId="15" builtinId="3"/>
    <cellStyle name="Comma [0]" xfId="16" builtinId="6"/>
    <cellStyle name="Currency" xfId="17" builtinId="4"/>
    <cellStyle name="Currency [0]" xfId="18" builtinId="7"/>
    <cellStyle name="Percent" xfId="19" builtinId="5"/>
    <cellStyle name="Resultado2" xfId="20"/>
    <cellStyle name="Normal 2" xfId="21"/>
    <cellStyle name="Vírgula 2" xfId="22"/>
    <cellStyle name="Vírgula 3" xfId="23"/>
    <cellStyle name="Vírgula 3 2" xfId="24"/>
    <cellStyle name="Vírgula 4" xfId="25"/>
    <cellStyle name="Vírgula 4 2" xfId="26"/>
    <cellStyle name="Vírgula 5" xfId="27"/>
    <cellStyle name="Vírgula 5 2" xfId="28"/>
    <cellStyle name="Vírgula 6" xfId="29"/>
    <cellStyle name="Normal 3" xfId="30"/>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B4C7DC"/>
      <rgbColor rgb="FF808080"/>
      <rgbColor rgb="FF9999FF"/>
      <rgbColor rgb="FF993366"/>
      <rgbColor rgb="FFFFFFCC"/>
      <rgbColor rgb="FFCCFFFF"/>
      <rgbColor rgb="FF660066"/>
      <rgbColor rgb="FFFF8080"/>
      <rgbColor rgb="FF0066CC"/>
      <rgbColor rgb="FFBDD7EE"/>
      <rgbColor rgb="FF000080"/>
      <rgbColor rgb="FFFF00FF"/>
      <rgbColor rgb="FFFFFF00"/>
      <rgbColor rgb="FF00FFFF"/>
      <rgbColor rgb="FF800080"/>
      <rgbColor rgb="FF800000"/>
      <rgbColor rgb="FF008080"/>
      <rgbColor rgb="FF0000FF"/>
      <rgbColor rgb="FF00CCFF"/>
      <rgbColor rgb="FFCCFFFF"/>
      <rgbColor rgb="FFCCFFCC"/>
      <rgbColor rgb="FFFFFF99"/>
      <rgbColor rgb="FF9DC3E6"/>
      <rgbColor rgb="FFFF99CC"/>
      <rgbColor rgb="FFCC99FF"/>
      <rgbColor rgb="FFF4B183"/>
      <rgbColor rgb="FF2E75B6"/>
      <rgbColor rgb="FF33CCCC"/>
      <rgbColor rgb="FF99CC00"/>
      <rgbColor rgb="FFFFCC00"/>
      <rgbColor rgb="FFFF9900"/>
      <rgbColor rgb="FFFF6600"/>
      <rgbColor rgb="FF666699"/>
      <rgbColor rgb="FF969696"/>
      <rgbColor rgb="FF003366"/>
      <rgbColor rgb="FF00B050"/>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sharedStrings" Target="sharedStrings.xml"/>
</Relationships>
</file>

<file path=xl/theme/theme1.xml><?xml version="1.0" encoding="utf-8"?>
<a:theme xmlns:a="http://schemas.openxmlformats.org/drawingml/2006/main" xmlns:r="http://schemas.openxmlformats.org/officeDocument/2006/relationships" name="Office">
  <a:themeElements>
    <a:clrScheme name="LibreOffice">
      <a:dk1>
        <a:srgbClr val="000000"/>
      </a:dk1>
      <a:lt1>
        <a:srgbClr val="ffffff"/>
      </a:lt1>
      <a:dk2>
        <a:srgbClr val="000000"/>
      </a:dk2>
      <a:lt2>
        <a:srgbClr val="ffffff"/>
      </a:lt2>
      <a:accent1>
        <a:srgbClr val="18a303"/>
      </a:accent1>
      <a:accent2>
        <a:srgbClr val="0369a3"/>
      </a:accent2>
      <a:accent3>
        <a:srgbClr val="a33e03"/>
      </a:accent3>
      <a:accent4>
        <a:srgbClr val="8e03a3"/>
      </a:accent4>
      <a:accent5>
        <a:srgbClr val="c99c00"/>
      </a:accent5>
      <a:accent6>
        <a:srgbClr val="c9211e"/>
      </a:accent6>
      <a:hlink>
        <a:srgbClr val="0000ee"/>
      </a:hlink>
      <a:folHlink>
        <a:srgbClr val="551a8b"/>
      </a:folHlink>
    </a:clrScheme>
    <a:fontScheme name="Office">
      <a:majorFont>
        <a:latin typeface="Arial" pitchFamily="0" charset="1"/>
        <a:ea typeface="DejaVu Sans" pitchFamily="0" charset="1"/>
        <a:cs typeface="DejaVu Sans" pitchFamily="0" charset="1"/>
      </a:majorFont>
      <a:minorFont>
        <a:latin typeface="Arial" pitchFamily="0" charset="1"/>
        <a:ea typeface="DejaVu Sans" pitchFamily="0" charset="1"/>
        <a:cs typeface="DejaVu Sans" pitchFamily="0" charset="1"/>
      </a:minorFont>
    </a:fontScheme>
    <a:fmtScheme>
      <a:fillStyleLst>
        <a:solidFill>
          <a:schemeClr val="phClr"/>
        </a:solidFill>
        <a:solidFill>
          <a:schemeClr val="phClr"/>
        </a:solidFill>
        <a:solidFill>
          <a:schemeClr val="phClr"/>
        </a:solidFill>
      </a:fillStyleLst>
      <a:lnStyleLst>
        <a:ln w="6350" cap="flat" cmpd="sng" algn="ctr">
          <a:prstDash val="solid"/>
          <a:miter/>
        </a:ln>
        <a:ln w="6350" cap="flat" cmpd="sng" algn="ctr">
          <a:prstDash val="solid"/>
          <a:miter/>
        </a:ln>
        <a:ln w="6350" cap="flat" cmpd="sng" algn="ctr">
          <a:prstDash val="solid"/>
          <a:miter/>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_rels/sheet1.xml.rels><?xml version="1.0" encoding="UTF-8"?>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AMJ1048576"/>
  <sheetViews>
    <sheetView showFormulas="false" showGridLines="false" showRowColHeaders="true" showZeros="true" rightToLeft="false" tabSelected="true" showOutlineSymbols="true" defaultGridColor="true" view="normal" topLeftCell="A149" colorId="64" zoomScale="100" zoomScaleNormal="100" zoomScalePageLayoutView="100" workbookViewId="0">
      <selection pane="topLeft" activeCell="F323" activeCellId="0" sqref="F323"/>
    </sheetView>
  </sheetViews>
  <sheetFormatPr defaultColWidth="11.53515625" defaultRowHeight="15" customHeight="false" zeroHeight="false" outlineLevelRow="0" outlineLevelCol="0"/>
  <cols>
    <col collapsed="false" customWidth="true" hidden="false" outlineLevel="0" max="1" min="1" style="1" width="39.23"/>
    <col collapsed="false" customWidth="true" hidden="false" outlineLevel="0" max="2" min="2" style="1" width="19.33"/>
    <col collapsed="false" customWidth="true" hidden="false" outlineLevel="0" max="3" min="3" style="1" width="17.76"/>
    <col collapsed="false" customWidth="true" hidden="false" outlineLevel="0" max="4" min="4" style="1" width="22.3"/>
    <col collapsed="false" customWidth="true" hidden="false" outlineLevel="0" max="5" min="5" style="1" width="18.6"/>
    <col collapsed="false" customWidth="true" hidden="false" outlineLevel="0" max="9" min="6" style="1" width="20.4"/>
    <col collapsed="false" customWidth="true" hidden="false" outlineLevel="0" max="62" min="10" style="1" width="9.14"/>
    <col collapsed="false" customWidth="true" hidden="false" outlineLevel="0" max="1022" min="63" style="0" width="9.14"/>
  </cols>
  <sheetData>
    <row r="1" customFormat="false" ht="24" hidden="false" customHeight="true" outlineLevel="0" collapsed="false">
      <c r="A1" s="2" t="s">
        <v>0</v>
      </c>
      <c r="B1" s="2"/>
      <c r="C1" s="2"/>
      <c r="D1" s="2"/>
      <c r="E1" s="2"/>
      <c r="F1" s="2"/>
      <c r="G1" s="2"/>
      <c r="H1" s="2"/>
      <c r="I1" s="2"/>
    </row>
    <row r="2" customFormat="false" ht="24" hidden="false" customHeight="true" outlineLevel="0" collapsed="false">
      <c r="A2" s="2" t="s">
        <v>1</v>
      </c>
      <c r="B2" s="2"/>
      <c r="C2" s="2"/>
      <c r="D2" s="2"/>
      <c r="E2" s="2"/>
      <c r="F2" s="2"/>
      <c r="G2" s="2"/>
      <c r="H2" s="2"/>
      <c r="I2" s="2"/>
    </row>
    <row r="3" customFormat="false" ht="162.65" hidden="false" customHeight="true" outlineLevel="0" collapsed="false">
      <c r="A3" s="3" t="s">
        <v>2</v>
      </c>
      <c r="B3" s="3"/>
      <c r="C3" s="3"/>
      <c r="D3" s="3"/>
      <c r="E3" s="3"/>
      <c r="F3" s="3"/>
      <c r="G3" s="3"/>
      <c r="H3" s="3"/>
      <c r="I3" s="3"/>
    </row>
    <row r="4" customFormat="false" ht="24" hidden="false" customHeight="true" outlineLevel="0" collapsed="false">
      <c r="A4" s="4" t="s">
        <v>3</v>
      </c>
      <c r="B4" s="4"/>
      <c r="C4" s="4"/>
      <c r="D4" s="4"/>
      <c r="E4" s="4"/>
      <c r="F4" s="4"/>
      <c r="G4" s="4"/>
      <c r="H4" s="4"/>
      <c r="I4" s="4"/>
    </row>
    <row r="5" customFormat="false" ht="40.5" hidden="false" customHeight="true" outlineLevel="0" collapsed="false">
      <c r="A5" s="3" t="s">
        <v>4</v>
      </c>
      <c r="B5" s="3"/>
      <c r="C5" s="3"/>
      <c r="D5" s="3"/>
      <c r="E5" s="3"/>
      <c r="F5" s="3"/>
      <c r="G5" s="3"/>
      <c r="H5" s="3"/>
      <c r="I5" s="3"/>
    </row>
    <row r="6" customFormat="false" ht="24" hidden="false" customHeight="true" outlineLevel="0" collapsed="false">
      <c r="A6" s="5"/>
      <c r="B6" s="5"/>
      <c r="C6" s="5"/>
      <c r="D6" s="5"/>
      <c r="E6" s="5"/>
      <c r="F6" s="5"/>
      <c r="G6" s="5"/>
      <c r="H6" s="5"/>
      <c r="I6" s="5"/>
    </row>
    <row r="7" customFormat="false" ht="24" hidden="false" customHeight="true" outlineLevel="0" collapsed="false">
      <c r="A7" s="6" t="s">
        <v>5</v>
      </c>
      <c r="B7" s="6"/>
      <c r="C7" s="6"/>
      <c r="D7" s="6"/>
      <c r="E7" s="6"/>
      <c r="F7" s="6"/>
      <c r="G7" s="6"/>
      <c r="H7" s="6"/>
      <c r="I7" s="6"/>
    </row>
    <row r="8" customFormat="false" ht="33.75" hidden="false" customHeight="true" outlineLevel="0" collapsed="false">
      <c r="A8" s="3" t="s">
        <v>6</v>
      </c>
      <c r="B8" s="3"/>
      <c r="C8" s="3"/>
      <c r="D8" s="3"/>
      <c r="E8" s="3"/>
      <c r="F8" s="3"/>
      <c r="G8" s="3"/>
      <c r="H8" s="3"/>
      <c r="I8" s="3"/>
    </row>
    <row r="10" customFormat="false" ht="33" hidden="false" customHeight="true" outlineLevel="0" collapsed="false">
      <c r="A10" s="7" t="s">
        <v>5</v>
      </c>
      <c r="B10" s="7"/>
      <c r="C10" s="8" t="s">
        <v>7</v>
      </c>
    </row>
    <row r="11" customFormat="false" ht="24" hidden="false" customHeight="true" outlineLevel="0" collapsed="false">
      <c r="A11" s="9" t="s">
        <v>8</v>
      </c>
      <c r="B11" s="10" t="n">
        <v>1765.86</v>
      </c>
      <c r="C11" s="9" t="n">
        <v>1</v>
      </c>
    </row>
    <row r="13" customFormat="false" ht="24" hidden="false" customHeight="true" outlineLevel="0" collapsed="false">
      <c r="A13" s="6" t="s">
        <v>9</v>
      </c>
      <c r="B13" s="6"/>
      <c r="C13" s="6"/>
      <c r="D13" s="6"/>
      <c r="E13" s="6"/>
      <c r="F13" s="6"/>
      <c r="G13" s="6"/>
      <c r="H13" s="6"/>
      <c r="I13" s="6"/>
    </row>
    <row r="14" customFormat="false" ht="85.5" hidden="false" customHeight="true" outlineLevel="0" collapsed="false">
      <c r="A14" s="3" t="s">
        <v>10</v>
      </c>
      <c r="B14" s="3"/>
      <c r="C14" s="3"/>
      <c r="D14" s="3"/>
      <c r="E14" s="3"/>
      <c r="F14" s="3"/>
      <c r="G14" s="3"/>
      <c r="H14" s="3"/>
      <c r="I14" s="3"/>
    </row>
    <row r="15" customFormat="false" ht="24" hidden="false" customHeight="true" outlineLevel="0" collapsed="false">
      <c r="A15" s="5"/>
      <c r="B15" s="5"/>
      <c r="C15" s="5"/>
      <c r="D15" s="5"/>
      <c r="E15" s="5"/>
      <c r="F15" s="5"/>
      <c r="G15" s="5"/>
      <c r="H15" s="5"/>
      <c r="I15" s="5"/>
    </row>
    <row r="16" customFormat="false" ht="24" hidden="false" customHeight="true" outlineLevel="0" collapsed="false">
      <c r="A16" s="11" t="s">
        <v>9</v>
      </c>
      <c r="B16" s="11"/>
      <c r="C16" s="11"/>
      <c r="D16" s="11"/>
    </row>
    <row r="17" customFormat="false" ht="24" hidden="false" customHeight="true" outlineLevel="0" collapsed="false">
      <c r="A17" s="12" t="s">
        <v>11</v>
      </c>
      <c r="B17" s="13" t="s">
        <v>12</v>
      </c>
      <c r="C17" s="13" t="s">
        <v>13</v>
      </c>
      <c r="D17" s="14" t="s">
        <v>14</v>
      </c>
    </row>
    <row r="18" customFormat="false" ht="24" hidden="false" customHeight="true" outlineLevel="0" collapsed="false">
      <c r="A18" s="15" t="str">
        <f aca="false">A11</f>
        <v>Auxiliar de limpeza</v>
      </c>
      <c r="B18" s="16" t="n">
        <f aca="false">B11</f>
        <v>1765.86</v>
      </c>
      <c r="C18" s="17" t="n">
        <v>0</v>
      </c>
      <c r="D18" s="18" t="n">
        <f aca="false">B18*C18</f>
        <v>0</v>
      </c>
      <c r="E18" s="19"/>
      <c r="F18" s="19"/>
      <c r="G18" s="19"/>
      <c r="H18" s="19"/>
    </row>
    <row r="20" customFormat="false" ht="24" hidden="false" customHeight="true" outlineLevel="0" collapsed="false">
      <c r="A20" s="6" t="s">
        <v>15</v>
      </c>
      <c r="B20" s="6"/>
      <c r="C20" s="6"/>
      <c r="D20" s="6"/>
      <c r="E20" s="6"/>
      <c r="F20" s="6"/>
      <c r="G20" s="6"/>
      <c r="H20" s="6"/>
      <c r="I20" s="6"/>
    </row>
    <row r="21" customFormat="false" ht="72" hidden="false" customHeight="true" outlineLevel="0" collapsed="false">
      <c r="A21" s="3" t="s">
        <v>16</v>
      </c>
      <c r="B21" s="3"/>
      <c r="C21" s="3"/>
      <c r="D21" s="3"/>
      <c r="E21" s="3"/>
      <c r="F21" s="3"/>
      <c r="G21" s="3"/>
      <c r="H21" s="3"/>
      <c r="I21" s="3"/>
    </row>
    <row r="22" customFormat="false" ht="24" hidden="false" customHeight="true" outlineLevel="0" collapsed="false">
      <c r="A22" s="19"/>
      <c r="B22" s="19"/>
      <c r="C22" s="19"/>
      <c r="D22" s="19"/>
      <c r="I22" s="19"/>
    </row>
    <row r="23" customFormat="false" ht="24" hidden="false" customHeight="true" outlineLevel="0" collapsed="false">
      <c r="A23" s="11" t="s">
        <v>17</v>
      </c>
      <c r="B23" s="11"/>
      <c r="C23" s="11"/>
      <c r="D23" s="11"/>
    </row>
    <row r="24" customFormat="false" ht="24" hidden="false" customHeight="true" outlineLevel="0" collapsed="false">
      <c r="A24" s="12" t="s">
        <v>11</v>
      </c>
      <c r="B24" s="13" t="s">
        <v>12</v>
      </c>
      <c r="C24" s="13" t="s">
        <v>13</v>
      </c>
      <c r="D24" s="14" t="s">
        <v>18</v>
      </c>
    </row>
    <row r="25" customFormat="false" ht="24" hidden="false" customHeight="true" outlineLevel="0" collapsed="false">
      <c r="A25" s="20" t="s">
        <v>19</v>
      </c>
      <c r="B25" s="21" t="n">
        <f aca="false">B11</f>
        <v>1765.86</v>
      </c>
      <c r="C25" s="22" t="n">
        <v>0.2</v>
      </c>
      <c r="D25" s="23" t="n">
        <f aca="false">B25*C25</f>
        <v>353.172</v>
      </c>
    </row>
    <row r="28" customFormat="false" ht="24" hidden="false" customHeight="true" outlineLevel="0" collapsed="false">
      <c r="A28" s="4" t="s">
        <v>3</v>
      </c>
      <c r="B28" s="4"/>
      <c r="C28" s="4"/>
      <c r="D28" s="4"/>
      <c r="E28" s="4"/>
      <c r="F28" s="4"/>
      <c r="G28" s="4"/>
      <c r="H28" s="4"/>
      <c r="I28" s="4"/>
    </row>
    <row r="29" customFormat="false" ht="42" hidden="false" customHeight="true" outlineLevel="0" collapsed="false">
      <c r="A29" s="24" t="s">
        <v>20</v>
      </c>
      <c r="B29" s="24"/>
      <c r="C29" s="24"/>
      <c r="D29" s="24"/>
      <c r="E29" s="24"/>
      <c r="F29" s="24"/>
      <c r="G29" s="24"/>
      <c r="H29" s="24"/>
      <c r="I29" s="24"/>
    </row>
    <row r="30" customFormat="false" ht="30.75" hidden="false" customHeight="true" outlineLevel="0" collapsed="false"/>
    <row r="31" customFormat="false" ht="24" hidden="false" customHeight="true" outlineLevel="0" collapsed="false">
      <c r="A31" s="11" t="s">
        <v>3</v>
      </c>
      <c r="B31" s="11"/>
      <c r="C31" s="11"/>
      <c r="D31" s="11"/>
      <c r="E31" s="11"/>
    </row>
    <row r="32" customFormat="false" ht="39.55" hidden="false" customHeight="false" outlineLevel="0" collapsed="false">
      <c r="A32" s="25" t="s">
        <v>11</v>
      </c>
      <c r="B32" s="26" t="s">
        <v>21</v>
      </c>
      <c r="C32" s="27" t="s">
        <v>22</v>
      </c>
      <c r="D32" s="27" t="s">
        <v>23</v>
      </c>
      <c r="E32" s="28" t="s">
        <v>24</v>
      </c>
    </row>
    <row r="33" customFormat="false" ht="24" hidden="false" customHeight="true" outlineLevel="0" collapsed="false">
      <c r="A33" s="20" t="str">
        <f aca="false">A25</f>
        <v>Auxiliar de limpeza (44h semanais)</v>
      </c>
      <c r="B33" s="21" t="n">
        <f aca="false">B11</f>
        <v>1765.86</v>
      </c>
      <c r="C33" s="21" t="n">
        <v>0</v>
      </c>
      <c r="D33" s="21" t="n">
        <f aca="false">D25</f>
        <v>353.172</v>
      </c>
      <c r="E33" s="29" t="n">
        <f aca="false">SUM(B33:D33)</f>
        <v>2119.032</v>
      </c>
    </row>
    <row r="35" customFormat="false" ht="24" hidden="false" customHeight="true" outlineLevel="0" collapsed="false">
      <c r="A35" s="4" t="s">
        <v>25</v>
      </c>
      <c r="B35" s="4"/>
      <c r="C35" s="4"/>
      <c r="D35" s="4"/>
      <c r="E35" s="4"/>
      <c r="F35" s="4"/>
      <c r="G35" s="4"/>
      <c r="H35" s="4"/>
      <c r="I35" s="4"/>
    </row>
    <row r="37" customFormat="false" ht="24" hidden="false" customHeight="true" outlineLevel="0" collapsed="false">
      <c r="A37" s="6" t="s">
        <v>26</v>
      </c>
      <c r="B37" s="6"/>
      <c r="C37" s="6"/>
      <c r="D37" s="6"/>
      <c r="E37" s="6"/>
      <c r="F37" s="6"/>
      <c r="G37" s="6"/>
      <c r="H37" s="6"/>
      <c r="I37" s="6"/>
    </row>
    <row r="39" customFormat="false" ht="31.5" hidden="false" customHeight="true" outlineLevel="0" collapsed="false">
      <c r="A39" s="30" t="s">
        <v>27</v>
      </c>
      <c r="B39" s="30"/>
      <c r="C39" s="30"/>
      <c r="D39" s="30"/>
      <c r="E39" s="31"/>
      <c r="F39" s="31"/>
      <c r="G39" s="31"/>
      <c r="H39" s="31"/>
    </row>
    <row r="40" customFormat="false" ht="26.85" hidden="false" customHeight="false" outlineLevel="0" collapsed="false">
      <c r="A40" s="32" t="s">
        <v>11</v>
      </c>
      <c r="B40" s="33" t="s">
        <v>12</v>
      </c>
      <c r="C40" s="34" t="s">
        <v>28</v>
      </c>
      <c r="D40" s="35" t="s">
        <v>18</v>
      </c>
    </row>
    <row r="41" customFormat="false" ht="24" hidden="false" customHeight="true" outlineLevel="0" collapsed="false">
      <c r="A41" s="20" t="s">
        <v>8</v>
      </c>
      <c r="B41" s="21" t="n">
        <f aca="false">E33</f>
        <v>2119.032</v>
      </c>
      <c r="C41" s="36" t="n">
        <f aca="false">1/12</f>
        <v>0.0833333333333333</v>
      </c>
      <c r="D41" s="29" t="n">
        <f aca="false">B41*C41</f>
        <v>176.586</v>
      </c>
    </row>
    <row r="43" customFormat="false" ht="36.75" hidden="false" customHeight="true" outlineLevel="0" collapsed="false">
      <c r="A43" s="30" t="s">
        <v>29</v>
      </c>
      <c r="B43" s="30"/>
      <c r="C43" s="30"/>
      <c r="D43" s="30"/>
    </row>
    <row r="44" customFormat="false" ht="30.75" hidden="false" customHeight="true" outlineLevel="0" collapsed="false">
      <c r="A44" s="32" t="s">
        <v>11</v>
      </c>
      <c r="B44" s="33" t="s">
        <v>12</v>
      </c>
      <c r="C44" s="34" t="s">
        <v>28</v>
      </c>
      <c r="D44" s="35" t="s">
        <v>18</v>
      </c>
    </row>
    <row r="45" customFormat="false" ht="24" hidden="false" customHeight="true" outlineLevel="0" collapsed="false">
      <c r="A45" s="20" t="s">
        <v>8</v>
      </c>
      <c r="B45" s="21" t="n">
        <f aca="false">E33</f>
        <v>2119.032</v>
      </c>
      <c r="C45" s="36" t="n">
        <f aca="false">1/12</f>
        <v>0.0833333333333333</v>
      </c>
      <c r="D45" s="29" t="n">
        <f aca="false">B45*C45</f>
        <v>176.586</v>
      </c>
    </row>
    <row r="46" customFormat="false" ht="38.25" hidden="false" customHeight="true" outlineLevel="0" collapsed="false"/>
    <row r="47" customFormat="false" ht="24" hidden="false" customHeight="true" outlineLevel="0" collapsed="false">
      <c r="A47" s="30" t="s">
        <v>30</v>
      </c>
      <c r="B47" s="30"/>
      <c r="C47" s="30"/>
      <c r="D47" s="30"/>
      <c r="E47" s="30"/>
    </row>
    <row r="48" customFormat="false" ht="30" hidden="false" customHeight="true" outlineLevel="0" collapsed="false">
      <c r="A48" s="32" t="s">
        <v>11</v>
      </c>
      <c r="B48" s="33" t="s">
        <v>12</v>
      </c>
      <c r="C48" s="34" t="s">
        <v>31</v>
      </c>
      <c r="D48" s="34" t="s">
        <v>28</v>
      </c>
      <c r="E48" s="35" t="s">
        <v>18</v>
      </c>
    </row>
    <row r="49" customFormat="false" ht="24" hidden="false" customHeight="true" outlineLevel="0" collapsed="false">
      <c r="A49" s="20" t="s">
        <v>8</v>
      </c>
      <c r="B49" s="21" t="n">
        <f aca="false">E33</f>
        <v>2119.032</v>
      </c>
      <c r="C49" s="37" t="n">
        <f aca="false">1/3</f>
        <v>0.333333333333333</v>
      </c>
      <c r="D49" s="36" t="n">
        <f aca="false">1/12</f>
        <v>0.0833333333333333</v>
      </c>
      <c r="E49" s="29" t="n">
        <f aca="false">B49*C49*D49</f>
        <v>58.862</v>
      </c>
    </row>
    <row r="51" customFormat="false" ht="24" hidden="false" customHeight="true" outlineLevel="0" collapsed="false">
      <c r="A51" s="11" t="s">
        <v>26</v>
      </c>
      <c r="B51" s="11"/>
      <c r="C51" s="11"/>
      <c r="D51" s="11"/>
      <c r="E51" s="11"/>
    </row>
    <row r="52" customFormat="false" ht="24" hidden="false" customHeight="true" outlineLevel="0" collapsed="false">
      <c r="A52" s="32" t="s">
        <v>11</v>
      </c>
      <c r="B52" s="33" t="s">
        <v>32</v>
      </c>
      <c r="C52" s="33" t="s">
        <v>33</v>
      </c>
      <c r="D52" s="33" t="s">
        <v>34</v>
      </c>
      <c r="E52" s="38" t="s">
        <v>24</v>
      </c>
    </row>
    <row r="53" customFormat="false" ht="24" hidden="false" customHeight="true" outlineLevel="0" collapsed="false">
      <c r="A53" s="20" t="s">
        <v>8</v>
      </c>
      <c r="B53" s="21" t="n">
        <f aca="false">D41</f>
        <v>176.586</v>
      </c>
      <c r="C53" s="21" t="n">
        <f aca="false">D45</f>
        <v>176.586</v>
      </c>
      <c r="D53" s="21" t="n">
        <f aca="false">E49</f>
        <v>58.862</v>
      </c>
      <c r="E53" s="29" t="n">
        <f aca="false">SUM(B53:D53)</f>
        <v>412.034</v>
      </c>
    </row>
    <row r="55" customFormat="false" ht="24" hidden="false" customHeight="true" outlineLevel="0" collapsed="false">
      <c r="A55" s="6" t="s">
        <v>35</v>
      </c>
      <c r="B55" s="6"/>
      <c r="C55" s="6"/>
      <c r="D55" s="6"/>
      <c r="E55" s="6"/>
      <c r="F55" s="6"/>
      <c r="G55" s="6"/>
      <c r="H55" s="6"/>
      <c r="I55" s="6"/>
    </row>
    <row r="56" customFormat="false" ht="51.75" hidden="false" customHeight="true" outlineLevel="0" collapsed="false">
      <c r="A56" s="3" t="s">
        <v>36</v>
      </c>
      <c r="B56" s="3"/>
      <c r="C56" s="3"/>
      <c r="D56" s="3"/>
      <c r="E56" s="3"/>
      <c r="F56" s="3"/>
      <c r="G56" s="3"/>
      <c r="H56" s="3"/>
      <c r="I56" s="3"/>
    </row>
    <row r="58" customFormat="false" ht="24" hidden="false" customHeight="true" outlineLevel="0" collapsed="false">
      <c r="A58" s="11" t="s">
        <v>37</v>
      </c>
      <c r="B58" s="11"/>
    </row>
    <row r="59" customFormat="false" ht="24" hidden="false" customHeight="true" outlineLevel="0" collapsed="false">
      <c r="A59" s="32" t="s">
        <v>38</v>
      </c>
      <c r="B59" s="35" t="s">
        <v>13</v>
      </c>
    </row>
    <row r="60" customFormat="false" ht="24" hidden="false" customHeight="true" outlineLevel="0" collapsed="false">
      <c r="A60" s="15" t="s">
        <v>39</v>
      </c>
      <c r="B60" s="39" t="n">
        <v>0.2</v>
      </c>
    </row>
    <row r="61" customFormat="false" ht="24" hidden="false" customHeight="true" outlineLevel="0" collapsed="false">
      <c r="A61" s="40" t="s">
        <v>40</v>
      </c>
      <c r="B61" s="41" t="n">
        <v>0.025</v>
      </c>
    </row>
    <row r="62" customFormat="false" ht="24" hidden="false" customHeight="true" outlineLevel="0" collapsed="false">
      <c r="A62" s="40" t="s">
        <v>41</v>
      </c>
      <c r="B62" s="42" t="n">
        <v>0.02</v>
      </c>
    </row>
    <row r="63" customFormat="false" ht="24" hidden="false" customHeight="true" outlineLevel="0" collapsed="false">
      <c r="A63" s="40" t="s">
        <v>42</v>
      </c>
      <c r="B63" s="41" t="n">
        <v>0.015</v>
      </c>
    </row>
    <row r="64" customFormat="false" ht="24" hidden="false" customHeight="true" outlineLevel="0" collapsed="false">
      <c r="A64" s="40" t="s">
        <v>43</v>
      </c>
      <c r="B64" s="41" t="n">
        <v>0.01</v>
      </c>
    </row>
    <row r="65" customFormat="false" ht="24" hidden="false" customHeight="true" outlineLevel="0" collapsed="false">
      <c r="A65" s="40" t="s">
        <v>44</v>
      </c>
      <c r="B65" s="41" t="n">
        <v>0.006</v>
      </c>
    </row>
    <row r="66" customFormat="false" ht="24" hidden="false" customHeight="true" outlineLevel="0" collapsed="false">
      <c r="A66" s="40" t="s">
        <v>45</v>
      </c>
      <c r="B66" s="41" t="n">
        <v>0.002</v>
      </c>
    </row>
    <row r="67" customFormat="false" ht="24" hidden="false" customHeight="true" outlineLevel="0" collapsed="false">
      <c r="A67" s="43" t="s">
        <v>46</v>
      </c>
      <c r="B67" s="44" t="n">
        <v>0.08</v>
      </c>
    </row>
    <row r="68" customFormat="false" ht="24" hidden="false" customHeight="true" outlineLevel="0" collapsed="false">
      <c r="A68" s="45" t="s">
        <v>47</v>
      </c>
      <c r="B68" s="46" t="n">
        <f aca="false">SUM(B60:B67)</f>
        <v>0.358</v>
      </c>
    </row>
    <row r="70" customFormat="false" ht="24" hidden="false" customHeight="true" outlineLevel="0" collapsed="false">
      <c r="A70" s="11" t="s">
        <v>48</v>
      </c>
      <c r="B70" s="11"/>
      <c r="C70" s="11"/>
      <c r="D70" s="11"/>
    </row>
    <row r="71" customFormat="false" ht="24" hidden="false" customHeight="true" outlineLevel="0" collapsed="false">
      <c r="A71" s="32" t="s">
        <v>11</v>
      </c>
      <c r="B71" s="33" t="s">
        <v>12</v>
      </c>
      <c r="C71" s="33" t="s">
        <v>13</v>
      </c>
      <c r="D71" s="35" t="s">
        <v>18</v>
      </c>
    </row>
    <row r="72" customFormat="false" ht="24" hidden="false" customHeight="true" outlineLevel="0" collapsed="false">
      <c r="A72" s="20" t="s">
        <v>8</v>
      </c>
      <c r="B72" s="21" t="n">
        <f aca="false">E33+E53</f>
        <v>2531.066</v>
      </c>
      <c r="C72" s="47" t="n">
        <f aca="false">SUM($B$60:$B$66)</f>
        <v>0.278</v>
      </c>
      <c r="D72" s="29" t="n">
        <f aca="false">B72*C72</f>
        <v>703.636348</v>
      </c>
    </row>
    <row r="74" customFormat="false" ht="24" hidden="false" customHeight="true" outlineLevel="0" collapsed="false">
      <c r="A74" s="11" t="s">
        <v>49</v>
      </c>
      <c r="B74" s="11"/>
      <c r="C74" s="11"/>
      <c r="D74" s="11"/>
    </row>
    <row r="75" customFormat="false" ht="24" hidden="false" customHeight="true" outlineLevel="0" collapsed="false">
      <c r="A75" s="32" t="s">
        <v>11</v>
      </c>
      <c r="B75" s="33" t="s">
        <v>12</v>
      </c>
      <c r="C75" s="33" t="s">
        <v>13</v>
      </c>
      <c r="D75" s="35" t="s">
        <v>18</v>
      </c>
    </row>
    <row r="76" customFormat="false" ht="24" hidden="false" customHeight="true" outlineLevel="0" collapsed="false">
      <c r="A76" s="20" t="s">
        <v>8</v>
      </c>
      <c r="B76" s="21" t="n">
        <f aca="false">E33+E53</f>
        <v>2531.066</v>
      </c>
      <c r="C76" s="36" t="n">
        <f aca="false">$B$67</f>
        <v>0.08</v>
      </c>
      <c r="D76" s="29" t="n">
        <f aca="false">B76*C76</f>
        <v>202.48528</v>
      </c>
    </row>
    <row r="78" customFormat="false" ht="24" hidden="false" customHeight="true" outlineLevel="0" collapsed="false">
      <c r="A78" s="11" t="s">
        <v>35</v>
      </c>
      <c r="B78" s="11"/>
      <c r="C78" s="11"/>
      <c r="D78" s="11"/>
    </row>
    <row r="79" customFormat="false" ht="24" hidden="false" customHeight="true" outlineLevel="0" collapsed="false">
      <c r="A79" s="32" t="s">
        <v>11</v>
      </c>
      <c r="B79" s="33" t="s">
        <v>50</v>
      </c>
      <c r="C79" s="33" t="s">
        <v>46</v>
      </c>
      <c r="D79" s="35" t="s">
        <v>24</v>
      </c>
    </row>
    <row r="80" customFormat="false" ht="24" hidden="false" customHeight="true" outlineLevel="0" collapsed="false">
      <c r="A80" s="20" t="s">
        <v>8</v>
      </c>
      <c r="B80" s="21" t="n">
        <f aca="false">D72</f>
        <v>703.636348</v>
      </c>
      <c r="C80" s="21" t="n">
        <f aca="false">D76</f>
        <v>202.48528</v>
      </c>
      <c r="D80" s="29" t="n">
        <f aca="false">B80+C80</f>
        <v>906.121628</v>
      </c>
    </row>
    <row r="82" customFormat="false" ht="24" hidden="false" customHeight="true" outlineLevel="0" collapsed="false">
      <c r="A82" s="6" t="s">
        <v>51</v>
      </c>
      <c r="B82" s="6"/>
      <c r="C82" s="6"/>
      <c r="D82" s="6"/>
      <c r="E82" s="6"/>
      <c r="F82" s="6"/>
      <c r="G82" s="6"/>
      <c r="H82" s="6"/>
      <c r="I82" s="6"/>
    </row>
    <row r="83" customFormat="false" ht="72.75" hidden="false" customHeight="true" outlineLevel="0" collapsed="false">
      <c r="A83" s="3" t="s">
        <v>52</v>
      </c>
      <c r="B83" s="3"/>
      <c r="C83" s="3"/>
      <c r="D83" s="3"/>
      <c r="E83" s="3"/>
      <c r="F83" s="3"/>
      <c r="G83" s="3"/>
      <c r="H83" s="3"/>
      <c r="I83" s="3"/>
    </row>
    <row r="85" customFormat="false" ht="24" hidden="false" customHeight="true" outlineLevel="0" collapsed="false">
      <c r="A85" s="48" t="s">
        <v>53</v>
      </c>
      <c r="B85" s="48"/>
      <c r="C85" s="48"/>
      <c r="D85" s="48"/>
      <c r="E85" s="48"/>
      <c r="F85" s="48"/>
      <c r="G85" s="48"/>
      <c r="H85" s="48"/>
      <c r="I85" s="48"/>
    </row>
    <row r="86" customFormat="false" ht="36" hidden="false" customHeight="true" outlineLevel="0" collapsed="false"/>
    <row r="87" customFormat="false" ht="24" hidden="false" customHeight="true" outlineLevel="0" collapsed="false">
      <c r="A87" s="11" t="s">
        <v>54</v>
      </c>
      <c r="B87" s="11"/>
      <c r="C87" s="11"/>
      <c r="D87" s="11"/>
      <c r="E87" s="11"/>
    </row>
    <row r="88" customFormat="false" ht="26.85" hidden="false" customHeight="false" outlineLevel="0" collapsed="false">
      <c r="A88" s="32" t="s">
        <v>11</v>
      </c>
      <c r="B88" s="33" t="s">
        <v>55</v>
      </c>
      <c r="C88" s="33" t="s">
        <v>56</v>
      </c>
      <c r="D88" s="34" t="s">
        <v>57</v>
      </c>
      <c r="E88" s="35" t="s">
        <v>58</v>
      </c>
    </row>
    <row r="89" customFormat="false" ht="24" hidden="false" customHeight="true" outlineLevel="0" collapsed="false">
      <c r="A89" s="15" t="s">
        <v>8</v>
      </c>
      <c r="B89" s="16" t="n">
        <v>5.5</v>
      </c>
      <c r="C89" s="49" t="n">
        <v>2</v>
      </c>
      <c r="D89" s="49" t="n">
        <v>22</v>
      </c>
      <c r="E89" s="50" t="n">
        <f aca="false">B89*C89*D89</f>
        <v>242</v>
      </c>
    </row>
    <row r="91" customFormat="false" ht="24" hidden="false" customHeight="true" outlineLevel="0" collapsed="false">
      <c r="A91" s="11" t="s">
        <v>59</v>
      </c>
      <c r="B91" s="11"/>
      <c r="C91" s="11"/>
      <c r="D91" s="11"/>
      <c r="E91" s="11"/>
    </row>
    <row r="92" customFormat="false" ht="24" hidden="false" customHeight="true" outlineLevel="0" collapsed="false">
      <c r="A92" s="32" t="s">
        <v>11</v>
      </c>
      <c r="B92" s="33" t="s">
        <v>12</v>
      </c>
      <c r="C92" s="33" t="s">
        <v>60</v>
      </c>
      <c r="D92" s="33" t="s">
        <v>13</v>
      </c>
      <c r="E92" s="35" t="s">
        <v>61</v>
      </c>
    </row>
    <row r="93" customFormat="false" ht="24" hidden="false" customHeight="true" outlineLevel="0" collapsed="false">
      <c r="A93" s="20" t="s">
        <v>8</v>
      </c>
      <c r="B93" s="51" t="n">
        <f aca="false">B11</f>
        <v>1765.86</v>
      </c>
      <c r="C93" s="22" t="n">
        <v>1</v>
      </c>
      <c r="D93" s="22" t="n">
        <v>0.06</v>
      </c>
      <c r="E93" s="29" t="n">
        <f aca="false">B93*C93*D93</f>
        <v>105.9516</v>
      </c>
    </row>
    <row r="95" customFormat="false" ht="24" hidden="false" customHeight="true" outlineLevel="0" collapsed="false">
      <c r="A95" s="11" t="s">
        <v>62</v>
      </c>
      <c r="B95" s="11"/>
      <c r="C95" s="11"/>
      <c r="D95" s="11"/>
    </row>
    <row r="96" customFormat="false" ht="24" hidden="false" customHeight="true" outlineLevel="0" collapsed="false">
      <c r="A96" s="32" t="s">
        <v>11</v>
      </c>
      <c r="B96" s="33" t="s">
        <v>58</v>
      </c>
      <c r="C96" s="33" t="s">
        <v>63</v>
      </c>
      <c r="D96" s="35" t="s">
        <v>64</v>
      </c>
    </row>
    <row r="97" customFormat="false" ht="24" hidden="false" customHeight="true" outlineLevel="0" collapsed="false">
      <c r="A97" s="20" t="s">
        <v>8</v>
      </c>
      <c r="B97" s="21" t="n">
        <f aca="false">E89</f>
        <v>242</v>
      </c>
      <c r="C97" s="21" t="n">
        <f aca="false">E93</f>
        <v>105.9516</v>
      </c>
      <c r="D97" s="29" t="n">
        <f aca="false">B97-C97</f>
        <v>136.0484</v>
      </c>
    </row>
    <row r="99" customFormat="false" ht="24" hidden="false" customHeight="true" outlineLevel="0" collapsed="false">
      <c r="A99" s="48" t="s">
        <v>65</v>
      </c>
      <c r="B99" s="48"/>
      <c r="C99" s="48"/>
      <c r="D99" s="48"/>
      <c r="E99" s="48"/>
      <c r="F99" s="48"/>
      <c r="G99" s="48"/>
      <c r="H99" s="48"/>
      <c r="I99" s="48"/>
    </row>
    <row r="100" customFormat="false" ht="31.5" hidden="false" customHeight="true" outlineLevel="0" collapsed="false"/>
    <row r="101" customFormat="false" ht="24" hidden="false" customHeight="true" outlineLevel="0" collapsed="false">
      <c r="A101" s="11" t="s">
        <v>65</v>
      </c>
      <c r="B101" s="11"/>
      <c r="C101" s="11"/>
      <c r="D101" s="11"/>
    </row>
    <row r="102" customFormat="false" ht="27" hidden="false" customHeight="true" outlineLevel="0" collapsed="false">
      <c r="A102" s="12" t="s">
        <v>11</v>
      </c>
      <c r="B102" s="13" t="s">
        <v>66</v>
      </c>
      <c r="C102" s="52" t="s">
        <v>57</v>
      </c>
      <c r="D102" s="14" t="s">
        <v>18</v>
      </c>
    </row>
    <row r="103" customFormat="false" ht="24" hidden="false" customHeight="true" outlineLevel="0" collapsed="false">
      <c r="A103" s="43" t="s">
        <v>8</v>
      </c>
      <c r="B103" s="53" t="n">
        <v>27.15</v>
      </c>
      <c r="C103" s="54" t="n">
        <v>22</v>
      </c>
      <c r="D103" s="55" t="n">
        <f aca="false">B103*C103</f>
        <v>597.3</v>
      </c>
    </row>
    <row r="105" customFormat="false" ht="24" hidden="false" customHeight="true" outlineLevel="0" collapsed="false">
      <c r="A105" s="11" t="s">
        <v>67</v>
      </c>
      <c r="B105" s="11"/>
      <c r="C105" s="11"/>
      <c r="D105" s="11"/>
    </row>
    <row r="106" customFormat="false" ht="24" hidden="false" customHeight="true" outlineLevel="0" collapsed="false">
      <c r="A106" s="32" t="s">
        <v>11</v>
      </c>
      <c r="B106" s="33" t="s">
        <v>12</v>
      </c>
      <c r="C106" s="33" t="s">
        <v>13</v>
      </c>
      <c r="D106" s="35" t="s">
        <v>61</v>
      </c>
    </row>
    <row r="107" customFormat="false" ht="24" hidden="false" customHeight="true" outlineLevel="0" collapsed="false">
      <c r="A107" s="40" t="s">
        <v>8</v>
      </c>
      <c r="B107" s="56" t="n">
        <f aca="false">D103</f>
        <v>597.3</v>
      </c>
      <c r="C107" s="57" t="n">
        <v>0.19</v>
      </c>
      <c r="D107" s="58" t="n">
        <f aca="false">B107*C107</f>
        <v>113.487</v>
      </c>
    </row>
    <row r="109" customFormat="false" ht="24" hidden="false" customHeight="true" outlineLevel="0" collapsed="false">
      <c r="A109" s="11" t="s">
        <v>68</v>
      </c>
      <c r="B109" s="11"/>
      <c r="C109" s="11"/>
      <c r="D109" s="11"/>
    </row>
    <row r="110" customFormat="false" ht="24" hidden="false" customHeight="true" outlineLevel="0" collapsed="false">
      <c r="A110" s="32" t="s">
        <v>11</v>
      </c>
      <c r="B110" s="33" t="s">
        <v>58</v>
      </c>
      <c r="C110" s="33" t="s">
        <v>61</v>
      </c>
      <c r="D110" s="35" t="s">
        <v>64</v>
      </c>
    </row>
    <row r="111" customFormat="false" ht="24" hidden="false" customHeight="true" outlineLevel="0" collapsed="false">
      <c r="A111" s="20" t="s">
        <v>8</v>
      </c>
      <c r="B111" s="21" t="n">
        <f aca="false">D103</f>
        <v>597.3</v>
      </c>
      <c r="C111" s="21" t="n">
        <f aca="false">D107</f>
        <v>113.487</v>
      </c>
      <c r="D111" s="29" t="n">
        <f aca="false">B111-C111</f>
        <v>483.813</v>
      </c>
    </row>
    <row r="113" customFormat="false" ht="26.85" hidden="false" customHeight="true" outlineLevel="0" collapsed="false">
      <c r="A113" s="59" t="s">
        <v>69</v>
      </c>
      <c r="B113" s="59"/>
      <c r="C113" s="59"/>
      <c r="D113" s="59"/>
      <c r="E113" s="59"/>
      <c r="F113" s="59"/>
      <c r="G113" s="59"/>
      <c r="H113" s="59"/>
      <c r="I113" s="59"/>
    </row>
    <row r="115" customFormat="false" ht="17" hidden="false" customHeight="false" outlineLevel="0" collapsed="false">
      <c r="A115" s="11" t="s">
        <v>70</v>
      </c>
      <c r="B115" s="11"/>
      <c r="C115" s="11"/>
      <c r="D115" s="11"/>
    </row>
    <row r="116" customFormat="false" ht="15" hidden="false" customHeight="false" outlineLevel="0" collapsed="false">
      <c r="A116" s="32" t="s">
        <v>11</v>
      </c>
      <c r="B116" s="33" t="s">
        <v>71</v>
      </c>
      <c r="C116" s="33" t="s">
        <v>72</v>
      </c>
      <c r="D116" s="35"/>
    </row>
    <row r="117" customFormat="false" ht="15" hidden="false" customHeight="false" outlineLevel="0" collapsed="false">
      <c r="A117" s="9" t="s">
        <v>73</v>
      </c>
      <c r="B117" s="56" t="n">
        <v>25.52</v>
      </c>
      <c r="C117" s="56" t="n">
        <v>1</v>
      </c>
      <c r="D117" s="60" t="n">
        <f aca="false">B117*C117</f>
        <v>25.52</v>
      </c>
    </row>
    <row r="119" customFormat="false" ht="24" hidden="false" customHeight="true" outlineLevel="0" collapsed="false">
      <c r="A119" s="11" t="s">
        <v>74</v>
      </c>
      <c r="B119" s="11"/>
      <c r="C119" s="11"/>
      <c r="D119" s="11"/>
      <c r="E119" s="61"/>
      <c r="BK119" s="1"/>
      <c r="BL119" s="1"/>
      <c r="BM119" s="1"/>
      <c r="BN119" s="1"/>
      <c r="BO119" s="1"/>
      <c r="BP119" s="1"/>
      <c r="BQ119" s="1"/>
      <c r="BR119" s="1"/>
      <c r="BS119" s="1"/>
      <c r="BT119" s="1"/>
      <c r="BU119" s="1"/>
      <c r="BV119" s="1"/>
      <c r="BW119" s="1"/>
      <c r="BX119" s="1"/>
      <c r="BY119" s="1"/>
      <c r="BZ119" s="1"/>
      <c r="CA119" s="1"/>
      <c r="CB119" s="1"/>
      <c r="CC119" s="1"/>
      <c r="CD119" s="1"/>
      <c r="CE119" s="1"/>
      <c r="CF119" s="1"/>
      <c r="CG119" s="1"/>
      <c r="CH119" s="1"/>
      <c r="CI119" s="1"/>
      <c r="CJ119" s="1"/>
      <c r="CK119" s="1"/>
      <c r="CL119" s="1"/>
      <c r="CM119" s="1"/>
      <c r="CN119" s="1"/>
      <c r="CO119" s="1"/>
      <c r="CP119" s="1"/>
      <c r="CQ119" s="1"/>
      <c r="CR119" s="1"/>
      <c r="CS119" s="1"/>
      <c r="CT119" s="1"/>
      <c r="CU119" s="1"/>
      <c r="CV119" s="1"/>
      <c r="CW119" s="1"/>
      <c r="CX119" s="1"/>
      <c r="CY119" s="1"/>
      <c r="CZ119" s="1"/>
      <c r="DA119" s="1"/>
      <c r="DB119" s="1"/>
      <c r="DC119" s="1"/>
      <c r="DD119" s="1"/>
      <c r="DE119" s="1"/>
      <c r="DF119" s="1"/>
      <c r="DG119" s="1"/>
      <c r="DH119" s="1"/>
      <c r="DI119" s="1"/>
      <c r="DJ119" s="1"/>
      <c r="DK119" s="1"/>
      <c r="DL119" s="1"/>
      <c r="DM119" s="1"/>
      <c r="DN119" s="1"/>
      <c r="DO119" s="1"/>
      <c r="DP119" s="1"/>
      <c r="DQ119" s="1"/>
      <c r="DR119" s="1"/>
      <c r="DS119" s="1"/>
      <c r="DT119" s="1"/>
      <c r="DU119" s="1"/>
      <c r="DV119" s="1"/>
      <c r="DW119" s="1"/>
      <c r="DX119" s="1"/>
      <c r="DY119" s="1"/>
      <c r="DZ119" s="1"/>
      <c r="EA119" s="1"/>
      <c r="EB119" s="1"/>
      <c r="EC119" s="1"/>
      <c r="ED119" s="1"/>
      <c r="EE119" s="1"/>
      <c r="EF119" s="1"/>
      <c r="EG119" s="1"/>
      <c r="EH119" s="1"/>
      <c r="EI119" s="1"/>
      <c r="EJ119" s="1"/>
      <c r="EK119" s="1"/>
      <c r="EL119" s="1"/>
      <c r="EM119" s="1"/>
      <c r="EN119" s="1"/>
      <c r="EO119" s="1"/>
      <c r="EP119" s="1"/>
      <c r="EQ119" s="1"/>
      <c r="ER119" s="1"/>
      <c r="ES119" s="1"/>
      <c r="ET119" s="1"/>
      <c r="EU119" s="1"/>
      <c r="EV119" s="1"/>
      <c r="EW119" s="1"/>
      <c r="EX119" s="1"/>
      <c r="EY119" s="1"/>
      <c r="EZ119" s="1"/>
      <c r="FA119" s="1"/>
      <c r="FB119" s="1"/>
      <c r="FC119" s="1"/>
      <c r="FD119" s="1"/>
      <c r="FE119" s="1"/>
      <c r="FF119" s="1"/>
      <c r="FG119" s="1"/>
      <c r="FH119" s="1"/>
      <c r="FI119" s="1"/>
      <c r="FJ119" s="1"/>
      <c r="FK119" s="1"/>
      <c r="FL119" s="1"/>
      <c r="FM119" s="1"/>
      <c r="FN119" s="1"/>
      <c r="FO119" s="1"/>
      <c r="FP119" s="1"/>
      <c r="FQ119" s="1"/>
      <c r="FR119" s="1"/>
      <c r="FS119" s="1"/>
      <c r="FT119" s="1"/>
      <c r="FU119" s="1"/>
      <c r="FV119" s="1"/>
      <c r="FW119" s="1"/>
      <c r="FX119" s="1"/>
      <c r="FY119" s="1"/>
      <c r="FZ119" s="1"/>
      <c r="GA119" s="1"/>
      <c r="GB119" s="1"/>
      <c r="GC119" s="1"/>
      <c r="GD119" s="1"/>
      <c r="GE119" s="1"/>
      <c r="GF119" s="1"/>
      <c r="GG119" s="1"/>
      <c r="GH119" s="1"/>
      <c r="GI119" s="1"/>
      <c r="GJ119" s="1"/>
      <c r="GK119" s="1"/>
      <c r="GL119" s="1"/>
      <c r="GM119" s="1"/>
      <c r="GN119" s="1"/>
      <c r="GO119" s="1"/>
      <c r="GP119" s="1"/>
      <c r="GQ119" s="1"/>
      <c r="GR119" s="1"/>
      <c r="GS119" s="1"/>
      <c r="GT119" s="1"/>
      <c r="GU119" s="1"/>
      <c r="GV119" s="1"/>
      <c r="GW119" s="1"/>
      <c r="GX119" s="1"/>
      <c r="GY119" s="1"/>
      <c r="GZ119" s="1"/>
      <c r="HA119" s="1"/>
      <c r="HB119" s="1"/>
      <c r="HC119" s="1"/>
      <c r="HD119" s="1"/>
      <c r="HE119" s="1"/>
      <c r="HF119" s="1"/>
      <c r="HG119" s="1"/>
      <c r="HH119" s="1"/>
      <c r="HI119" s="1"/>
      <c r="HJ119" s="1"/>
      <c r="HK119" s="1"/>
      <c r="HL119" s="1"/>
      <c r="HM119" s="1"/>
      <c r="HN119" s="1"/>
      <c r="HO119" s="1"/>
      <c r="HP119" s="1"/>
      <c r="HQ119" s="1"/>
      <c r="HR119" s="1"/>
      <c r="HS119" s="1"/>
      <c r="HT119" s="1"/>
      <c r="HU119" s="1"/>
      <c r="HV119" s="1"/>
      <c r="HW119" s="1"/>
      <c r="HX119" s="1"/>
      <c r="HY119" s="1"/>
      <c r="HZ119" s="1"/>
      <c r="IA119" s="1"/>
      <c r="IB119" s="1"/>
      <c r="IC119" s="1"/>
      <c r="ID119" s="1"/>
      <c r="IE119" s="1"/>
      <c r="IF119" s="1"/>
      <c r="IG119" s="1"/>
      <c r="IH119" s="1"/>
      <c r="II119" s="1"/>
      <c r="IJ119" s="1"/>
      <c r="IK119" s="1"/>
      <c r="IL119" s="1"/>
      <c r="IM119" s="1"/>
      <c r="IN119" s="1"/>
      <c r="IO119" s="1"/>
      <c r="IP119" s="1"/>
      <c r="IQ119" s="1"/>
      <c r="IR119" s="1"/>
      <c r="IS119" s="1"/>
      <c r="IT119" s="1"/>
      <c r="IU119" s="1"/>
      <c r="IV119" s="1"/>
      <c r="IW119" s="1"/>
    </row>
    <row r="120" customFormat="false" ht="24" hidden="false" customHeight="true" outlineLevel="0" collapsed="false">
      <c r="A120" s="32" t="s">
        <v>11</v>
      </c>
      <c r="B120" s="33" t="s">
        <v>75</v>
      </c>
      <c r="C120" s="33" t="s">
        <v>61</v>
      </c>
      <c r="D120" s="35" t="s">
        <v>64</v>
      </c>
      <c r="E120" s="61"/>
      <c r="BK120" s="1"/>
      <c r="BL120" s="1"/>
      <c r="BM120" s="1"/>
      <c r="BN120" s="1"/>
      <c r="BO120" s="1"/>
      <c r="BP120" s="1"/>
      <c r="BQ120" s="1"/>
      <c r="BR120" s="1"/>
      <c r="BS120" s="1"/>
      <c r="BT120" s="1"/>
      <c r="BU120" s="1"/>
      <c r="BV120" s="1"/>
      <c r="BW120" s="1"/>
      <c r="BX120" s="1"/>
      <c r="BY120" s="1"/>
      <c r="BZ120" s="1"/>
      <c r="CA120" s="1"/>
      <c r="CB120" s="1"/>
      <c r="CC120" s="1"/>
      <c r="CD120" s="1"/>
      <c r="CE120" s="1"/>
      <c r="CF120" s="1"/>
      <c r="CG120" s="1"/>
      <c r="CH120" s="1"/>
      <c r="CI120" s="1"/>
      <c r="CJ120" s="1"/>
      <c r="CK120" s="1"/>
      <c r="CL120" s="1"/>
      <c r="CM120" s="1"/>
      <c r="CN120" s="1"/>
      <c r="CO120" s="1"/>
      <c r="CP120" s="1"/>
      <c r="CQ120" s="1"/>
      <c r="CR120" s="1"/>
      <c r="CS120" s="1"/>
      <c r="CT120" s="1"/>
      <c r="CU120" s="1"/>
      <c r="CV120" s="1"/>
      <c r="CW120" s="1"/>
      <c r="CX120" s="1"/>
      <c r="CY120" s="1"/>
      <c r="CZ120" s="1"/>
      <c r="DA120" s="1"/>
      <c r="DB120" s="1"/>
      <c r="DC120" s="1"/>
      <c r="DD120" s="1"/>
      <c r="DE120" s="1"/>
      <c r="DF120" s="1"/>
      <c r="DG120" s="1"/>
      <c r="DH120" s="1"/>
      <c r="DI120" s="1"/>
      <c r="DJ120" s="1"/>
      <c r="DK120" s="1"/>
      <c r="DL120" s="1"/>
      <c r="DM120" s="1"/>
      <c r="DN120" s="1"/>
      <c r="DO120" s="1"/>
      <c r="DP120" s="1"/>
      <c r="DQ120" s="1"/>
      <c r="DR120" s="1"/>
      <c r="DS120" s="1"/>
      <c r="DT120" s="1"/>
      <c r="DU120" s="1"/>
      <c r="DV120" s="1"/>
      <c r="DW120" s="1"/>
      <c r="DX120" s="1"/>
      <c r="DY120" s="1"/>
      <c r="DZ120" s="1"/>
      <c r="EA120" s="1"/>
      <c r="EB120" s="1"/>
      <c r="EC120" s="1"/>
      <c r="ED120" s="1"/>
      <c r="EE120" s="1"/>
      <c r="EF120" s="1"/>
      <c r="EG120" s="1"/>
      <c r="EH120" s="1"/>
      <c r="EI120" s="1"/>
      <c r="EJ120" s="1"/>
      <c r="EK120" s="1"/>
      <c r="EL120" s="1"/>
      <c r="EM120" s="1"/>
      <c r="EN120" s="1"/>
      <c r="EO120" s="1"/>
      <c r="EP120" s="1"/>
      <c r="EQ120" s="1"/>
      <c r="ER120" s="1"/>
      <c r="ES120" s="1"/>
      <c r="ET120" s="1"/>
      <c r="EU120" s="1"/>
      <c r="EV120" s="1"/>
      <c r="EW120" s="1"/>
      <c r="EX120" s="1"/>
      <c r="EY120" s="1"/>
      <c r="EZ120" s="1"/>
      <c r="FA120" s="1"/>
      <c r="FB120" s="1"/>
      <c r="FC120" s="1"/>
      <c r="FD120" s="1"/>
      <c r="FE120" s="1"/>
      <c r="FF120" s="1"/>
      <c r="FG120" s="1"/>
      <c r="FH120" s="1"/>
      <c r="FI120" s="1"/>
      <c r="FJ120" s="1"/>
      <c r="FK120" s="1"/>
      <c r="FL120" s="1"/>
      <c r="FM120" s="1"/>
      <c r="FN120" s="1"/>
      <c r="FO120" s="1"/>
      <c r="FP120" s="1"/>
      <c r="FQ120" s="1"/>
      <c r="FR120" s="1"/>
      <c r="FS120" s="1"/>
      <c r="FT120" s="1"/>
      <c r="FU120" s="1"/>
      <c r="FV120" s="1"/>
      <c r="FW120" s="1"/>
      <c r="FX120" s="1"/>
      <c r="FY120" s="1"/>
      <c r="FZ120" s="1"/>
      <c r="GA120" s="1"/>
      <c r="GB120" s="1"/>
      <c r="GC120" s="1"/>
      <c r="GD120" s="1"/>
      <c r="GE120" s="1"/>
      <c r="GF120" s="1"/>
      <c r="GG120" s="1"/>
      <c r="GH120" s="1"/>
      <c r="GI120" s="1"/>
      <c r="GJ120" s="1"/>
      <c r="GK120" s="1"/>
      <c r="GL120" s="1"/>
      <c r="GM120" s="1"/>
      <c r="GN120" s="1"/>
      <c r="GO120" s="1"/>
      <c r="GP120" s="1"/>
      <c r="GQ120" s="1"/>
      <c r="GR120" s="1"/>
      <c r="GS120" s="1"/>
      <c r="GT120" s="1"/>
      <c r="GU120" s="1"/>
      <c r="GV120" s="1"/>
      <c r="GW120" s="1"/>
      <c r="GX120" s="1"/>
      <c r="GY120" s="1"/>
      <c r="GZ120" s="1"/>
      <c r="HA120" s="1"/>
      <c r="HB120" s="1"/>
      <c r="HC120" s="1"/>
      <c r="HD120" s="1"/>
      <c r="HE120" s="1"/>
      <c r="HF120" s="1"/>
      <c r="HG120" s="1"/>
      <c r="HH120" s="1"/>
      <c r="HI120" s="1"/>
      <c r="HJ120" s="1"/>
      <c r="HK120" s="1"/>
      <c r="HL120" s="1"/>
      <c r="HM120" s="1"/>
      <c r="HN120" s="1"/>
      <c r="HO120" s="1"/>
      <c r="HP120" s="1"/>
      <c r="HQ120" s="1"/>
      <c r="HR120" s="1"/>
      <c r="HS120" s="1"/>
      <c r="HT120" s="1"/>
      <c r="HU120" s="1"/>
      <c r="HV120" s="1"/>
      <c r="HW120" s="1"/>
      <c r="HX120" s="1"/>
      <c r="HY120" s="1"/>
      <c r="HZ120" s="1"/>
      <c r="IA120" s="1"/>
      <c r="IB120" s="1"/>
      <c r="IC120" s="1"/>
      <c r="ID120" s="1"/>
      <c r="IE120" s="1"/>
      <c r="IF120" s="1"/>
      <c r="IG120" s="1"/>
      <c r="IH120" s="1"/>
      <c r="II120" s="1"/>
      <c r="IJ120" s="1"/>
      <c r="IK120" s="1"/>
      <c r="IL120" s="1"/>
      <c r="IM120" s="1"/>
      <c r="IN120" s="1"/>
      <c r="IO120" s="1"/>
      <c r="IP120" s="1"/>
      <c r="IQ120" s="1"/>
      <c r="IR120" s="1"/>
      <c r="IS120" s="1"/>
      <c r="IT120" s="1"/>
      <c r="IU120" s="1"/>
      <c r="IV120" s="1"/>
      <c r="IW120" s="1"/>
    </row>
    <row r="121" customFormat="false" ht="24" hidden="false" customHeight="true" outlineLevel="0" collapsed="false">
      <c r="A121" s="9" t="s">
        <v>76</v>
      </c>
      <c r="B121" s="62" t="n">
        <v>80</v>
      </c>
      <c r="C121" s="21" t="n">
        <v>0</v>
      </c>
      <c r="D121" s="60" t="n">
        <f aca="false">B121</f>
        <v>80</v>
      </c>
      <c r="E121" s="61"/>
      <c r="BK121" s="1"/>
      <c r="BL121" s="1"/>
      <c r="BM121" s="1"/>
      <c r="BN121" s="1"/>
      <c r="BO121" s="1"/>
      <c r="BP121" s="1"/>
      <c r="BQ121" s="1"/>
      <c r="BR121" s="1"/>
      <c r="BS121" s="1"/>
      <c r="BT121" s="1"/>
      <c r="BU121" s="1"/>
      <c r="BV121" s="1"/>
      <c r="BW121" s="1"/>
      <c r="BX121" s="1"/>
      <c r="BY121" s="1"/>
      <c r="BZ121" s="1"/>
      <c r="CA121" s="1"/>
      <c r="CB121" s="1"/>
      <c r="CC121" s="1"/>
      <c r="CD121" s="1"/>
      <c r="CE121" s="1"/>
      <c r="CF121" s="1"/>
      <c r="CG121" s="1"/>
      <c r="CH121" s="1"/>
      <c r="CI121" s="1"/>
      <c r="CJ121" s="1"/>
      <c r="CK121" s="1"/>
      <c r="CL121" s="1"/>
      <c r="CM121" s="1"/>
      <c r="CN121" s="1"/>
      <c r="CO121" s="1"/>
      <c r="CP121" s="1"/>
      <c r="CQ121" s="1"/>
      <c r="CR121" s="1"/>
      <c r="CS121" s="1"/>
      <c r="CT121" s="1"/>
      <c r="CU121" s="1"/>
      <c r="CV121" s="1"/>
      <c r="CW121" s="1"/>
      <c r="CX121" s="1"/>
      <c r="CY121" s="1"/>
      <c r="CZ121" s="1"/>
      <c r="DA121" s="1"/>
      <c r="DB121" s="1"/>
      <c r="DC121" s="1"/>
      <c r="DD121" s="1"/>
      <c r="DE121" s="1"/>
      <c r="DF121" s="1"/>
      <c r="DG121" s="1"/>
      <c r="DH121" s="1"/>
      <c r="DI121" s="1"/>
      <c r="DJ121" s="1"/>
      <c r="DK121" s="1"/>
      <c r="DL121" s="1"/>
      <c r="DM121" s="1"/>
      <c r="DN121" s="1"/>
      <c r="DO121" s="1"/>
      <c r="DP121" s="1"/>
      <c r="DQ121" s="1"/>
      <c r="DR121" s="1"/>
      <c r="DS121" s="1"/>
      <c r="DT121" s="1"/>
      <c r="DU121" s="1"/>
      <c r="DV121" s="1"/>
      <c r="DW121" s="1"/>
      <c r="DX121" s="1"/>
      <c r="DY121" s="1"/>
      <c r="DZ121" s="1"/>
      <c r="EA121" s="1"/>
      <c r="EB121" s="1"/>
      <c r="EC121" s="1"/>
      <c r="ED121" s="1"/>
      <c r="EE121" s="1"/>
      <c r="EF121" s="1"/>
      <c r="EG121" s="1"/>
      <c r="EH121" s="1"/>
      <c r="EI121" s="1"/>
      <c r="EJ121" s="1"/>
      <c r="EK121" s="1"/>
      <c r="EL121" s="1"/>
      <c r="EM121" s="1"/>
      <c r="EN121" s="1"/>
      <c r="EO121" s="1"/>
      <c r="EP121" s="1"/>
      <c r="EQ121" s="1"/>
      <c r="ER121" s="1"/>
      <c r="ES121" s="1"/>
      <c r="ET121" s="1"/>
      <c r="EU121" s="1"/>
      <c r="EV121" s="1"/>
      <c r="EW121" s="1"/>
      <c r="EX121" s="1"/>
      <c r="EY121" s="1"/>
      <c r="EZ121" s="1"/>
      <c r="FA121" s="1"/>
      <c r="FB121" s="1"/>
      <c r="FC121" s="1"/>
      <c r="FD121" s="1"/>
      <c r="FE121" s="1"/>
      <c r="FF121" s="1"/>
      <c r="FG121" s="1"/>
      <c r="FH121" s="1"/>
      <c r="FI121" s="1"/>
      <c r="FJ121" s="1"/>
      <c r="FK121" s="1"/>
      <c r="FL121" s="1"/>
      <c r="FM121" s="1"/>
      <c r="FN121" s="1"/>
      <c r="FO121" s="1"/>
      <c r="FP121" s="1"/>
      <c r="FQ121" s="1"/>
      <c r="FR121" s="1"/>
      <c r="FS121" s="1"/>
      <c r="FT121" s="1"/>
      <c r="FU121" s="1"/>
      <c r="FV121" s="1"/>
      <c r="FW121" s="1"/>
      <c r="FX121" s="1"/>
      <c r="FY121" s="1"/>
      <c r="FZ121" s="1"/>
      <c r="GA121" s="1"/>
      <c r="GB121" s="1"/>
      <c r="GC121" s="1"/>
      <c r="GD121" s="1"/>
      <c r="GE121" s="1"/>
      <c r="GF121" s="1"/>
      <c r="GG121" s="1"/>
      <c r="GH121" s="1"/>
      <c r="GI121" s="1"/>
      <c r="GJ121" s="1"/>
      <c r="GK121" s="1"/>
      <c r="GL121" s="1"/>
      <c r="GM121" s="1"/>
      <c r="GN121" s="1"/>
      <c r="GO121" s="1"/>
      <c r="GP121" s="1"/>
      <c r="GQ121" s="1"/>
      <c r="GR121" s="1"/>
      <c r="GS121" s="1"/>
      <c r="GT121" s="1"/>
      <c r="GU121" s="1"/>
      <c r="GV121" s="1"/>
      <c r="GW121" s="1"/>
      <c r="GX121" s="1"/>
      <c r="GY121" s="1"/>
      <c r="GZ121" s="1"/>
      <c r="HA121" s="1"/>
      <c r="HB121" s="1"/>
      <c r="HC121" s="1"/>
      <c r="HD121" s="1"/>
      <c r="HE121" s="1"/>
      <c r="HF121" s="1"/>
      <c r="HG121" s="1"/>
      <c r="HH121" s="1"/>
      <c r="HI121" s="1"/>
      <c r="HJ121" s="1"/>
      <c r="HK121" s="1"/>
      <c r="HL121" s="1"/>
      <c r="HM121" s="1"/>
      <c r="HN121" s="1"/>
      <c r="HO121" s="1"/>
      <c r="HP121" s="1"/>
      <c r="HQ121" s="1"/>
      <c r="HR121" s="1"/>
      <c r="HS121" s="1"/>
      <c r="HT121" s="1"/>
      <c r="HU121" s="1"/>
      <c r="HV121" s="1"/>
      <c r="HW121" s="1"/>
      <c r="HX121" s="1"/>
      <c r="HY121" s="1"/>
      <c r="HZ121" s="1"/>
      <c r="IA121" s="1"/>
      <c r="IB121" s="1"/>
      <c r="IC121" s="1"/>
      <c r="ID121" s="1"/>
      <c r="IE121" s="1"/>
      <c r="IF121" s="1"/>
      <c r="IG121" s="1"/>
      <c r="IH121" s="1"/>
      <c r="II121" s="1"/>
      <c r="IJ121" s="1"/>
      <c r="IK121" s="1"/>
      <c r="IL121" s="1"/>
      <c r="IM121" s="1"/>
      <c r="IN121" s="1"/>
      <c r="IO121" s="1"/>
      <c r="IP121" s="1"/>
      <c r="IQ121" s="1"/>
      <c r="IR121" s="1"/>
      <c r="IS121" s="1"/>
      <c r="IT121" s="1"/>
      <c r="IU121" s="1"/>
      <c r="IV121" s="1"/>
      <c r="IW121" s="1"/>
    </row>
    <row r="124" customFormat="false" ht="24" hidden="false" customHeight="true" outlineLevel="0" collapsed="false">
      <c r="A124" s="11" t="s">
        <v>51</v>
      </c>
      <c r="B124" s="11"/>
      <c r="C124" s="11"/>
      <c r="D124" s="11"/>
      <c r="E124" s="11"/>
      <c r="F124" s="11"/>
    </row>
    <row r="125" customFormat="false" ht="24" hidden="false" customHeight="true" outlineLevel="0" collapsed="false">
      <c r="A125" s="32" t="s">
        <v>11</v>
      </c>
      <c r="B125" s="33" t="s">
        <v>77</v>
      </c>
      <c r="C125" s="33" t="s">
        <v>78</v>
      </c>
      <c r="D125" s="35" t="s">
        <v>79</v>
      </c>
      <c r="E125" s="35" t="s">
        <v>80</v>
      </c>
      <c r="F125" s="63" t="s">
        <v>24</v>
      </c>
    </row>
    <row r="126" customFormat="false" ht="24" hidden="false" customHeight="true" outlineLevel="0" collapsed="false">
      <c r="A126" s="20" t="s">
        <v>8</v>
      </c>
      <c r="B126" s="21" t="n">
        <f aca="false">D97</f>
        <v>136.0484</v>
      </c>
      <c r="C126" s="21" t="n">
        <f aca="false">D111</f>
        <v>483.813</v>
      </c>
      <c r="D126" s="21" t="n">
        <f aca="false">D117</f>
        <v>25.52</v>
      </c>
      <c r="E126" s="21" t="n">
        <f aca="false">D121</f>
        <v>80</v>
      </c>
      <c r="F126" s="29" t="n">
        <f aca="false">SUM(B126:E126)</f>
        <v>725.3814</v>
      </c>
    </row>
    <row r="128" customFormat="false" ht="24" hidden="false" customHeight="true" outlineLevel="0" collapsed="false">
      <c r="A128" s="4" t="s">
        <v>25</v>
      </c>
      <c r="B128" s="4"/>
      <c r="C128" s="4"/>
      <c r="D128" s="4"/>
      <c r="E128" s="4"/>
      <c r="F128" s="4"/>
      <c r="G128" s="4"/>
      <c r="H128" s="4"/>
      <c r="I128" s="4"/>
    </row>
    <row r="130" customFormat="false" ht="24" hidden="false" customHeight="true" outlineLevel="0" collapsed="false">
      <c r="A130" s="11" t="s">
        <v>25</v>
      </c>
      <c r="B130" s="11"/>
      <c r="C130" s="11"/>
      <c r="D130" s="11"/>
      <c r="E130" s="11"/>
    </row>
    <row r="131" customFormat="false" ht="24" hidden="false" customHeight="true" outlineLevel="0" collapsed="false">
      <c r="A131" s="32" t="s">
        <v>11</v>
      </c>
      <c r="B131" s="33" t="s">
        <v>81</v>
      </c>
      <c r="C131" s="33" t="s">
        <v>82</v>
      </c>
      <c r="D131" s="33" t="s">
        <v>83</v>
      </c>
      <c r="E131" s="35" t="s">
        <v>24</v>
      </c>
    </row>
    <row r="132" customFormat="false" ht="24" hidden="false" customHeight="true" outlineLevel="0" collapsed="false">
      <c r="A132" s="43" t="s">
        <v>8</v>
      </c>
      <c r="B132" s="53" t="n">
        <f aca="false">E53</f>
        <v>412.034</v>
      </c>
      <c r="C132" s="53" t="n">
        <f aca="false">D80</f>
        <v>906.121628</v>
      </c>
      <c r="D132" s="53" t="n">
        <f aca="false">F126</f>
        <v>725.3814</v>
      </c>
      <c r="E132" s="55" t="n">
        <f aca="false">SUM(B132:D132)</f>
        <v>2043.537028</v>
      </c>
    </row>
    <row r="134" customFormat="false" ht="24" hidden="false" customHeight="true" outlineLevel="0" collapsed="false">
      <c r="A134" s="4" t="s">
        <v>84</v>
      </c>
      <c r="B134" s="4"/>
      <c r="C134" s="4"/>
      <c r="D134" s="4"/>
      <c r="E134" s="4"/>
      <c r="F134" s="4"/>
      <c r="G134" s="4"/>
      <c r="H134" s="4"/>
      <c r="I134" s="4"/>
    </row>
    <row r="135" customFormat="false" ht="45.4" hidden="false" customHeight="true" outlineLevel="0" collapsed="false">
      <c r="A135" s="3" t="s">
        <v>85</v>
      </c>
      <c r="B135" s="3"/>
      <c r="C135" s="3"/>
      <c r="D135" s="3"/>
      <c r="E135" s="3"/>
      <c r="F135" s="3"/>
      <c r="G135" s="3"/>
      <c r="H135" s="3"/>
      <c r="I135" s="3"/>
    </row>
    <row r="136" customFormat="false" ht="6.45" hidden="false" customHeight="true" outlineLevel="0" collapsed="false"/>
    <row r="137" customFormat="false" ht="27.25" hidden="false" customHeight="true" outlineLevel="0" collapsed="false">
      <c r="A137" s="64" t="s">
        <v>86</v>
      </c>
      <c r="B137" s="64"/>
    </row>
    <row r="138" customFormat="false" ht="15" hidden="false" customHeight="false" outlineLevel="0" collapsed="false">
      <c r="A138" s="25" t="s">
        <v>87</v>
      </c>
      <c r="B138" s="65" t="s">
        <v>13</v>
      </c>
    </row>
    <row r="139" customFormat="false" ht="26.85" hidden="false" customHeight="false" outlineLevel="0" collapsed="false">
      <c r="A139" s="66" t="s">
        <v>88</v>
      </c>
      <c r="B139" s="67" t="n">
        <v>0.502</v>
      </c>
    </row>
    <row r="140" customFormat="false" ht="26.85" hidden="false" customHeight="false" outlineLevel="0" collapsed="false">
      <c r="A140" s="68" t="s">
        <v>89</v>
      </c>
      <c r="B140" s="69" t="n">
        <v>0.2259</v>
      </c>
    </row>
    <row r="141" customFormat="false" ht="26.85" hidden="false" customHeight="false" outlineLevel="0" collapsed="false">
      <c r="A141" s="68" t="s">
        <v>90</v>
      </c>
      <c r="B141" s="69" t="n">
        <v>0.2761</v>
      </c>
    </row>
    <row r="142" customFormat="false" ht="32.25" hidden="false" customHeight="true" outlineLevel="0" collapsed="false">
      <c r="A142" s="70" t="s">
        <v>91</v>
      </c>
      <c r="B142" s="41" t="n">
        <v>0.0171</v>
      </c>
    </row>
    <row r="143" customFormat="false" ht="30" hidden="false" customHeight="true" outlineLevel="0" collapsed="false">
      <c r="A143" s="71" t="s">
        <v>92</v>
      </c>
      <c r="B143" s="72" t="n">
        <v>0.4808</v>
      </c>
    </row>
    <row r="144" customFormat="false" ht="24" hidden="false" customHeight="true" outlineLevel="0" collapsed="false">
      <c r="A144" s="25" t="s">
        <v>47</v>
      </c>
      <c r="B144" s="73" t="n">
        <f aca="false">SUM(B140:B143)</f>
        <v>0.9999</v>
      </c>
    </row>
    <row r="146" customFormat="false" ht="24" hidden="false" customHeight="true" outlineLevel="0" collapsed="false">
      <c r="A146" s="6" t="s">
        <v>93</v>
      </c>
      <c r="B146" s="6"/>
      <c r="C146" s="6"/>
      <c r="D146" s="6"/>
      <c r="E146" s="6"/>
      <c r="F146" s="6"/>
      <c r="G146" s="6"/>
      <c r="H146" s="6"/>
      <c r="I146" s="6"/>
    </row>
    <row r="147" customFormat="false" ht="106.5" hidden="false" customHeight="true" outlineLevel="0" collapsed="false">
      <c r="A147" s="3" t="s">
        <v>94</v>
      </c>
      <c r="B147" s="3"/>
      <c r="C147" s="3"/>
      <c r="D147" s="3"/>
      <c r="E147" s="3"/>
      <c r="F147" s="3"/>
      <c r="G147" s="3"/>
      <c r="H147" s="3"/>
      <c r="I147" s="3"/>
    </row>
    <row r="149" customFormat="false" ht="24" hidden="false" customHeight="true" outlineLevel="0" collapsed="false">
      <c r="A149" s="11" t="s">
        <v>95</v>
      </c>
      <c r="B149" s="11"/>
      <c r="C149" s="11"/>
      <c r="D149" s="11"/>
    </row>
    <row r="150" customFormat="false" ht="30" hidden="false" customHeight="true" outlineLevel="0" collapsed="false">
      <c r="A150" s="32" t="s">
        <v>11</v>
      </c>
      <c r="B150" s="33" t="s">
        <v>12</v>
      </c>
      <c r="C150" s="34" t="s">
        <v>28</v>
      </c>
      <c r="D150" s="35" t="s">
        <v>18</v>
      </c>
    </row>
    <row r="151" customFormat="false" ht="24" hidden="false" customHeight="true" outlineLevel="0" collapsed="false">
      <c r="A151" s="20" t="s">
        <v>8</v>
      </c>
      <c r="B151" s="51" t="n">
        <f aca="false">(E33+E132)-D72</f>
        <v>3458.93268</v>
      </c>
      <c r="C151" s="74" t="n">
        <v>12</v>
      </c>
      <c r="D151" s="29" t="n">
        <f aca="false">B151/C151</f>
        <v>288.24439</v>
      </c>
    </row>
    <row r="153" customFormat="false" ht="25.5" hidden="false" customHeight="true" outlineLevel="0" collapsed="false">
      <c r="A153" s="30" t="s">
        <v>96</v>
      </c>
      <c r="B153" s="30"/>
      <c r="C153" s="30"/>
      <c r="D153" s="30"/>
      <c r="E153" s="75" t="s">
        <v>97</v>
      </c>
      <c r="F153" s="75"/>
      <c r="G153" s="75"/>
      <c r="H153" s="75"/>
    </row>
    <row r="154" customFormat="false" ht="28.5" hidden="false" customHeight="true" outlineLevel="0" collapsed="false">
      <c r="A154" s="32" t="s">
        <v>11</v>
      </c>
      <c r="B154" s="33" t="s">
        <v>12</v>
      </c>
      <c r="C154" s="76" t="s">
        <v>98</v>
      </c>
      <c r="D154" s="35" t="s">
        <v>18</v>
      </c>
    </row>
    <row r="155" customFormat="false" ht="24" hidden="false" customHeight="true" outlineLevel="0" collapsed="false">
      <c r="A155" s="20" t="s">
        <v>8</v>
      </c>
      <c r="B155" s="21" t="n">
        <f aca="false">D76</f>
        <v>202.48528</v>
      </c>
      <c r="C155" s="22" t="n">
        <v>0</v>
      </c>
      <c r="D155" s="29" t="n">
        <f aca="false">B155*C155</f>
        <v>0</v>
      </c>
    </row>
    <row r="157" customFormat="false" ht="24" hidden="false" customHeight="true" outlineLevel="0" collapsed="false">
      <c r="A157" s="11" t="s">
        <v>99</v>
      </c>
      <c r="B157" s="11"/>
      <c r="C157" s="11"/>
      <c r="D157" s="11"/>
    </row>
    <row r="158" customFormat="false" ht="24" hidden="false" customHeight="true" outlineLevel="0" collapsed="false">
      <c r="A158" s="32" t="s">
        <v>11</v>
      </c>
      <c r="B158" s="33" t="s">
        <v>12</v>
      </c>
      <c r="C158" s="33" t="s">
        <v>13</v>
      </c>
      <c r="D158" s="35" t="s">
        <v>18</v>
      </c>
    </row>
    <row r="159" customFormat="false" ht="24" hidden="false" customHeight="true" outlineLevel="0" collapsed="false">
      <c r="A159" s="20" t="s">
        <v>8</v>
      </c>
      <c r="B159" s="21" t="n">
        <f aca="false">D151+D155</f>
        <v>288.24439</v>
      </c>
      <c r="C159" s="36" t="n">
        <v>0.2259</v>
      </c>
      <c r="D159" s="29" t="n">
        <f aca="false">B159*C159</f>
        <v>65.114407701</v>
      </c>
    </row>
    <row r="161" customFormat="false" ht="24" hidden="false" customHeight="true" outlineLevel="0" collapsed="false">
      <c r="A161" s="6" t="s">
        <v>100</v>
      </c>
      <c r="B161" s="6"/>
      <c r="C161" s="6"/>
      <c r="D161" s="6"/>
      <c r="E161" s="6"/>
      <c r="F161" s="6"/>
      <c r="G161" s="6"/>
      <c r="H161" s="6"/>
      <c r="I161" s="6"/>
    </row>
    <row r="162" customFormat="false" ht="101.25" hidden="false" customHeight="true" outlineLevel="0" collapsed="false">
      <c r="A162" s="3" t="s">
        <v>101</v>
      </c>
      <c r="B162" s="3"/>
      <c r="C162" s="3"/>
      <c r="D162" s="3"/>
      <c r="E162" s="3"/>
      <c r="F162" s="3"/>
      <c r="G162" s="3"/>
      <c r="H162" s="3"/>
      <c r="I162" s="3"/>
    </row>
    <row r="164" customFormat="false" ht="24" hidden="false" customHeight="true" outlineLevel="0" collapsed="false">
      <c r="A164" s="11" t="s">
        <v>102</v>
      </c>
      <c r="B164" s="11"/>
      <c r="C164" s="11"/>
      <c r="D164" s="11"/>
    </row>
    <row r="165" customFormat="false" ht="33" hidden="false" customHeight="true" outlineLevel="0" collapsed="false">
      <c r="A165" s="32" t="s">
        <v>11</v>
      </c>
      <c r="B165" s="33" t="s">
        <v>12</v>
      </c>
      <c r="C165" s="34" t="s">
        <v>28</v>
      </c>
      <c r="D165" s="35" t="s">
        <v>18</v>
      </c>
    </row>
    <row r="166" customFormat="false" ht="24" hidden="false" customHeight="true" outlineLevel="0" collapsed="false">
      <c r="A166" s="20" t="s">
        <v>8</v>
      </c>
      <c r="B166" s="21" t="n">
        <f aca="false">(E33+E132)</f>
        <v>4162.569028</v>
      </c>
      <c r="C166" s="20" t="n">
        <v>12</v>
      </c>
      <c r="D166" s="29" t="n">
        <f aca="false">B166/C166</f>
        <v>346.880752333333</v>
      </c>
    </row>
    <row r="168" customFormat="false" ht="31.5" hidden="false" customHeight="true" outlineLevel="0" collapsed="false">
      <c r="A168" s="30" t="s">
        <v>103</v>
      </c>
      <c r="B168" s="30"/>
      <c r="C168" s="30"/>
      <c r="D168" s="30"/>
    </row>
    <row r="169" customFormat="false" ht="34.5" hidden="false" customHeight="true" outlineLevel="0" collapsed="false">
      <c r="A169" s="32" t="s">
        <v>11</v>
      </c>
      <c r="B169" s="33" t="s">
        <v>12</v>
      </c>
      <c r="C169" s="76" t="s">
        <v>98</v>
      </c>
      <c r="D169" s="35" t="s">
        <v>18</v>
      </c>
    </row>
    <row r="170" customFormat="false" ht="24" hidden="false" customHeight="true" outlineLevel="0" collapsed="false">
      <c r="A170" s="20" t="s">
        <v>8</v>
      </c>
      <c r="B170" s="21" t="n">
        <f aca="false">D76</f>
        <v>202.48528</v>
      </c>
      <c r="C170" s="22" t="n">
        <v>0.4</v>
      </c>
      <c r="D170" s="29" t="n">
        <f aca="false">B170*C170</f>
        <v>80.994112</v>
      </c>
    </row>
    <row r="172" customFormat="false" ht="24" hidden="false" customHeight="true" outlineLevel="0" collapsed="false">
      <c r="A172" s="11" t="s">
        <v>104</v>
      </c>
      <c r="B172" s="11"/>
      <c r="C172" s="11"/>
      <c r="D172" s="11"/>
    </row>
    <row r="173" customFormat="false" ht="24" hidden="false" customHeight="true" outlineLevel="0" collapsed="false">
      <c r="A173" s="32" t="s">
        <v>11</v>
      </c>
      <c r="B173" s="33" t="s">
        <v>12</v>
      </c>
      <c r="C173" s="33" t="s">
        <v>13</v>
      </c>
      <c r="D173" s="35" t="s">
        <v>18</v>
      </c>
    </row>
    <row r="174" customFormat="false" ht="24" hidden="false" customHeight="true" outlineLevel="0" collapsed="false">
      <c r="A174" s="43" t="s">
        <v>8</v>
      </c>
      <c r="B174" s="53" t="n">
        <f aca="false">D166+D170</f>
        <v>427.874864333333</v>
      </c>
      <c r="C174" s="77" t="n">
        <v>0.2761</v>
      </c>
      <c r="D174" s="55" t="n">
        <f aca="false">B174*C174</f>
        <v>118.136250042433</v>
      </c>
    </row>
    <row r="176" customFormat="false" ht="24" hidden="false" customHeight="true" outlineLevel="0" collapsed="false">
      <c r="A176" s="6" t="s">
        <v>105</v>
      </c>
      <c r="B176" s="6"/>
      <c r="C176" s="6"/>
      <c r="D176" s="6"/>
      <c r="E176" s="6"/>
      <c r="F176" s="6"/>
      <c r="G176" s="6"/>
      <c r="H176" s="6"/>
      <c r="I176" s="6"/>
    </row>
    <row r="177" customFormat="false" ht="75" hidden="false" customHeight="true" outlineLevel="0" collapsed="false">
      <c r="A177" s="78" t="s">
        <v>106</v>
      </c>
      <c r="B177" s="78"/>
      <c r="C177" s="78"/>
      <c r="D177" s="78"/>
      <c r="E177" s="78"/>
      <c r="F177" s="78"/>
      <c r="G177" s="78"/>
      <c r="H177" s="78"/>
      <c r="I177" s="78"/>
    </row>
    <row r="178" customFormat="false" ht="20.25" hidden="false" customHeight="true" outlineLevel="0" collapsed="false"/>
    <row r="179" customFormat="false" ht="24" hidden="false" customHeight="true" outlineLevel="0" collapsed="false">
      <c r="A179" s="11" t="s">
        <v>107</v>
      </c>
      <c r="B179" s="11"/>
      <c r="C179" s="11"/>
      <c r="D179" s="11"/>
      <c r="E179" s="11"/>
    </row>
    <row r="180" customFormat="false" ht="46.5" hidden="false" customHeight="true" outlineLevel="0" collapsed="false">
      <c r="A180" s="32" t="s">
        <v>11</v>
      </c>
      <c r="B180" s="34" t="s">
        <v>108</v>
      </c>
      <c r="C180" s="34" t="s">
        <v>109</v>
      </c>
      <c r="D180" s="34" t="s">
        <v>110</v>
      </c>
      <c r="E180" s="35" t="s">
        <v>18</v>
      </c>
    </row>
    <row r="181" customFormat="false" ht="24" hidden="false" customHeight="true" outlineLevel="0" collapsed="false">
      <c r="A181" s="20" t="s">
        <v>8</v>
      </c>
      <c r="B181" s="79" t="n">
        <f aca="false">-D41</f>
        <v>-176.586</v>
      </c>
      <c r="C181" s="79" t="n">
        <f aca="false">-D45</f>
        <v>-176.586</v>
      </c>
      <c r="D181" s="79" t="n">
        <f aca="false">-E49</f>
        <v>-58.862</v>
      </c>
      <c r="E181" s="80" t="n">
        <f aca="false">SUM(B181:D181)</f>
        <v>-412.034</v>
      </c>
    </row>
    <row r="183" customFormat="false" ht="24" hidden="false" customHeight="true" outlineLevel="0" collapsed="false">
      <c r="A183" s="11" t="s">
        <v>111</v>
      </c>
      <c r="B183" s="11"/>
      <c r="C183" s="11"/>
      <c r="D183" s="11"/>
    </row>
    <row r="184" customFormat="false" ht="24" hidden="false" customHeight="true" outlineLevel="0" collapsed="false">
      <c r="A184" s="32" t="s">
        <v>11</v>
      </c>
      <c r="B184" s="33" t="s">
        <v>112</v>
      </c>
      <c r="C184" s="33" t="s">
        <v>13</v>
      </c>
      <c r="D184" s="35" t="s">
        <v>18</v>
      </c>
    </row>
    <row r="185" customFormat="false" ht="24" hidden="false" customHeight="true" outlineLevel="0" collapsed="false">
      <c r="A185" s="43" t="s">
        <v>8</v>
      </c>
      <c r="B185" s="81" t="n">
        <f aca="false">E181</f>
        <v>-412.034</v>
      </c>
      <c r="C185" s="77" t="n">
        <v>0.0171</v>
      </c>
      <c r="D185" s="82" t="n">
        <f aca="false">B185*C185</f>
        <v>-7.0457814</v>
      </c>
    </row>
    <row r="187" customFormat="false" ht="24" hidden="false" customHeight="true" outlineLevel="0" collapsed="false">
      <c r="A187" s="4" t="s">
        <v>84</v>
      </c>
      <c r="B187" s="4"/>
      <c r="C187" s="4"/>
      <c r="D187" s="4"/>
      <c r="E187" s="4"/>
      <c r="F187" s="4"/>
      <c r="G187" s="4"/>
      <c r="H187" s="4"/>
      <c r="I187" s="4"/>
    </row>
    <row r="189" customFormat="false" ht="24" hidden="false" customHeight="true" outlineLevel="0" collapsed="false">
      <c r="A189" s="11" t="s">
        <v>84</v>
      </c>
      <c r="B189" s="11"/>
      <c r="C189" s="11"/>
      <c r="D189" s="11"/>
      <c r="E189" s="11"/>
    </row>
    <row r="190" customFormat="false" ht="24" hidden="false" customHeight="true" outlineLevel="0" collapsed="false">
      <c r="A190" s="32" t="s">
        <v>11</v>
      </c>
      <c r="B190" s="33" t="s">
        <v>113</v>
      </c>
      <c r="C190" s="33" t="s">
        <v>114</v>
      </c>
      <c r="D190" s="33" t="s">
        <v>115</v>
      </c>
      <c r="E190" s="35" t="s">
        <v>24</v>
      </c>
    </row>
    <row r="191" customFormat="false" ht="24" hidden="false" customHeight="true" outlineLevel="0" collapsed="false">
      <c r="A191" s="20" t="s">
        <v>8</v>
      </c>
      <c r="B191" s="21" t="n">
        <f aca="false">D159</f>
        <v>65.114407701</v>
      </c>
      <c r="C191" s="21" t="n">
        <f aca="false">D174</f>
        <v>118.136250042433</v>
      </c>
      <c r="D191" s="79" t="n">
        <f aca="false">D185</f>
        <v>-7.0457814</v>
      </c>
      <c r="E191" s="29" t="n">
        <f aca="false">SUM(B191:D191)</f>
        <v>176.204876343433</v>
      </c>
    </row>
    <row r="193" customFormat="false" ht="24" hidden="false" customHeight="true" outlineLevel="0" collapsed="false">
      <c r="A193" s="4" t="s">
        <v>116</v>
      </c>
      <c r="B193" s="4"/>
      <c r="C193" s="4"/>
      <c r="D193" s="4"/>
      <c r="E193" s="4"/>
      <c r="F193" s="4"/>
      <c r="G193" s="4"/>
      <c r="H193" s="4"/>
      <c r="I193" s="4"/>
    </row>
    <row r="194" customFormat="false" ht="144" hidden="false" customHeight="true" outlineLevel="0" collapsed="false">
      <c r="A194" s="3" t="s">
        <v>117</v>
      </c>
      <c r="B194" s="3"/>
      <c r="C194" s="3"/>
      <c r="D194" s="3"/>
      <c r="E194" s="3"/>
      <c r="F194" s="3"/>
      <c r="G194" s="3"/>
      <c r="H194" s="3"/>
      <c r="I194" s="3"/>
    </row>
    <row r="196" customFormat="false" ht="24" hidden="false" customHeight="true" outlineLevel="0" collapsed="false">
      <c r="A196" s="30" t="s">
        <v>118</v>
      </c>
      <c r="B196" s="30"/>
      <c r="C196" s="30"/>
      <c r="D196" s="30"/>
      <c r="E196" s="30"/>
      <c r="F196" s="30"/>
      <c r="G196" s="30"/>
      <c r="H196" s="30"/>
      <c r="I196" s="30"/>
    </row>
    <row r="197" customFormat="false" ht="16.5" hidden="false" customHeight="true" outlineLevel="0" collapsed="false">
      <c r="A197" s="30" t="s">
        <v>119</v>
      </c>
      <c r="B197" s="30"/>
      <c r="C197" s="30"/>
      <c r="D197" s="30"/>
      <c r="E197" s="30"/>
      <c r="F197" s="30"/>
      <c r="G197" s="30"/>
      <c r="H197" s="30"/>
      <c r="I197" s="30"/>
    </row>
    <row r="198" customFormat="false" ht="24" hidden="false" customHeight="true" outlineLevel="0" collapsed="false">
      <c r="A198" s="30" t="s">
        <v>11</v>
      </c>
      <c r="B198" s="30" t="s">
        <v>120</v>
      </c>
      <c r="C198" s="30" t="s">
        <v>121</v>
      </c>
      <c r="D198" s="83" t="s">
        <v>122</v>
      </c>
      <c r="E198" s="84"/>
      <c r="F198" s="83" t="s">
        <v>123</v>
      </c>
      <c r="G198" s="84"/>
      <c r="H198" s="84"/>
    </row>
    <row r="199" customFormat="false" ht="31.5" hidden="false" customHeight="true" outlineLevel="0" collapsed="false">
      <c r="A199" s="30"/>
      <c r="B199" s="30"/>
      <c r="C199" s="30"/>
      <c r="D199" s="30" t="s">
        <v>124</v>
      </c>
      <c r="E199" s="30" t="s">
        <v>125</v>
      </c>
      <c r="F199" s="30" t="s">
        <v>124</v>
      </c>
      <c r="G199" s="30" t="s">
        <v>125</v>
      </c>
      <c r="H199" s="30"/>
    </row>
    <row r="200" customFormat="false" ht="24" hidden="false" customHeight="true" outlineLevel="0" collapsed="false">
      <c r="A200" s="85" t="s">
        <v>126</v>
      </c>
      <c r="B200" s="86" t="n">
        <v>1</v>
      </c>
      <c r="C200" s="87" t="n">
        <v>30</v>
      </c>
      <c r="D200" s="88" t="n">
        <v>0.5</v>
      </c>
      <c r="E200" s="89" t="n">
        <f aca="false">(B200*C200)*D200</f>
        <v>15</v>
      </c>
      <c r="F200" s="90" t="n">
        <f aca="false">(251/365)</f>
        <v>0.687671232876712</v>
      </c>
      <c r="G200" s="89" t="n">
        <f aca="false">(B200*C200)*F200</f>
        <v>20.6301369863014</v>
      </c>
      <c r="H200" s="89"/>
    </row>
    <row r="201" customFormat="false" ht="24" hidden="false" customHeight="true" outlineLevel="0" collapsed="false">
      <c r="A201" s="70" t="s">
        <v>127</v>
      </c>
      <c r="B201" s="91" t="n">
        <v>1</v>
      </c>
      <c r="C201" s="92" t="n">
        <v>1</v>
      </c>
      <c r="D201" s="93" t="n">
        <v>1</v>
      </c>
      <c r="E201" s="89" t="n">
        <f aca="false">(B201*C201)*D201</f>
        <v>1</v>
      </c>
      <c r="F201" s="94" t="n">
        <v>1</v>
      </c>
      <c r="G201" s="95" t="n">
        <f aca="false">(B201*C201)*F201</f>
        <v>1</v>
      </c>
      <c r="H201" s="95"/>
    </row>
    <row r="202" customFormat="false" ht="24" hidden="false" customHeight="true" outlineLevel="0" collapsed="false">
      <c r="A202" s="70" t="s">
        <v>128</v>
      </c>
      <c r="B202" s="91" t="n">
        <v>0.0922</v>
      </c>
      <c r="C202" s="92" t="n">
        <v>15</v>
      </c>
      <c r="D202" s="93" t="n">
        <v>0.5</v>
      </c>
      <c r="E202" s="89" t="n">
        <f aca="false">(B202*C202)*D202</f>
        <v>0.6915</v>
      </c>
      <c r="F202" s="94" t="n">
        <f aca="false">(251/365)</f>
        <v>0.687671232876712</v>
      </c>
      <c r="G202" s="95" t="n">
        <f aca="false">(B202*C202)*F202</f>
        <v>0.951049315068493</v>
      </c>
      <c r="H202" s="95"/>
    </row>
    <row r="203" customFormat="false" ht="24" hidden="false" customHeight="true" outlineLevel="0" collapsed="false">
      <c r="A203" s="70" t="s">
        <v>129</v>
      </c>
      <c r="B203" s="91" t="n">
        <v>1</v>
      </c>
      <c r="C203" s="92" t="n">
        <v>5</v>
      </c>
      <c r="D203" s="93" t="n">
        <v>0.5</v>
      </c>
      <c r="E203" s="89" t="n">
        <f aca="false">(B203*C203)*D203</f>
        <v>2.5</v>
      </c>
      <c r="F203" s="94" t="n">
        <f aca="false">(251/365)</f>
        <v>0.687671232876712</v>
      </c>
      <c r="G203" s="95" t="n">
        <f aca="false">(B203*C203)*F203</f>
        <v>3.43835616438356</v>
      </c>
      <c r="H203" s="95"/>
    </row>
    <row r="204" customFormat="false" ht="24" hidden="false" customHeight="true" outlineLevel="0" collapsed="false">
      <c r="A204" s="70" t="s">
        <v>130</v>
      </c>
      <c r="B204" s="91" t="n">
        <v>0.1344</v>
      </c>
      <c r="C204" s="92" t="n">
        <v>2</v>
      </c>
      <c r="D204" s="93" t="n">
        <v>1</v>
      </c>
      <c r="E204" s="89" t="n">
        <f aca="false">(B204*C204)*D204</f>
        <v>0.2688</v>
      </c>
      <c r="F204" s="94" t="n">
        <v>1</v>
      </c>
      <c r="G204" s="95" t="n">
        <f aca="false">(B204*C204)*F204</f>
        <v>0.2688</v>
      </c>
      <c r="H204" s="95"/>
    </row>
    <row r="205" customFormat="false" ht="24" hidden="false" customHeight="true" outlineLevel="0" collapsed="false">
      <c r="A205" s="70" t="s">
        <v>131</v>
      </c>
      <c r="B205" s="91" t="n">
        <v>0.0305</v>
      </c>
      <c r="C205" s="92" t="n">
        <v>2</v>
      </c>
      <c r="D205" s="93" t="n">
        <v>0.5</v>
      </c>
      <c r="E205" s="89" t="n">
        <f aca="false">(B205*C205)*D205</f>
        <v>0.0305</v>
      </c>
      <c r="F205" s="94" t="n">
        <f aca="false">(251/365)</f>
        <v>0.687671232876712</v>
      </c>
      <c r="G205" s="95" t="n">
        <f aca="false">(B205*C205)*F205</f>
        <v>0.0419479452054794</v>
      </c>
      <c r="H205" s="95"/>
    </row>
    <row r="206" customFormat="false" ht="24" hidden="false" customHeight="true" outlineLevel="0" collapsed="false">
      <c r="A206" s="70" t="s">
        <v>132</v>
      </c>
      <c r="B206" s="91" t="n">
        <v>0.0118</v>
      </c>
      <c r="C206" s="92" t="n">
        <v>3</v>
      </c>
      <c r="D206" s="93" t="n">
        <v>0.5</v>
      </c>
      <c r="E206" s="89" t="n">
        <f aca="false">(B206*C206)*D206</f>
        <v>0.0177</v>
      </c>
      <c r="F206" s="94" t="n">
        <v>1</v>
      </c>
      <c r="G206" s="95" t="n">
        <f aca="false">(B206*C206)*F206</f>
        <v>0.0354</v>
      </c>
      <c r="H206" s="95"/>
    </row>
    <row r="207" customFormat="false" ht="24" hidden="false" customHeight="true" outlineLevel="0" collapsed="false">
      <c r="A207" s="70" t="s">
        <v>133</v>
      </c>
      <c r="B207" s="91" t="n">
        <v>0.02</v>
      </c>
      <c r="C207" s="92" t="n">
        <v>1</v>
      </c>
      <c r="D207" s="93" t="n">
        <v>1</v>
      </c>
      <c r="E207" s="89" t="n">
        <f aca="false">(B207*C207)*D207</f>
        <v>0.02</v>
      </c>
      <c r="F207" s="94" t="n">
        <v>1</v>
      </c>
      <c r="G207" s="95" t="n">
        <f aca="false">(B207*C207)*F207</f>
        <v>0.02</v>
      </c>
      <c r="H207" s="95"/>
    </row>
    <row r="208" customFormat="false" ht="24" hidden="false" customHeight="true" outlineLevel="0" collapsed="false">
      <c r="A208" s="70" t="s">
        <v>134</v>
      </c>
      <c r="B208" s="91" t="n">
        <v>0.004</v>
      </c>
      <c r="C208" s="92" t="n">
        <v>1</v>
      </c>
      <c r="D208" s="93" t="n">
        <v>1</v>
      </c>
      <c r="E208" s="89" t="n">
        <f aca="false">(B208*C208)*D208</f>
        <v>0.004</v>
      </c>
      <c r="F208" s="94" t="n">
        <v>1</v>
      </c>
      <c r="G208" s="95" t="n">
        <f aca="false">(B208*C208)*F208</f>
        <v>0.004</v>
      </c>
      <c r="H208" s="95"/>
    </row>
    <row r="209" customFormat="false" ht="24" hidden="false" customHeight="true" outlineLevel="0" collapsed="false">
      <c r="A209" s="70" t="s">
        <v>135</v>
      </c>
      <c r="B209" s="91" t="n">
        <v>0.0143</v>
      </c>
      <c r="C209" s="92" t="n">
        <v>20</v>
      </c>
      <c r="D209" s="93" t="n">
        <v>0.5</v>
      </c>
      <c r="E209" s="89" t="n">
        <f aca="false">(B209*C209)*D209</f>
        <v>0.143</v>
      </c>
      <c r="F209" s="94" t="n">
        <f aca="false">(251/365)</f>
        <v>0.687671232876712</v>
      </c>
      <c r="G209" s="95" t="n">
        <f aca="false">(B209*C209)*F209</f>
        <v>0.19667397260274</v>
      </c>
      <c r="H209" s="95"/>
    </row>
    <row r="210" customFormat="false" ht="24" hidden="false" customHeight="true" outlineLevel="0" collapsed="false">
      <c r="A210" s="70" t="s">
        <v>136</v>
      </c>
      <c r="B210" s="91" t="n">
        <v>0.0197</v>
      </c>
      <c r="C210" s="92" t="n">
        <v>180</v>
      </c>
      <c r="D210" s="93" t="n">
        <v>0.5</v>
      </c>
      <c r="E210" s="89" t="n">
        <f aca="false">(B210*C210)*D210</f>
        <v>1.773</v>
      </c>
      <c r="F210" s="94" t="n">
        <f aca="false">(251/365)</f>
        <v>0.687671232876712</v>
      </c>
      <c r="G210" s="95" t="n">
        <f aca="false">(B210*C210)*F210</f>
        <v>2.43848219178082</v>
      </c>
      <c r="H210" s="95"/>
    </row>
    <row r="211" customFormat="false" ht="24" hidden="false" customHeight="true" outlineLevel="0" collapsed="false">
      <c r="A211" s="96" t="s">
        <v>137</v>
      </c>
      <c r="B211" s="97" t="n">
        <v>0.0016</v>
      </c>
      <c r="C211" s="98" t="n">
        <v>6</v>
      </c>
      <c r="D211" s="99" t="n">
        <v>1</v>
      </c>
      <c r="E211" s="89" t="n">
        <f aca="false">(B211*C211)*D211</f>
        <v>0.0096</v>
      </c>
      <c r="F211" s="100" t="n">
        <v>1</v>
      </c>
      <c r="G211" s="101" t="n">
        <f aca="false">(B211*C211)*F211</f>
        <v>0.0096</v>
      </c>
      <c r="H211" s="101"/>
    </row>
    <row r="213" customFormat="false" ht="24" hidden="false" customHeight="true" outlineLevel="0" collapsed="false">
      <c r="A213" s="30" t="s">
        <v>138</v>
      </c>
      <c r="B213" s="30"/>
      <c r="C213" s="30"/>
      <c r="D213" s="30"/>
    </row>
    <row r="214" customFormat="false" ht="24" hidden="false" customHeight="true" outlineLevel="0" collapsed="false">
      <c r="A214" s="102" t="s">
        <v>139</v>
      </c>
      <c r="B214" s="30" t="s">
        <v>140</v>
      </c>
      <c r="C214" s="30"/>
      <c r="D214" s="30"/>
    </row>
    <row r="215" customFormat="false" ht="26.25" hidden="false" customHeight="true" outlineLevel="0" collapsed="false">
      <c r="A215" s="102"/>
      <c r="B215" s="103" t="s">
        <v>141</v>
      </c>
      <c r="C215" s="27" t="s">
        <v>142</v>
      </c>
      <c r="D215" s="104" t="s">
        <v>143</v>
      </c>
    </row>
    <row r="216" customFormat="false" ht="24" hidden="false" customHeight="true" outlineLevel="0" collapsed="false">
      <c r="A216" s="85" t="s">
        <v>126</v>
      </c>
      <c r="B216" s="86" t="n">
        <f aca="false">E200</f>
        <v>15</v>
      </c>
      <c r="C216" s="86" t="n">
        <f aca="false">E200</f>
        <v>15</v>
      </c>
      <c r="D216" s="105" t="n">
        <f aca="false">G200</f>
        <v>20.6301369863014</v>
      </c>
    </row>
    <row r="217" customFormat="false" ht="24" hidden="false" customHeight="true" outlineLevel="0" collapsed="false">
      <c r="A217" s="70" t="s">
        <v>127</v>
      </c>
      <c r="B217" s="86" t="n">
        <f aca="false">E201</f>
        <v>1</v>
      </c>
      <c r="C217" s="86" t="n">
        <f aca="false">E201</f>
        <v>1</v>
      </c>
      <c r="D217" s="106" t="n">
        <f aca="false">G201</f>
        <v>1</v>
      </c>
    </row>
    <row r="218" customFormat="false" ht="24" hidden="false" customHeight="true" outlineLevel="0" collapsed="false">
      <c r="A218" s="70" t="s">
        <v>128</v>
      </c>
      <c r="B218" s="86" t="n">
        <f aca="false">E202</f>
        <v>0.6915</v>
      </c>
      <c r="C218" s="86" t="n">
        <f aca="false">E202</f>
        <v>0.6915</v>
      </c>
      <c r="D218" s="106" t="n">
        <f aca="false">G202</f>
        <v>0.951049315068493</v>
      </c>
    </row>
    <row r="219" customFormat="false" ht="24" hidden="false" customHeight="true" outlineLevel="0" collapsed="false">
      <c r="A219" s="70" t="s">
        <v>129</v>
      </c>
      <c r="B219" s="86" t="n">
        <f aca="false">E203</f>
        <v>2.5</v>
      </c>
      <c r="C219" s="86" t="n">
        <f aca="false">E203</f>
        <v>2.5</v>
      </c>
      <c r="D219" s="106" t="n">
        <f aca="false">G203</f>
        <v>3.43835616438356</v>
      </c>
    </row>
    <row r="220" customFormat="false" ht="24" hidden="false" customHeight="true" outlineLevel="0" collapsed="false">
      <c r="A220" s="70" t="s">
        <v>130</v>
      </c>
      <c r="B220" s="86" t="n">
        <f aca="false">E204</f>
        <v>0.2688</v>
      </c>
      <c r="C220" s="86" t="n">
        <f aca="false">E204</f>
        <v>0.2688</v>
      </c>
      <c r="D220" s="106" t="n">
        <f aca="false">G204</f>
        <v>0.2688</v>
      </c>
    </row>
    <row r="221" customFormat="false" ht="24" hidden="false" customHeight="true" outlineLevel="0" collapsed="false">
      <c r="A221" s="70" t="s">
        <v>131</v>
      </c>
      <c r="B221" s="86" t="n">
        <f aca="false">E205</f>
        <v>0.0305</v>
      </c>
      <c r="C221" s="86" t="n">
        <f aca="false">E205</f>
        <v>0.0305</v>
      </c>
      <c r="D221" s="106" t="n">
        <f aca="false">G205</f>
        <v>0.0419479452054794</v>
      </c>
    </row>
    <row r="222" customFormat="false" ht="24" hidden="false" customHeight="true" outlineLevel="0" collapsed="false">
      <c r="A222" s="70" t="s">
        <v>132</v>
      </c>
      <c r="B222" s="86" t="n">
        <f aca="false">E206</f>
        <v>0.0177</v>
      </c>
      <c r="C222" s="86" t="n">
        <f aca="false">E206</f>
        <v>0.0177</v>
      </c>
      <c r="D222" s="106" t="n">
        <f aca="false">G206</f>
        <v>0.0354</v>
      </c>
    </row>
    <row r="223" customFormat="false" ht="24" hidden="false" customHeight="true" outlineLevel="0" collapsed="false">
      <c r="A223" s="70" t="s">
        <v>133</v>
      </c>
      <c r="B223" s="86" t="n">
        <f aca="false">E207</f>
        <v>0.02</v>
      </c>
      <c r="C223" s="86" t="n">
        <f aca="false">E207</f>
        <v>0.02</v>
      </c>
      <c r="D223" s="106" t="n">
        <f aca="false">G207</f>
        <v>0.02</v>
      </c>
    </row>
    <row r="224" customFormat="false" ht="24" hidden="false" customHeight="true" outlineLevel="0" collapsed="false">
      <c r="A224" s="70" t="s">
        <v>134</v>
      </c>
      <c r="B224" s="86" t="n">
        <f aca="false">E208</f>
        <v>0.004</v>
      </c>
      <c r="C224" s="86" t="n">
        <f aca="false">E208</f>
        <v>0.004</v>
      </c>
      <c r="D224" s="106" t="n">
        <f aca="false">G208</f>
        <v>0.004</v>
      </c>
    </row>
    <row r="225" customFormat="false" ht="24" hidden="false" customHeight="true" outlineLevel="0" collapsed="false">
      <c r="A225" s="70" t="s">
        <v>135</v>
      </c>
      <c r="B225" s="86" t="n">
        <f aca="false">E209</f>
        <v>0.143</v>
      </c>
      <c r="C225" s="86" t="n">
        <f aca="false">E209</f>
        <v>0.143</v>
      </c>
      <c r="D225" s="106" t="n">
        <f aca="false">G209</f>
        <v>0.19667397260274</v>
      </c>
    </row>
    <row r="226" customFormat="false" ht="24" hidden="false" customHeight="true" outlineLevel="0" collapsed="false">
      <c r="A226" s="70" t="s">
        <v>136</v>
      </c>
      <c r="B226" s="86" t="n">
        <f aca="false">E210</f>
        <v>1.773</v>
      </c>
      <c r="C226" s="86" t="n">
        <f aca="false">E210</f>
        <v>1.773</v>
      </c>
      <c r="D226" s="106" t="n">
        <f aca="false">G210</f>
        <v>2.43848219178082</v>
      </c>
    </row>
    <row r="227" customFormat="false" ht="24" hidden="false" customHeight="true" outlineLevel="0" collapsed="false">
      <c r="A227" s="71" t="s">
        <v>137</v>
      </c>
      <c r="B227" s="86" t="n">
        <f aca="false">E211</f>
        <v>0.0096</v>
      </c>
      <c r="C227" s="86" t="n">
        <f aca="false">E211</f>
        <v>0.0096</v>
      </c>
      <c r="D227" s="107" t="n">
        <f aca="false">G211</f>
        <v>0.0096</v>
      </c>
    </row>
    <row r="228" customFormat="false" ht="24" hidden="false" customHeight="true" outlineLevel="0" collapsed="false">
      <c r="A228" s="103" t="s">
        <v>144</v>
      </c>
      <c r="B228" s="108" t="n">
        <f aca="false">SUM(B216:B227)</f>
        <v>21.4581</v>
      </c>
      <c r="C228" s="108" t="n">
        <f aca="false">SUM(C216:C227)</f>
        <v>21.4581</v>
      </c>
      <c r="D228" s="109" t="n">
        <f aca="false">SUM(D216:D227)</f>
        <v>29.0344465753425</v>
      </c>
    </row>
    <row r="230" customFormat="false" ht="24" hidden="false" customHeight="true" outlineLevel="0" collapsed="false">
      <c r="A230" s="6" t="s">
        <v>145</v>
      </c>
      <c r="B230" s="6"/>
      <c r="C230" s="6"/>
      <c r="D230" s="6"/>
      <c r="E230" s="6"/>
      <c r="F230" s="6"/>
      <c r="G230" s="6"/>
      <c r="H230" s="6"/>
      <c r="I230" s="6"/>
    </row>
    <row r="231" customFormat="false" ht="78" hidden="false" customHeight="true" outlineLevel="0" collapsed="false">
      <c r="A231" s="3" t="s">
        <v>146</v>
      </c>
      <c r="B231" s="3"/>
      <c r="C231" s="3"/>
      <c r="D231" s="3"/>
      <c r="E231" s="3"/>
      <c r="F231" s="3"/>
      <c r="G231" s="3"/>
      <c r="H231" s="3"/>
      <c r="I231" s="3"/>
    </row>
    <row r="233" customFormat="false" ht="24" hidden="false" customHeight="true" outlineLevel="0" collapsed="false">
      <c r="A233" s="11" t="s">
        <v>147</v>
      </c>
      <c r="B233" s="11"/>
      <c r="C233" s="11"/>
      <c r="D233" s="11"/>
    </row>
    <row r="234" customFormat="false" ht="24" hidden="false" customHeight="true" outlineLevel="0" collapsed="false">
      <c r="A234" s="32" t="s">
        <v>11</v>
      </c>
      <c r="B234" s="33" t="s">
        <v>12</v>
      </c>
      <c r="C234" s="33" t="s">
        <v>148</v>
      </c>
      <c r="D234" s="35" t="s">
        <v>149</v>
      </c>
    </row>
    <row r="235" customFormat="false" ht="24" hidden="false" customHeight="true" outlineLevel="0" collapsed="false">
      <c r="A235" s="20" t="s">
        <v>8</v>
      </c>
      <c r="B235" s="21" t="n">
        <f aca="false">E33+E132+E191</f>
        <v>4338.77390434343</v>
      </c>
      <c r="C235" s="110" t="n">
        <v>30</v>
      </c>
      <c r="D235" s="29" t="n">
        <f aca="false">B235/C235</f>
        <v>144.625796811448</v>
      </c>
    </row>
    <row r="237" customFormat="false" ht="24" hidden="false" customHeight="true" outlineLevel="0" collapsed="false">
      <c r="A237" s="30" t="s">
        <v>145</v>
      </c>
      <c r="B237" s="30"/>
      <c r="C237" s="30"/>
      <c r="D237" s="30"/>
      <c r="E237" s="30"/>
    </row>
    <row r="238" customFormat="false" ht="33.75" hidden="false" customHeight="true" outlineLevel="0" collapsed="false">
      <c r="A238" s="32" t="s">
        <v>11</v>
      </c>
      <c r="B238" s="33" t="s">
        <v>149</v>
      </c>
      <c r="C238" s="34" t="s">
        <v>150</v>
      </c>
      <c r="D238" s="33" t="s">
        <v>151</v>
      </c>
      <c r="E238" s="35" t="s">
        <v>152</v>
      </c>
    </row>
    <row r="239" customFormat="false" ht="24" hidden="false" customHeight="true" outlineLevel="0" collapsed="false">
      <c r="A239" s="20" t="s">
        <v>8</v>
      </c>
      <c r="B239" s="21" t="n">
        <f aca="false">D235</f>
        <v>144.625796811448</v>
      </c>
      <c r="C239" s="111" t="n">
        <f aca="false">D228</f>
        <v>29.0344465753425</v>
      </c>
      <c r="D239" s="21" t="n">
        <f aca="false">B239*C239</f>
        <v>4199.12997093832</v>
      </c>
      <c r="E239" s="29" t="n">
        <f aca="false">D239/12</f>
        <v>349.927497578193</v>
      </c>
    </row>
    <row r="241" customFormat="false" ht="24" hidden="false" customHeight="true" outlineLevel="0" collapsed="false">
      <c r="A241" s="6" t="s">
        <v>153</v>
      </c>
      <c r="B241" s="6"/>
      <c r="C241" s="6"/>
      <c r="D241" s="6"/>
      <c r="E241" s="6"/>
      <c r="F241" s="6"/>
      <c r="G241" s="6"/>
      <c r="H241" s="6"/>
      <c r="I241" s="6"/>
    </row>
    <row r="242" customFormat="false" ht="119.25" hidden="false" customHeight="true" outlineLevel="0" collapsed="false">
      <c r="A242" s="3" t="s">
        <v>154</v>
      </c>
      <c r="B242" s="3"/>
      <c r="C242" s="3"/>
      <c r="D242" s="3"/>
      <c r="E242" s="3"/>
      <c r="F242" s="3"/>
      <c r="G242" s="3"/>
      <c r="H242" s="3"/>
      <c r="I242" s="3"/>
    </row>
    <row r="243" customFormat="false" ht="22.5" hidden="false" customHeight="true" outlineLevel="0" collapsed="false"/>
    <row r="244" customFormat="false" ht="22.5" hidden="false" customHeight="true" outlineLevel="0" collapsed="false">
      <c r="A244" s="11" t="s">
        <v>155</v>
      </c>
      <c r="B244" s="11"/>
      <c r="C244" s="11"/>
      <c r="D244" s="11"/>
    </row>
    <row r="245" customFormat="false" ht="22.5" hidden="false" customHeight="true" outlineLevel="0" collapsed="false">
      <c r="A245" s="32" t="s">
        <v>11</v>
      </c>
      <c r="B245" s="33" t="s">
        <v>12</v>
      </c>
      <c r="C245" s="33" t="s">
        <v>156</v>
      </c>
      <c r="D245" s="35" t="s">
        <v>18</v>
      </c>
    </row>
    <row r="246" customFormat="false" ht="24" hidden="false" customHeight="true" outlineLevel="0" collapsed="false">
      <c r="A246" s="43" t="s">
        <v>8</v>
      </c>
      <c r="B246" s="53" t="n">
        <f aca="false">E33+E132+E191</f>
        <v>4338.77390434343</v>
      </c>
      <c r="C246" s="112" t="n">
        <v>220</v>
      </c>
      <c r="D246" s="55" t="n">
        <f aca="false">B246/C246</f>
        <v>19.7216995651974</v>
      </c>
    </row>
    <row r="248" customFormat="false" ht="24" hidden="false" customHeight="true" outlineLevel="0" collapsed="false">
      <c r="A248" s="113" t="s">
        <v>153</v>
      </c>
      <c r="B248" s="113"/>
      <c r="C248" s="113"/>
      <c r="D248" s="113"/>
    </row>
    <row r="249" customFormat="false" ht="30" hidden="false" customHeight="true" outlineLevel="0" collapsed="false">
      <c r="A249" s="25" t="s">
        <v>11</v>
      </c>
      <c r="B249" s="26" t="s">
        <v>157</v>
      </c>
      <c r="C249" s="27" t="s">
        <v>158</v>
      </c>
      <c r="D249" s="65" t="s">
        <v>18</v>
      </c>
    </row>
    <row r="250" customFormat="false" ht="24" hidden="false" customHeight="true" outlineLevel="0" collapsed="false">
      <c r="A250" s="43" t="s">
        <v>8</v>
      </c>
      <c r="B250" s="53" t="n">
        <f aca="false">D246</f>
        <v>19.7216995651974</v>
      </c>
      <c r="C250" s="112" t="n">
        <v>0</v>
      </c>
      <c r="D250" s="55" t="n">
        <v>0</v>
      </c>
    </row>
    <row r="252" customFormat="false" ht="24" hidden="false" customHeight="true" outlineLevel="0" collapsed="false">
      <c r="A252" s="4" t="s">
        <v>116</v>
      </c>
      <c r="B252" s="4"/>
      <c r="C252" s="4"/>
      <c r="D252" s="4"/>
      <c r="E252" s="4"/>
      <c r="F252" s="4"/>
      <c r="G252" s="4"/>
      <c r="H252" s="4"/>
      <c r="I252" s="4"/>
    </row>
    <row r="254" customFormat="false" ht="24" hidden="false" customHeight="true" outlineLevel="0" collapsed="false">
      <c r="A254" s="11" t="s">
        <v>116</v>
      </c>
      <c r="B254" s="11"/>
      <c r="C254" s="11"/>
      <c r="D254" s="11"/>
    </row>
    <row r="255" customFormat="false" ht="24" hidden="false" customHeight="true" outlineLevel="0" collapsed="false">
      <c r="A255" s="32" t="s">
        <v>11</v>
      </c>
      <c r="B255" s="33" t="s">
        <v>159</v>
      </c>
      <c r="C255" s="33" t="s">
        <v>160</v>
      </c>
      <c r="D255" s="35" t="s">
        <v>24</v>
      </c>
    </row>
    <row r="256" customFormat="false" ht="24" hidden="false" customHeight="true" outlineLevel="0" collapsed="false">
      <c r="A256" s="20" t="s">
        <v>8</v>
      </c>
      <c r="B256" s="21" t="n">
        <f aca="false">E239</f>
        <v>349.927497578193</v>
      </c>
      <c r="C256" s="21" t="n">
        <v>0</v>
      </c>
      <c r="D256" s="29" t="n">
        <f aca="false">B256+C256</f>
        <v>349.927497578193</v>
      </c>
    </row>
    <row r="258" customFormat="false" ht="24" hidden="false" customHeight="true" outlineLevel="0" collapsed="false">
      <c r="A258" s="4" t="s">
        <v>161</v>
      </c>
      <c r="B258" s="4"/>
      <c r="C258" s="4"/>
      <c r="D258" s="4"/>
      <c r="E258" s="4"/>
      <c r="F258" s="4"/>
      <c r="G258" s="4"/>
      <c r="H258" s="4"/>
      <c r="I258" s="4"/>
    </row>
    <row r="259" customFormat="false" ht="24" hidden="false" customHeight="true" outlineLevel="0" collapsed="false">
      <c r="A259" s="19"/>
      <c r="B259" s="19"/>
      <c r="C259" s="19"/>
      <c r="E259" s="19"/>
      <c r="F259" s="19"/>
      <c r="G259" s="19"/>
      <c r="H259" s="19"/>
    </row>
    <row r="260" customFormat="false" ht="24" hidden="false" customHeight="true" outlineLevel="0" collapsed="false">
      <c r="A260" s="114" t="s">
        <v>162</v>
      </c>
      <c r="B260" s="114"/>
      <c r="C260" s="114"/>
      <c r="D260" s="114"/>
      <c r="E260" s="115"/>
      <c r="F260" s="115"/>
      <c r="G260" s="115"/>
      <c r="H260" s="115"/>
      <c r="I260" s="116"/>
      <c r="J260" s="116"/>
      <c r="K260" s="116"/>
      <c r="L260" s="116"/>
      <c r="M260" s="116"/>
      <c r="N260" s="116"/>
      <c r="O260" s="116"/>
      <c r="P260" s="116"/>
      <c r="Q260" s="116"/>
      <c r="R260" s="116"/>
      <c r="S260" s="116"/>
      <c r="T260" s="116"/>
      <c r="U260" s="116"/>
      <c r="V260" s="116"/>
      <c r="W260" s="116"/>
      <c r="X260" s="116"/>
      <c r="Y260" s="116"/>
      <c r="Z260" s="116"/>
      <c r="AA260" s="116"/>
      <c r="AB260" s="116"/>
      <c r="AC260" s="116"/>
      <c r="AD260" s="116"/>
      <c r="AE260" s="116"/>
      <c r="AF260" s="116"/>
      <c r="AG260" s="116"/>
      <c r="AH260" s="116"/>
      <c r="AI260" s="116"/>
      <c r="AJ260" s="116"/>
      <c r="AK260" s="116"/>
      <c r="AL260" s="116"/>
      <c r="AM260" s="116"/>
      <c r="AN260" s="116"/>
      <c r="AO260" s="116"/>
      <c r="AP260" s="116"/>
      <c r="AQ260" s="116"/>
      <c r="AR260" s="116"/>
      <c r="AS260" s="116"/>
      <c r="AT260" s="116"/>
      <c r="AU260" s="116"/>
      <c r="AV260" s="116"/>
      <c r="AW260" s="116"/>
      <c r="AX260" s="116"/>
      <c r="AY260" s="116"/>
      <c r="AZ260" s="116"/>
      <c r="BA260" s="116"/>
      <c r="BB260" s="116"/>
      <c r="BC260" s="116"/>
      <c r="BD260" s="116"/>
      <c r="BE260" s="116"/>
      <c r="BF260" s="116"/>
      <c r="BG260" s="116"/>
      <c r="BH260" s="116"/>
      <c r="BI260" s="116"/>
      <c r="BJ260" s="116"/>
      <c r="BK260" s="117"/>
      <c r="BL260" s="117"/>
      <c r="BM260" s="117"/>
      <c r="BN260" s="117"/>
      <c r="BO260" s="117"/>
      <c r="BP260" s="117"/>
      <c r="BQ260" s="117"/>
      <c r="BR260" s="117"/>
      <c r="BS260" s="117"/>
      <c r="BT260" s="117"/>
      <c r="BU260" s="117"/>
      <c r="BV260" s="117"/>
      <c r="BW260" s="117"/>
      <c r="BX260" s="117"/>
      <c r="BY260" s="117"/>
      <c r="BZ260" s="117"/>
      <c r="CA260" s="117"/>
      <c r="CB260" s="117"/>
      <c r="CC260" s="117"/>
      <c r="CD260" s="117"/>
      <c r="CE260" s="117"/>
      <c r="CF260" s="117"/>
      <c r="CG260" s="117"/>
      <c r="CH260" s="117"/>
      <c r="CI260" s="117"/>
      <c r="CJ260" s="117"/>
      <c r="CK260" s="117"/>
      <c r="CL260" s="117"/>
      <c r="CM260" s="117"/>
      <c r="CN260" s="117"/>
      <c r="CO260" s="117"/>
      <c r="CP260" s="117"/>
      <c r="CQ260" s="117"/>
      <c r="CR260" s="117"/>
      <c r="CS260" s="117"/>
      <c r="CT260" s="117"/>
      <c r="CU260" s="117"/>
      <c r="CV260" s="117"/>
      <c r="CW260" s="117"/>
      <c r="CX260" s="117"/>
      <c r="CY260" s="117"/>
      <c r="CZ260" s="117"/>
      <c r="DA260" s="117"/>
      <c r="DB260" s="117"/>
      <c r="DC260" s="117"/>
      <c r="DD260" s="117"/>
      <c r="DE260" s="117"/>
      <c r="DF260" s="117"/>
      <c r="DG260" s="117"/>
      <c r="DH260" s="117"/>
      <c r="DI260" s="117"/>
      <c r="DJ260" s="117"/>
      <c r="DK260" s="117"/>
      <c r="DL260" s="117"/>
      <c r="DM260" s="117"/>
      <c r="DN260" s="117"/>
      <c r="DO260" s="117"/>
      <c r="DP260" s="117"/>
      <c r="DQ260" s="117"/>
      <c r="DR260" s="117"/>
      <c r="DS260" s="117"/>
      <c r="DT260" s="117"/>
      <c r="DU260" s="117"/>
      <c r="DV260" s="117"/>
      <c r="DW260" s="117"/>
      <c r="DX260" s="117"/>
      <c r="DY260" s="117"/>
      <c r="DZ260" s="117"/>
      <c r="EA260" s="117"/>
      <c r="EB260" s="117"/>
      <c r="EC260" s="117"/>
      <c r="ED260" s="117"/>
      <c r="EE260" s="117"/>
      <c r="EF260" s="117"/>
      <c r="EG260" s="117"/>
      <c r="EH260" s="117"/>
      <c r="EI260" s="117"/>
      <c r="EJ260" s="117"/>
      <c r="EK260" s="117"/>
      <c r="EL260" s="117"/>
      <c r="EM260" s="117"/>
      <c r="EN260" s="117"/>
      <c r="EO260" s="117"/>
      <c r="EP260" s="117"/>
      <c r="EQ260" s="117"/>
      <c r="ER260" s="117"/>
      <c r="ES260" s="117"/>
      <c r="ET260" s="117"/>
      <c r="EU260" s="117"/>
      <c r="EV260" s="117"/>
      <c r="EW260" s="117"/>
      <c r="EX260" s="117"/>
      <c r="EY260" s="117"/>
      <c r="EZ260" s="117"/>
      <c r="FA260" s="117"/>
      <c r="FB260" s="117"/>
      <c r="FC260" s="117"/>
      <c r="FD260" s="117"/>
      <c r="FE260" s="117"/>
      <c r="FF260" s="117"/>
      <c r="FG260" s="117"/>
      <c r="FH260" s="117"/>
      <c r="FI260" s="117"/>
      <c r="FJ260" s="117"/>
      <c r="FK260" s="117"/>
      <c r="FL260" s="117"/>
      <c r="FM260" s="117"/>
      <c r="FN260" s="117"/>
      <c r="FO260" s="117"/>
      <c r="FP260" s="117"/>
      <c r="FQ260" s="117"/>
      <c r="FR260" s="117"/>
      <c r="FS260" s="117"/>
      <c r="FT260" s="117"/>
      <c r="FU260" s="117"/>
      <c r="FV260" s="117"/>
      <c r="FW260" s="117"/>
      <c r="FX260" s="117"/>
      <c r="FY260" s="117"/>
      <c r="FZ260" s="117"/>
      <c r="GA260" s="117"/>
      <c r="GB260" s="117"/>
      <c r="GC260" s="117"/>
      <c r="GD260" s="117"/>
      <c r="GE260" s="117"/>
      <c r="GF260" s="117"/>
      <c r="GG260" s="117"/>
      <c r="GH260" s="117"/>
      <c r="GI260" s="117"/>
      <c r="GJ260" s="117"/>
      <c r="GK260" s="117"/>
      <c r="GL260" s="117"/>
      <c r="GM260" s="117"/>
      <c r="GN260" s="117"/>
      <c r="GO260" s="117"/>
      <c r="GP260" s="117"/>
      <c r="GQ260" s="117"/>
      <c r="GR260" s="117"/>
      <c r="GS260" s="117"/>
      <c r="GT260" s="117"/>
      <c r="GU260" s="117"/>
      <c r="GV260" s="117"/>
      <c r="GW260" s="117"/>
      <c r="GX260" s="117"/>
      <c r="GY260" s="117"/>
      <c r="GZ260" s="117"/>
      <c r="HA260" s="117"/>
      <c r="HB260" s="117"/>
      <c r="HC260" s="117"/>
      <c r="HD260" s="117"/>
      <c r="HE260" s="117"/>
      <c r="HF260" s="117"/>
      <c r="HG260" s="117"/>
      <c r="HH260" s="117"/>
      <c r="HI260" s="117"/>
      <c r="HJ260" s="117"/>
      <c r="HK260" s="117"/>
      <c r="HL260" s="117"/>
      <c r="HM260" s="117"/>
      <c r="HN260" s="117"/>
      <c r="HO260" s="117"/>
      <c r="HP260" s="117"/>
      <c r="HQ260" s="117"/>
      <c r="HR260" s="117"/>
      <c r="HS260" s="117"/>
      <c r="HT260" s="117"/>
      <c r="HU260" s="117"/>
      <c r="HV260" s="117"/>
      <c r="HW260" s="117"/>
      <c r="HX260" s="117"/>
      <c r="HY260" s="117"/>
      <c r="HZ260" s="117"/>
      <c r="IA260" s="117"/>
      <c r="IB260" s="117"/>
      <c r="IC260" s="117"/>
      <c r="ID260" s="117"/>
      <c r="IE260" s="117"/>
      <c r="IF260" s="117"/>
      <c r="IG260" s="117"/>
      <c r="IH260" s="117"/>
      <c r="II260" s="117"/>
      <c r="IJ260" s="117"/>
      <c r="IK260" s="117"/>
      <c r="IL260" s="117"/>
      <c r="IM260" s="117"/>
      <c r="IN260" s="117"/>
      <c r="IO260" s="117"/>
      <c r="IP260" s="117"/>
      <c r="IQ260" s="117"/>
      <c r="IR260" s="117"/>
      <c r="IS260" s="117"/>
      <c r="IT260" s="117"/>
      <c r="IU260" s="117"/>
      <c r="IV260" s="117"/>
      <c r="IW260" s="117"/>
      <c r="IX260" s="117"/>
      <c r="IY260" s="117"/>
      <c r="IZ260" s="117"/>
      <c r="JA260" s="117"/>
      <c r="JB260" s="117"/>
      <c r="JC260" s="117"/>
      <c r="JD260" s="117"/>
      <c r="JE260" s="117"/>
      <c r="JF260" s="117"/>
      <c r="JG260" s="117"/>
      <c r="JH260" s="117"/>
      <c r="JI260" s="117"/>
      <c r="JJ260" s="117"/>
      <c r="JK260" s="117"/>
      <c r="JL260" s="117"/>
      <c r="JM260" s="117"/>
      <c r="JN260" s="117"/>
      <c r="JO260" s="117"/>
      <c r="JP260" s="117"/>
      <c r="JQ260" s="117"/>
      <c r="JR260" s="117"/>
      <c r="JS260" s="117"/>
      <c r="JT260" s="117"/>
      <c r="JU260" s="117"/>
      <c r="JV260" s="117"/>
      <c r="JW260" s="117"/>
      <c r="JX260" s="117"/>
      <c r="JY260" s="117"/>
      <c r="JZ260" s="117"/>
      <c r="KA260" s="117"/>
      <c r="KB260" s="117"/>
      <c r="KC260" s="117"/>
      <c r="KD260" s="117"/>
      <c r="KE260" s="117"/>
      <c r="KF260" s="117"/>
      <c r="KG260" s="117"/>
      <c r="KH260" s="117"/>
      <c r="KI260" s="117"/>
      <c r="KJ260" s="117"/>
      <c r="KK260" s="117"/>
      <c r="KL260" s="117"/>
      <c r="KM260" s="117"/>
      <c r="KN260" s="117"/>
      <c r="KO260" s="117"/>
      <c r="KP260" s="117"/>
      <c r="KQ260" s="117"/>
      <c r="KR260" s="117"/>
      <c r="KS260" s="117"/>
      <c r="KT260" s="117"/>
      <c r="KU260" s="117"/>
      <c r="KV260" s="117"/>
      <c r="KW260" s="117"/>
      <c r="KX260" s="117"/>
      <c r="KY260" s="117"/>
      <c r="KZ260" s="117"/>
      <c r="LA260" s="117"/>
      <c r="LB260" s="117"/>
      <c r="LC260" s="117"/>
      <c r="LD260" s="117"/>
      <c r="LE260" s="117"/>
      <c r="LF260" s="117"/>
      <c r="LG260" s="117"/>
      <c r="LH260" s="117"/>
      <c r="LI260" s="117"/>
      <c r="LJ260" s="117"/>
      <c r="LK260" s="117"/>
      <c r="LL260" s="117"/>
      <c r="LM260" s="117"/>
      <c r="LN260" s="117"/>
      <c r="LO260" s="117"/>
      <c r="LP260" s="117"/>
      <c r="LQ260" s="117"/>
      <c r="LR260" s="117"/>
      <c r="LS260" s="117"/>
      <c r="LT260" s="117"/>
      <c r="LU260" s="117"/>
      <c r="LV260" s="117"/>
      <c r="LW260" s="117"/>
      <c r="LX260" s="117"/>
      <c r="LY260" s="117"/>
      <c r="LZ260" s="117"/>
      <c r="MA260" s="117"/>
      <c r="MB260" s="117"/>
      <c r="MC260" s="117"/>
      <c r="MD260" s="117"/>
      <c r="ME260" s="117"/>
      <c r="MF260" s="117"/>
      <c r="MG260" s="117"/>
      <c r="MH260" s="117"/>
      <c r="MI260" s="117"/>
      <c r="MJ260" s="117"/>
      <c r="MK260" s="117"/>
      <c r="ML260" s="117"/>
      <c r="MM260" s="117"/>
      <c r="MN260" s="117"/>
      <c r="MO260" s="117"/>
      <c r="MP260" s="117"/>
      <c r="MQ260" s="117"/>
      <c r="MR260" s="117"/>
      <c r="MS260" s="117"/>
      <c r="MT260" s="117"/>
      <c r="MU260" s="117"/>
      <c r="MV260" s="117"/>
      <c r="MW260" s="117"/>
      <c r="MX260" s="117"/>
      <c r="MY260" s="117"/>
      <c r="MZ260" s="117"/>
      <c r="NA260" s="117"/>
      <c r="NB260" s="117"/>
      <c r="NC260" s="117"/>
      <c r="ND260" s="117"/>
      <c r="NE260" s="117"/>
      <c r="NF260" s="117"/>
      <c r="NG260" s="117"/>
      <c r="NH260" s="117"/>
      <c r="NI260" s="117"/>
      <c r="NJ260" s="117"/>
      <c r="NK260" s="117"/>
      <c r="NL260" s="117"/>
      <c r="NM260" s="117"/>
      <c r="NN260" s="117"/>
      <c r="NO260" s="117"/>
      <c r="NP260" s="117"/>
      <c r="NQ260" s="117"/>
      <c r="NR260" s="117"/>
      <c r="NS260" s="117"/>
      <c r="NT260" s="117"/>
      <c r="NU260" s="117"/>
      <c r="NV260" s="117"/>
      <c r="NW260" s="117"/>
      <c r="NX260" s="117"/>
      <c r="NY260" s="117"/>
      <c r="NZ260" s="117"/>
      <c r="OA260" s="117"/>
      <c r="OB260" s="117"/>
      <c r="OC260" s="117"/>
      <c r="OD260" s="117"/>
      <c r="OE260" s="117"/>
      <c r="OF260" s="117"/>
      <c r="OG260" s="117"/>
      <c r="OH260" s="117"/>
      <c r="OI260" s="117"/>
      <c r="OJ260" s="117"/>
      <c r="OK260" s="117"/>
      <c r="OL260" s="117"/>
      <c r="OM260" s="117"/>
      <c r="ON260" s="117"/>
      <c r="OO260" s="117"/>
      <c r="OP260" s="117"/>
      <c r="OQ260" s="117"/>
      <c r="OR260" s="117"/>
      <c r="OS260" s="117"/>
      <c r="OT260" s="117"/>
      <c r="OU260" s="117"/>
      <c r="OV260" s="117"/>
      <c r="OW260" s="117"/>
      <c r="OX260" s="117"/>
      <c r="OY260" s="117"/>
      <c r="OZ260" s="117"/>
      <c r="PA260" s="117"/>
      <c r="PB260" s="117"/>
      <c r="PC260" s="117"/>
      <c r="PD260" s="117"/>
      <c r="PE260" s="117"/>
      <c r="PF260" s="117"/>
      <c r="PG260" s="117"/>
      <c r="PH260" s="117"/>
      <c r="PI260" s="117"/>
      <c r="PJ260" s="117"/>
      <c r="PK260" s="117"/>
      <c r="PL260" s="117"/>
      <c r="PM260" s="117"/>
      <c r="PN260" s="117"/>
      <c r="PO260" s="117"/>
      <c r="PP260" s="117"/>
      <c r="PQ260" s="117"/>
      <c r="PR260" s="117"/>
      <c r="PS260" s="117"/>
      <c r="PT260" s="117"/>
      <c r="PU260" s="117"/>
      <c r="PV260" s="117"/>
      <c r="PW260" s="117"/>
      <c r="PX260" s="117"/>
      <c r="PY260" s="117"/>
      <c r="PZ260" s="117"/>
      <c r="QA260" s="117"/>
      <c r="QB260" s="117"/>
      <c r="QC260" s="117"/>
      <c r="QD260" s="117"/>
      <c r="QE260" s="117"/>
      <c r="QF260" s="117"/>
      <c r="QG260" s="117"/>
      <c r="QH260" s="117"/>
      <c r="QI260" s="117"/>
      <c r="QJ260" s="117"/>
      <c r="QK260" s="117"/>
      <c r="QL260" s="117"/>
      <c r="QM260" s="117"/>
      <c r="QN260" s="117"/>
      <c r="QO260" s="117"/>
      <c r="QP260" s="117"/>
      <c r="QQ260" s="117"/>
      <c r="QR260" s="117"/>
      <c r="QS260" s="117"/>
      <c r="QT260" s="117"/>
      <c r="QU260" s="117"/>
      <c r="QV260" s="117"/>
      <c r="QW260" s="117"/>
      <c r="QX260" s="117"/>
      <c r="QY260" s="117"/>
      <c r="QZ260" s="117"/>
      <c r="RA260" s="117"/>
      <c r="RB260" s="117"/>
      <c r="RC260" s="117"/>
      <c r="RD260" s="117"/>
      <c r="RE260" s="117"/>
      <c r="RF260" s="117"/>
      <c r="RG260" s="117"/>
      <c r="RH260" s="117"/>
      <c r="RI260" s="117"/>
      <c r="RJ260" s="117"/>
      <c r="RK260" s="117"/>
      <c r="RL260" s="117"/>
      <c r="RM260" s="117"/>
      <c r="RN260" s="117"/>
      <c r="RO260" s="117"/>
      <c r="RP260" s="117"/>
      <c r="RQ260" s="117"/>
      <c r="RR260" s="117"/>
      <c r="RS260" s="117"/>
      <c r="RT260" s="117"/>
      <c r="RU260" s="117"/>
      <c r="RV260" s="117"/>
      <c r="RW260" s="117"/>
      <c r="RX260" s="117"/>
      <c r="RY260" s="117"/>
      <c r="RZ260" s="117"/>
      <c r="SA260" s="117"/>
      <c r="SB260" s="117"/>
      <c r="SC260" s="117"/>
      <c r="SD260" s="117"/>
      <c r="SE260" s="117"/>
      <c r="SF260" s="117"/>
      <c r="SG260" s="117"/>
      <c r="SH260" s="117"/>
      <c r="SI260" s="117"/>
      <c r="SJ260" s="117"/>
      <c r="SK260" s="117"/>
      <c r="SL260" s="117"/>
      <c r="SM260" s="117"/>
      <c r="SN260" s="117"/>
      <c r="SO260" s="117"/>
      <c r="SP260" s="117"/>
      <c r="SQ260" s="117"/>
      <c r="SR260" s="117"/>
      <c r="SS260" s="117"/>
      <c r="ST260" s="117"/>
      <c r="SU260" s="117"/>
      <c r="SV260" s="117"/>
      <c r="SW260" s="117"/>
      <c r="SX260" s="117"/>
      <c r="SY260" s="117"/>
      <c r="SZ260" s="117"/>
      <c r="TA260" s="117"/>
      <c r="TB260" s="117"/>
      <c r="TC260" s="117"/>
      <c r="TD260" s="117"/>
      <c r="TE260" s="117"/>
      <c r="TF260" s="117"/>
      <c r="TG260" s="117"/>
      <c r="TH260" s="117"/>
      <c r="TI260" s="117"/>
      <c r="TJ260" s="117"/>
      <c r="TK260" s="117"/>
      <c r="TL260" s="117"/>
      <c r="TM260" s="117"/>
      <c r="TN260" s="117"/>
      <c r="TO260" s="117"/>
      <c r="TP260" s="117"/>
      <c r="TQ260" s="117"/>
      <c r="TR260" s="117"/>
      <c r="TS260" s="117"/>
      <c r="TT260" s="117"/>
      <c r="TU260" s="117"/>
      <c r="TV260" s="117"/>
      <c r="TW260" s="117"/>
      <c r="TX260" s="117"/>
      <c r="TY260" s="117"/>
      <c r="TZ260" s="117"/>
      <c r="UA260" s="117"/>
      <c r="UB260" s="117"/>
      <c r="UC260" s="117"/>
      <c r="UD260" s="117"/>
      <c r="UE260" s="117"/>
      <c r="UF260" s="117"/>
      <c r="UG260" s="117"/>
      <c r="UH260" s="117"/>
      <c r="UI260" s="117"/>
      <c r="UJ260" s="117"/>
      <c r="UK260" s="117"/>
      <c r="UL260" s="117"/>
      <c r="UM260" s="117"/>
      <c r="UN260" s="117"/>
      <c r="UO260" s="117"/>
      <c r="UP260" s="117"/>
      <c r="UQ260" s="117"/>
      <c r="UR260" s="117"/>
      <c r="US260" s="117"/>
      <c r="UT260" s="117"/>
      <c r="UU260" s="117"/>
      <c r="UV260" s="117"/>
      <c r="UW260" s="117"/>
      <c r="UX260" s="117"/>
      <c r="UY260" s="117"/>
      <c r="UZ260" s="117"/>
      <c r="VA260" s="117"/>
      <c r="VB260" s="117"/>
      <c r="VC260" s="117"/>
      <c r="VD260" s="117"/>
      <c r="VE260" s="117"/>
      <c r="VF260" s="117"/>
      <c r="VG260" s="117"/>
      <c r="VH260" s="117"/>
      <c r="VI260" s="117"/>
      <c r="VJ260" s="117"/>
      <c r="VK260" s="117"/>
      <c r="VL260" s="117"/>
      <c r="VM260" s="117"/>
      <c r="VN260" s="117"/>
      <c r="VO260" s="117"/>
      <c r="VP260" s="117"/>
      <c r="VQ260" s="117"/>
      <c r="VR260" s="117"/>
      <c r="VS260" s="117"/>
      <c r="VT260" s="117"/>
      <c r="VU260" s="117"/>
      <c r="VV260" s="117"/>
      <c r="VW260" s="117"/>
      <c r="VX260" s="117"/>
      <c r="VY260" s="117"/>
      <c r="VZ260" s="117"/>
      <c r="WA260" s="117"/>
      <c r="WB260" s="117"/>
      <c r="WC260" s="117"/>
      <c r="WD260" s="117"/>
      <c r="WE260" s="117"/>
      <c r="WF260" s="117"/>
      <c r="WG260" s="117"/>
      <c r="WH260" s="117"/>
      <c r="WI260" s="117"/>
      <c r="WJ260" s="117"/>
      <c r="WK260" s="117"/>
      <c r="WL260" s="117"/>
      <c r="WM260" s="117"/>
      <c r="WN260" s="117"/>
      <c r="WO260" s="117"/>
      <c r="WP260" s="117"/>
      <c r="WQ260" s="117"/>
      <c r="WR260" s="117"/>
      <c r="WS260" s="117"/>
      <c r="WT260" s="117"/>
      <c r="WU260" s="117"/>
      <c r="WV260" s="117"/>
      <c r="WW260" s="117"/>
      <c r="WX260" s="117"/>
      <c r="WY260" s="117"/>
      <c r="WZ260" s="117"/>
      <c r="XA260" s="117"/>
      <c r="XB260" s="117"/>
      <c r="XC260" s="117"/>
      <c r="XD260" s="117"/>
      <c r="XE260" s="117"/>
      <c r="XF260" s="117"/>
      <c r="XG260" s="117"/>
      <c r="XH260" s="117"/>
      <c r="XI260" s="117"/>
      <c r="XJ260" s="117"/>
      <c r="XK260" s="117"/>
      <c r="XL260" s="117"/>
      <c r="XM260" s="117"/>
      <c r="XN260" s="117"/>
      <c r="XO260" s="117"/>
      <c r="XP260" s="117"/>
      <c r="XQ260" s="117"/>
      <c r="XR260" s="117"/>
      <c r="XS260" s="117"/>
      <c r="XT260" s="117"/>
      <c r="XU260" s="117"/>
      <c r="XV260" s="117"/>
      <c r="XW260" s="117"/>
      <c r="XX260" s="117"/>
      <c r="XY260" s="117"/>
      <c r="XZ260" s="117"/>
      <c r="YA260" s="117"/>
      <c r="YB260" s="117"/>
      <c r="YC260" s="117"/>
      <c r="YD260" s="117"/>
      <c r="YE260" s="117"/>
      <c r="YF260" s="117"/>
      <c r="YG260" s="117"/>
      <c r="YH260" s="117"/>
      <c r="YI260" s="117"/>
      <c r="YJ260" s="117"/>
      <c r="YK260" s="117"/>
      <c r="YL260" s="117"/>
      <c r="YM260" s="117"/>
      <c r="YN260" s="117"/>
      <c r="YO260" s="117"/>
      <c r="YP260" s="117"/>
      <c r="YQ260" s="117"/>
      <c r="YR260" s="117"/>
      <c r="YS260" s="117"/>
      <c r="YT260" s="117"/>
      <c r="YU260" s="117"/>
      <c r="YV260" s="117"/>
      <c r="YW260" s="117"/>
      <c r="YX260" s="117"/>
      <c r="YY260" s="117"/>
      <c r="YZ260" s="117"/>
      <c r="ZA260" s="117"/>
      <c r="ZB260" s="117"/>
      <c r="ZC260" s="117"/>
      <c r="ZD260" s="117"/>
      <c r="ZE260" s="117"/>
      <c r="ZF260" s="117"/>
      <c r="ZG260" s="117"/>
      <c r="ZH260" s="117"/>
      <c r="ZI260" s="117"/>
      <c r="ZJ260" s="117"/>
      <c r="ZK260" s="117"/>
      <c r="ZL260" s="117"/>
      <c r="ZM260" s="117"/>
      <c r="ZN260" s="117"/>
      <c r="ZO260" s="117"/>
      <c r="ZP260" s="117"/>
      <c r="ZQ260" s="117"/>
      <c r="ZR260" s="117"/>
      <c r="ZS260" s="117"/>
      <c r="ZT260" s="117"/>
      <c r="ZU260" s="117"/>
      <c r="ZV260" s="117"/>
      <c r="ZW260" s="117"/>
      <c r="ZX260" s="117"/>
      <c r="ZY260" s="117"/>
      <c r="ZZ260" s="117"/>
      <c r="AAA260" s="117"/>
      <c r="AAB260" s="117"/>
      <c r="AAC260" s="117"/>
      <c r="AAD260" s="117"/>
      <c r="AAE260" s="117"/>
      <c r="AAF260" s="117"/>
      <c r="AAG260" s="117"/>
      <c r="AAH260" s="117"/>
      <c r="AAI260" s="117"/>
      <c r="AAJ260" s="117"/>
      <c r="AAK260" s="117"/>
      <c r="AAL260" s="117"/>
      <c r="AAM260" s="117"/>
      <c r="AAN260" s="117"/>
      <c r="AAO260" s="117"/>
      <c r="AAP260" s="117"/>
      <c r="AAQ260" s="117"/>
      <c r="AAR260" s="117"/>
      <c r="AAS260" s="117"/>
      <c r="AAT260" s="117"/>
      <c r="AAU260" s="117"/>
      <c r="AAV260" s="117"/>
      <c r="AAW260" s="117"/>
      <c r="AAX260" s="117"/>
      <c r="AAY260" s="117"/>
      <c r="AAZ260" s="117"/>
      <c r="ABA260" s="117"/>
      <c r="ABB260" s="117"/>
      <c r="ABC260" s="117"/>
      <c r="ABD260" s="117"/>
      <c r="ABE260" s="117"/>
      <c r="ABF260" s="117"/>
      <c r="ABG260" s="117"/>
      <c r="ABH260" s="117"/>
      <c r="ABI260" s="117"/>
      <c r="ABJ260" s="117"/>
      <c r="ABK260" s="117"/>
      <c r="ABL260" s="117"/>
      <c r="ABM260" s="117"/>
      <c r="ABN260" s="117"/>
      <c r="ABO260" s="117"/>
      <c r="ABP260" s="117"/>
      <c r="ABQ260" s="117"/>
      <c r="ABR260" s="117"/>
      <c r="ABS260" s="117"/>
      <c r="ABT260" s="117"/>
      <c r="ABU260" s="117"/>
      <c r="ABV260" s="117"/>
      <c r="ABW260" s="117"/>
      <c r="ABX260" s="117"/>
      <c r="ABY260" s="117"/>
      <c r="ABZ260" s="117"/>
      <c r="ACA260" s="117"/>
      <c r="ACB260" s="117"/>
      <c r="ACC260" s="117"/>
      <c r="ACD260" s="117"/>
      <c r="ACE260" s="117"/>
      <c r="ACF260" s="117"/>
      <c r="ACG260" s="117"/>
      <c r="ACH260" s="117"/>
      <c r="ACI260" s="117"/>
      <c r="ACJ260" s="117"/>
      <c r="ACK260" s="117"/>
      <c r="ACL260" s="117"/>
      <c r="ACM260" s="117"/>
      <c r="ACN260" s="117"/>
      <c r="ACO260" s="117"/>
      <c r="ACP260" s="117"/>
      <c r="ACQ260" s="117"/>
      <c r="ACR260" s="117"/>
      <c r="ACS260" s="117"/>
      <c r="ACT260" s="117"/>
      <c r="ACU260" s="117"/>
      <c r="ACV260" s="117"/>
      <c r="ACW260" s="117"/>
      <c r="ACX260" s="117"/>
      <c r="ACY260" s="117"/>
      <c r="ACZ260" s="117"/>
      <c r="ADA260" s="117"/>
      <c r="ADB260" s="117"/>
      <c r="ADC260" s="117"/>
      <c r="ADD260" s="117"/>
      <c r="ADE260" s="117"/>
      <c r="ADF260" s="117"/>
      <c r="ADG260" s="117"/>
      <c r="ADH260" s="117"/>
      <c r="ADI260" s="117"/>
      <c r="ADJ260" s="117"/>
      <c r="ADK260" s="117"/>
      <c r="ADL260" s="117"/>
      <c r="ADM260" s="117"/>
      <c r="ADN260" s="117"/>
      <c r="ADO260" s="117"/>
      <c r="ADP260" s="117"/>
      <c r="ADQ260" s="117"/>
      <c r="ADR260" s="117"/>
      <c r="ADS260" s="117"/>
      <c r="ADT260" s="117"/>
      <c r="ADU260" s="117"/>
      <c r="ADV260" s="117"/>
      <c r="ADW260" s="117"/>
      <c r="ADX260" s="117"/>
      <c r="ADY260" s="117"/>
      <c r="ADZ260" s="117"/>
      <c r="AEA260" s="117"/>
      <c r="AEB260" s="117"/>
      <c r="AEC260" s="117"/>
      <c r="AED260" s="117"/>
      <c r="AEE260" s="117"/>
      <c r="AEF260" s="117"/>
      <c r="AEG260" s="117"/>
      <c r="AEH260" s="117"/>
      <c r="AEI260" s="117"/>
      <c r="AEJ260" s="117"/>
      <c r="AEK260" s="117"/>
      <c r="AEL260" s="117"/>
      <c r="AEM260" s="117"/>
      <c r="AEN260" s="117"/>
      <c r="AEO260" s="117"/>
      <c r="AEP260" s="117"/>
      <c r="AEQ260" s="117"/>
      <c r="AER260" s="117"/>
      <c r="AES260" s="117"/>
      <c r="AET260" s="117"/>
      <c r="AEU260" s="117"/>
      <c r="AEV260" s="117"/>
      <c r="AEW260" s="117"/>
      <c r="AEX260" s="117"/>
      <c r="AEY260" s="117"/>
      <c r="AEZ260" s="117"/>
      <c r="AFA260" s="117"/>
      <c r="AFB260" s="117"/>
      <c r="AFC260" s="117"/>
      <c r="AFD260" s="117"/>
      <c r="AFE260" s="117"/>
      <c r="AFF260" s="117"/>
      <c r="AFG260" s="117"/>
      <c r="AFH260" s="117"/>
      <c r="AFI260" s="117"/>
      <c r="AFJ260" s="117"/>
      <c r="AFK260" s="117"/>
      <c r="AFL260" s="117"/>
      <c r="AFM260" s="117"/>
      <c r="AFN260" s="117"/>
      <c r="AFO260" s="117"/>
      <c r="AFP260" s="117"/>
      <c r="AFQ260" s="117"/>
      <c r="AFR260" s="117"/>
      <c r="AFS260" s="117"/>
      <c r="AFT260" s="117"/>
      <c r="AFU260" s="117"/>
      <c r="AFV260" s="117"/>
      <c r="AFW260" s="117"/>
      <c r="AFX260" s="117"/>
      <c r="AFY260" s="117"/>
      <c r="AFZ260" s="117"/>
      <c r="AGA260" s="117"/>
      <c r="AGB260" s="117"/>
      <c r="AGC260" s="117"/>
      <c r="AGD260" s="117"/>
      <c r="AGE260" s="117"/>
      <c r="AGF260" s="117"/>
      <c r="AGG260" s="117"/>
      <c r="AGH260" s="117"/>
      <c r="AGI260" s="117"/>
      <c r="AGJ260" s="117"/>
      <c r="AGK260" s="117"/>
      <c r="AGL260" s="117"/>
      <c r="AGM260" s="117"/>
      <c r="AGN260" s="117"/>
      <c r="AGO260" s="117"/>
      <c r="AGP260" s="117"/>
      <c r="AGQ260" s="117"/>
      <c r="AGR260" s="117"/>
      <c r="AGS260" s="117"/>
      <c r="AGT260" s="117"/>
      <c r="AGU260" s="117"/>
      <c r="AGV260" s="117"/>
      <c r="AGW260" s="117"/>
      <c r="AGX260" s="117"/>
      <c r="AGY260" s="117"/>
      <c r="AGZ260" s="117"/>
      <c r="AHA260" s="117"/>
      <c r="AHB260" s="117"/>
      <c r="AHC260" s="117"/>
      <c r="AHD260" s="117"/>
      <c r="AHE260" s="117"/>
      <c r="AHF260" s="117"/>
      <c r="AHG260" s="117"/>
      <c r="AHH260" s="117"/>
      <c r="AHI260" s="117"/>
      <c r="AHJ260" s="117"/>
      <c r="AHK260" s="117"/>
      <c r="AHL260" s="117"/>
      <c r="AHM260" s="117"/>
      <c r="AHN260" s="117"/>
      <c r="AHO260" s="117"/>
      <c r="AHP260" s="117"/>
      <c r="AHQ260" s="117"/>
      <c r="AHR260" s="117"/>
      <c r="AHS260" s="117"/>
      <c r="AHT260" s="117"/>
      <c r="AHU260" s="117"/>
      <c r="AHV260" s="117"/>
      <c r="AHW260" s="117"/>
      <c r="AHX260" s="117"/>
      <c r="AHY260" s="117"/>
      <c r="AHZ260" s="117"/>
      <c r="AIA260" s="117"/>
      <c r="AIB260" s="117"/>
      <c r="AIC260" s="117"/>
      <c r="AID260" s="117"/>
      <c r="AIE260" s="117"/>
      <c r="AIF260" s="117"/>
      <c r="AIG260" s="117"/>
      <c r="AIH260" s="117"/>
      <c r="AII260" s="117"/>
      <c r="AIJ260" s="117"/>
      <c r="AIK260" s="117"/>
      <c r="AIL260" s="117"/>
      <c r="AIM260" s="117"/>
      <c r="AIN260" s="117"/>
      <c r="AIO260" s="117"/>
      <c r="AIP260" s="117"/>
      <c r="AIQ260" s="117"/>
      <c r="AIR260" s="117"/>
      <c r="AIS260" s="117"/>
      <c r="AIT260" s="117"/>
      <c r="AIU260" s="117"/>
      <c r="AIV260" s="117"/>
      <c r="AIW260" s="117"/>
      <c r="AIX260" s="117"/>
      <c r="AIY260" s="117"/>
      <c r="AIZ260" s="117"/>
      <c r="AJA260" s="117"/>
      <c r="AJB260" s="117"/>
      <c r="AJC260" s="117"/>
      <c r="AJD260" s="117"/>
      <c r="AJE260" s="117"/>
      <c r="AJF260" s="117"/>
      <c r="AJG260" s="117"/>
      <c r="AJH260" s="117"/>
      <c r="AJI260" s="117"/>
      <c r="AJJ260" s="117"/>
      <c r="AJK260" s="117"/>
      <c r="AJL260" s="117"/>
      <c r="AJM260" s="117"/>
      <c r="AJN260" s="117"/>
      <c r="AJO260" s="117"/>
      <c r="AJP260" s="117"/>
      <c r="AJQ260" s="117"/>
      <c r="AJR260" s="117"/>
      <c r="AJS260" s="117"/>
      <c r="AJT260" s="117"/>
      <c r="AJU260" s="117"/>
      <c r="AJV260" s="117"/>
      <c r="AJW260" s="117"/>
      <c r="AJX260" s="117"/>
      <c r="AJY260" s="117"/>
      <c r="AJZ260" s="117"/>
      <c r="AKA260" s="117"/>
      <c r="AKB260" s="117"/>
      <c r="AKC260" s="117"/>
      <c r="AKD260" s="117"/>
      <c r="AKE260" s="117"/>
      <c r="AKF260" s="117"/>
      <c r="AKG260" s="117"/>
      <c r="AKH260" s="117"/>
      <c r="AKI260" s="117"/>
      <c r="AKJ260" s="117"/>
      <c r="AKK260" s="117"/>
      <c r="AKL260" s="117"/>
      <c r="AKM260" s="117"/>
      <c r="AKN260" s="117"/>
      <c r="AKO260" s="117"/>
      <c r="AKP260" s="117"/>
      <c r="AKQ260" s="117"/>
      <c r="AKR260" s="117"/>
      <c r="AKS260" s="117"/>
      <c r="AKT260" s="117"/>
      <c r="AKU260" s="117"/>
      <c r="AKV260" s="117"/>
      <c r="AKW260" s="117"/>
      <c r="AKX260" s="117"/>
      <c r="AKY260" s="117"/>
      <c r="AKZ260" s="117"/>
      <c r="ALA260" s="117"/>
      <c r="ALB260" s="117"/>
      <c r="ALC260" s="117"/>
      <c r="ALD260" s="117"/>
      <c r="ALE260" s="117"/>
      <c r="ALF260" s="117"/>
      <c r="ALG260" s="117"/>
      <c r="ALH260" s="117"/>
      <c r="ALI260" s="117"/>
      <c r="ALJ260" s="117"/>
      <c r="ALK260" s="117"/>
      <c r="ALL260" s="117"/>
      <c r="ALM260" s="117"/>
      <c r="ALN260" s="117"/>
      <c r="ALO260" s="117"/>
      <c r="ALP260" s="117"/>
      <c r="ALQ260" s="117"/>
      <c r="ALR260" s="117"/>
      <c r="ALS260" s="117"/>
      <c r="ALT260" s="117"/>
      <c r="ALU260" s="117"/>
      <c r="ALV260" s="117"/>
      <c r="ALW260" s="117"/>
      <c r="ALX260" s="117"/>
      <c r="ALY260" s="117"/>
      <c r="ALZ260" s="117"/>
      <c r="AMA260" s="117"/>
      <c r="AMB260" s="117"/>
      <c r="AMC260" s="117"/>
      <c r="AMD260" s="117"/>
      <c r="AME260" s="117"/>
      <c r="AMF260" s="117"/>
      <c r="AMG260" s="117"/>
      <c r="AMH260" s="117"/>
      <c r="AMI260" s="117"/>
      <c r="AMJ260" s="117"/>
    </row>
    <row r="261" customFormat="false" ht="24" hidden="false" customHeight="true" outlineLevel="0" collapsed="false">
      <c r="A261" s="114" t="s">
        <v>163</v>
      </c>
      <c r="B261" s="118" t="s">
        <v>164</v>
      </c>
      <c r="C261" s="118" t="s">
        <v>165</v>
      </c>
      <c r="D261" s="118" t="s">
        <v>166</v>
      </c>
      <c r="E261" s="118" t="s">
        <v>167</v>
      </c>
      <c r="F261" s="118" t="s">
        <v>168</v>
      </c>
      <c r="G261" s="118" t="s">
        <v>169</v>
      </c>
      <c r="H261" s="118"/>
      <c r="I261" s="119" t="s">
        <v>18</v>
      </c>
      <c r="J261" s="116"/>
      <c r="K261" s="116"/>
      <c r="L261" s="116"/>
      <c r="M261" s="116"/>
      <c r="N261" s="116"/>
      <c r="O261" s="116"/>
      <c r="P261" s="116"/>
      <c r="Q261" s="116"/>
      <c r="R261" s="116"/>
      <c r="S261" s="116"/>
      <c r="T261" s="116"/>
      <c r="U261" s="116"/>
      <c r="V261" s="116"/>
      <c r="W261" s="116"/>
      <c r="X261" s="116"/>
      <c r="Y261" s="116"/>
      <c r="Z261" s="116"/>
      <c r="AA261" s="116"/>
      <c r="AB261" s="116"/>
      <c r="AC261" s="116"/>
      <c r="AD261" s="116"/>
      <c r="AE261" s="116"/>
      <c r="AF261" s="116"/>
      <c r="AG261" s="116"/>
      <c r="AH261" s="116"/>
      <c r="AI261" s="116"/>
      <c r="AJ261" s="116"/>
      <c r="AK261" s="116"/>
      <c r="AL261" s="116"/>
      <c r="AM261" s="116"/>
      <c r="AN261" s="116"/>
      <c r="AO261" s="116"/>
      <c r="AP261" s="116"/>
      <c r="AQ261" s="116"/>
      <c r="AR261" s="116"/>
      <c r="AS261" s="116"/>
      <c r="AT261" s="116"/>
      <c r="AU261" s="116"/>
      <c r="AV261" s="116"/>
      <c r="AW261" s="116"/>
      <c r="AX261" s="116"/>
      <c r="AY261" s="116"/>
      <c r="AZ261" s="116"/>
      <c r="BA261" s="116"/>
      <c r="BB261" s="116"/>
      <c r="BC261" s="116"/>
      <c r="BD261" s="116"/>
      <c r="BE261" s="116"/>
      <c r="BF261" s="116"/>
      <c r="BG261" s="116"/>
      <c r="BH261" s="116"/>
      <c r="BI261" s="116"/>
      <c r="BJ261" s="116"/>
      <c r="BK261" s="117"/>
      <c r="BL261" s="117"/>
      <c r="BM261" s="117"/>
      <c r="BN261" s="117"/>
      <c r="BO261" s="117"/>
      <c r="BP261" s="117"/>
      <c r="BQ261" s="117"/>
      <c r="BR261" s="117"/>
      <c r="BS261" s="117"/>
      <c r="BT261" s="117"/>
      <c r="BU261" s="117"/>
      <c r="BV261" s="117"/>
      <c r="BW261" s="117"/>
      <c r="BX261" s="117"/>
      <c r="BY261" s="117"/>
      <c r="BZ261" s="117"/>
      <c r="CA261" s="117"/>
      <c r="CB261" s="117"/>
      <c r="CC261" s="117"/>
      <c r="CD261" s="117"/>
      <c r="CE261" s="117"/>
      <c r="CF261" s="117"/>
      <c r="CG261" s="117"/>
      <c r="CH261" s="117"/>
      <c r="CI261" s="117"/>
      <c r="CJ261" s="117"/>
      <c r="CK261" s="117"/>
      <c r="CL261" s="117"/>
      <c r="CM261" s="117"/>
      <c r="CN261" s="117"/>
      <c r="CO261" s="117"/>
      <c r="CP261" s="117"/>
      <c r="CQ261" s="117"/>
      <c r="CR261" s="117"/>
      <c r="CS261" s="117"/>
      <c r="CT261" s="117"/>
      <c r="CU261" s="117"/>
      <c r="CV261" s="117"/>
      <c r="CW261" s="117"/>
      <c r="CX261" s="117"/>
      <c r="CY261" s="117"/>
      <c r="CZ261" s="117"/>
      <c r="DA261" s="117"/>
      <c r="DB261" s="117"/>
      <c r="DC261" s="117"/>
      <c r="DD261" s="117"/>
      <c r="DE261" s="117"/>
      <c r="DF261" s="117"/>
      <c r="DG261" s="117"/>
      <c r="DH261" s="117"/>
      <c r="DI261" s="117"/>
      <c r="DJ261" s="117"/>
      <c r="DK261" s="117"/>
      <c r="DL261" s="117"/>
      <c r="DM261" s="117"/>
      <c r="DN261" s="117"/>
      <c r="DO261" s="117"/>
      <c r="DP261" s="117"/>
      <c r="DQ261" s="117"/>
      <c r="DR261" s="117"/>
      <c r="DS261" s="117"/>
      <c r="DT261" s="117"/>
      <c r="DU261" s="117"/>
      <c r="DV261" s="117"/>
      <c r="DW261" s="117"/>
      <c r="DX261" s="117"/>
      <c r="DY261" s="117"/>
      <c r="DZ261" s="117"/>
      <c r="EA261" s="117"/>
      <c r="EB261" s="117"/>
      <c r="EC261" s="117"/>
      <c r="ED261" s="117"/>
      <c r="EE261" s="117"/>
      <c r="EF261" s="117"/>
      <c r="EG261" s="117"/>
      <c r="EH261" s="117"/>
      <c r="EI261" s="117"/>
      <c r="EJ261" s="117"/>
      <c r="EK261" s="117"/>
      <c r="EL261" s="117"/>
      <c r="EM261" s="117"/>
      <c r="EN261" s="117"/>
      <c r="EO261" s="117"/>
      <c r="EP261" s="117"/>
      <c r="EQ261" s="117"/>
      <c r="ER261" s="117"/>
      <c r="ES261" s="117"/>
      <c r="ET261" s="117"/>
      <c r="EU261" s="117"/>
      <c r="EV261" s="117"/>
      <c r="EW261" s="117"/>
      <c r="EX261" s="117"/>
      <c r="EY261" s="117"/>
      <c r="EZ261" s="117"/>
      <c r="FA261" s="117"/>
      <c r="FB261" s="117"/>
      <c r="FC261" s="117"/>
      <c r="FD261" s="117"/>
      <c r="FE261" s="117"/>
      <c r="FF261" s="117"/>
      <c r="FG261" s="117"/>
      <c r="FH261" s="117"/>
      <c r="FI261" s="117"/>
      <c r="FJ261" s="117"/>
      <c r="FK261" s="117"/>
      <c r="FL261" s="117"/>
      <c r="FM261" s="117"/>
      <c r="FN261" s="117"/>
      <c r="FO261" s="117"/>
      <c r="FP261" s="117"/>
      <c r="FQ261" s="117"/>
      <c r="FR261" s="117"/>
      <c r="FS261" s="117"/>
      <c r="FT261" s="117"/>
      <c r="FU261" s="117"/>
      <c r="FV261" s="117"/>
      <c r="FW261" s="117"/>
      <c r="FX261" s="117"/>
      <c r="FY261" s="117"/>
      <c r="FZ261" s="117"/>
      <c r="GA261" s="117"/>
      <c r="GB261" s="117"/>
      <c r="GC261" s="117"/>
      <c r="GD261" s="117"/>
      <c r="GE261" s="117"/>
      <c r="GF261" s="117"/>
      <c r="GG261" s="117"/>
      <c r="GH261" s="117"/>
      <c r="GI261" s="117"/>
      <c r="GJ261" s="117"/>
      <c r="GK261" s="117"/>
      <c r="GL261" s="117"/>
      <c r="GM261" s="117"/>
      <c r="GN261" s="117"/>
      <c r="GO261" s="117"/>
      <c r="GP261" s="117"/>
      <c r="GQ261" s="117"/>
      <c r="GR261" s="117"/>
      <c r="GS261" s="117"/>
      <c r="GT261" s="117"/>
      <c r="GU261" s="117"/>
      <c r="GV261" s="117"/>
      <c r="GW261" s="117"/>
      <c r="GX261" s="117"/>
      <c r="GY261" s="117"/>
      <c r="GZ261" s="117"/>
      <c r="HA261" s="117"/>
      <c r="HB261" s="117"/>
      <c r="HC261" s="117"/>
      <c r="HD261" s="117"/>
      <c r="HE261" s="117"/>
      <c r="HF261" s="117"/>
      <c r="HG261" s="117"/>
      <c r="HH261" s="117"/>
      <c r="HI261" s="117"/>
      <c r="HJ261" s="117"/>
      <c r="HK261" s="117"/>
      <c r="HL261" s="117"/>
      <c r="HM261" s="117"/>
      <c r="HN261" s="117"/>
      <c r="HO261" s="117"/>
      <c r="HP261" s="117"/>
      <c r="HQ261" s="117"/>
      <c r="HR261" s="117"/>
      <c r="HS261" s="117"/>
      <c r="HT261" s="117"/>
      <c r="HU261" s="117"/>
      <c r="HV261" s="117"/>
      <c r="HW261" s="117"/>
      <c r="HX261" s="117"/>
      <c r="HY261" s="117"/>
      <c r="HZ261" s="117"/>
      <c r="IA261" s="117"/>
      <c r="IB261" s="117"/>
      <c r="IC261" s="117"/>
      <c r="ID261" s="117"/>
      <c r="IE261" s="117"/>
      <c r="IF261" s="117"/>
      <c r="IG261" s="117"/>
      <c r="IH261" s="117"/>
      <c r="II261" s="117"/>
      <c r="IJ261" s="117"/>
      <c r="IK261" s="117"/>
      <c r="IL261" s="117"/>
      <c r="IM261" s="117"/>
      <c r="IN261" s="117"/>
      <c r="IO261" s="117"/>
      <c r="IP261" s="117"/>
      <c r="IQ261" s="117"/>
      <c r="IR261" s="117"/>
      <c r="IS261" s="117"/>
      <c r="IT261" s="117"/>
      <c r="IU261" s="117"/>
      <c r="IV261" s="117"/>
      <c r="IW261" s="117"/>
      <c r="IX261" s="117"/>
      <c r="IY261" s="117"/>
      <c r="IZ261" s="117"/>
      <c r="JA261" s="117"/>
      <c r="JB261" s="117"/>
      <c r="JC261" s="117"/>
      <c r="JD261" s="117"/>
      <c r="JE261" s="117"/>
      <c r="JF261" s="117"/>
      <c r="JG261" s="117"/>
      <c r="JH261" s="117"/>
      <c r="JI261" s="117"/>
      <c r="JJ261" s="117"/>
      <c r="JK261" s="117"/>
      <c r="JL261" s="117"/>
      <c r="JM261" s="117"/>
      <c r="JN261" s="117"/>
      <c r="JO261" s="117"/>
      <c r="JP261" s="117"/>
      <c r="JQ261" s="117"/>
      <c r="JR261" s="117"/>
      <c r="JS261" s="117"/>
      <c r="JT261" s="117"/>
      <c r="JU261" s="117"/>
      <c r="JV261" s="117"/>
      <c r="JW261" s="117"/>
      <c r="JX261" s="117"/>
      <c r="JY261" s="117"/>
      <c r="JZ261" s="117"/>
      <c r="KA261" s="117"/>
      <c r="KB261" s="117"/>
      <c r="KC261" s="117"/>
      <c r="KD261" s="117"/>
      <c r="KE261" s="117"/>
      <c r="KF261" s="117"/>
      <c r="KG261" s="117"/>
      <c r="KH261" s="117"/>
      <c r="KI261" s="117"/>
      <c r="KJ261" s="117"/>
      <c r="KK261" s="117"/>
      <c r="KL261" s="117"/>
      <c r="KM261" s="117"/>
      <c r="KN261" s="117"/>
      <c r="KO261" s="117"/>
      <c r="KP261" s="117"/>
      <c r="KQ261" s="117"/>
      <c r="KR261" s="117"/>
      <c r="KS261" s="117"/>
      <c r="KT261" s="117"/>
      <c r="KU261" s="117"/>
      <c r="KV261" s="117"/>
      <c r="KW261" s="117"/>
      <c r="KX261" s="117"/>
      <c r="KY261" s="117"/>
      <c r="KZ261" s="117"/>
      <c r="LA261" s="117"/>
      <c r="LB261" s="117"/>
      <c r="LC261" s="117"/>
      <c r="LD261" s="117"/>
      <c r="LE261" s="117"/>
      <c r="LF261" s="117"/>
      <c r="LG261" s="117"/>
      <c r="LH261" s="117"/>
      <c r="LI261" s="117"/>
      <c r="LJ261" s="117"/>
      <c r="LK261" s="117"/>
      <c r="LL261" s="117"/>
      <c r="LM261" s="117"/>
      <c r="LN261" s="117"/>
      <c r="LO261" s="117"/>
      <c r="LP261" s="117"/>
      <c r="LQ261" s="117"/>
      <c r="LR261" s="117"/>
      <c r="LS261" s="117"/>
      <c r="LT261" s="117"/>
      <c r="LU261" s="117"/>
      <c r="LV261" s="117"/>
      <c r="LW261" s="117"/>
      <c r="LX261" s="117"/>
      <c r="LY261" s="117"/>
      <c r="LZ261" s="117"/>
      <c r="MA261" s="117"/>
      <c r="MB261" s="117"/>
      <c r="MC261" s="117"/>
      <c r="MD261" s="117"/>
      <c r="ME261" s="117"/>
      <c r="MF261" s="117"/>
      <c r="MG261" s="117"/>
      <c r="MH261" s="117"/>
      <c r="MI261" s="117"/>
      <c r="MJ261" s="117"/>
      <c r="MK261" s="117"/>
      <c r="ML261" s="117"/>
      <c r="MM261" s="117"/>
      <c r="MN261" s="117"/>
      <c r="MO261" s="117"/>
      <c r="MP261" s="117"/>
      <c r="MQ261" s="117"/>
      <c r="MR261" s="117"/>
      <c r="MS261" s="117"/>
      <c r="MT261" s="117"/>
      <c r="MU261" s="117"/>
      <c r="MV261" s="117"/>
      <c r="MW261" s="117"/>
      <c r="MX261" s="117"/>
      <c r="MY261" s="117"/>
      <c r="MZ261" s="117"/>
      <c r="NA261" s="117"/>
      <c r="NB261" s="117"/>
      <c r="NC261" s="117"/>
      <c r="ND261" s="117"/>
      <c r="NE261" s="117"/>
      <c r="NF261" s="117"/>
      <c r="NG261" s="117"/>
      <c r="NH261" s="117"/>
      <c r="NI261" s="117"/>
      <c r="NJ261" s="117"/>
      <c r="NK261" s="117"/>
      <c r="NL261" s="117"/>
      <c r="NM261" s="117"/>
      <c r="NN261" s="117"/>
      <c r="NO261" s="117"/>
      <c r="NP261" s="117"/>
      <c r="NQ261" s="117"/>
      <c r="NR261" s="117"/>
      <c r="NS261" s="117"/>
      <c r="NT261" s="117"/>
      <c r="NU261" s="117"/>
      <c r="NV261" s="117"/>
      <c r="NW261" s="117"/>
      <c r="NX261" s="117"/>
      <c r="NY261" s="117"/>
      <c r="NZ261" s="117"/>
      <c r="OA261" s="117"/>
      <c r="OB261" s="117"/>
      <c r="OC261" s="117"/>
      <c r="OD261" s="117"/>
      <c r="OE261" s="117"/>
      <c r="OF261" s="117"/>
      <c r="OG261" s="117"/>
      <c r="OH261" s="117"/>
      <c r="OI261" s="117"/>
      <c r="OJ261" s="117"/>
      <c r="OK261" s="117"/>
      <c r="OL261" s="117"/>
      <c r="OM261" s="117"/>
      <c r="ON261" s="117"/>
      <c r="OO261" s="117"/>
      <c r="OP261" s="117"/>
      <c r="OQ261" s="117"/>
      <c r="OR261" s="117"/>
      <c r="OS261" s="117"/>
      <c r="OT261" s="117"/>
      <c r="OU261" s="117"/>
      <c r="OV261" s="117"/>
      <c r="OW261" s="117"/>
      <c r="OX261" s="117"/>
      <c r="OY261" s="117"/>
      <c r="OZ261" s="117"/>
      <c r="PA261" s="117"/>
      <c r="PB261" s="117"/>
      <c r="PC261" s="117"/>
      <c r="PD261" s="117"/>
      <c r="PE261" s="117"/>
      <c r="PF261" s="117"/>
      <c r="PG261" s="117"/>
      <c r="PH261" s="117"/>
      <c r="PI261" s="117"/>
      <c r="PJ261" s="117"/>
      <c r="PK261" s="117"/>
      <c r="PL261" s="117"/>
      <c r="PM261" s="117"/>
      <c r="PN261" s="117"/>
      <c r="PO261" s="117"/>
      <c r="PP261" s="117"/>
      <c r="PQ261" s="117"/>
      <c r="PR261" s="117"/>
      <c r="PS261" s="117"/>
      <c r="PT261" s="117"/>
      <c r="PU261" s="117"/>
      <c r="PV261" s="117"/>
      <c r="PW261" s="117"/>
      <c r="PX261" s="117"/>
      <c r="PY261" s="117"/>
      <c r="PZ261" s="117"/>
      <c r="QA261" s="117"/>
      <c r="QB261" s="117"/>
      <c r="QC261" s="117"/>
      <c r="QD261" s="117"/>
      <c r="QE261" s="117"/>
      <c r="QF261" s="117"/>
      <c r="QG261" s="117"/>
      <c r="QH261" s="117"/>
      <c r="QI261" s="117"/>
      <c r="QJ261" s="117"/>
      <c r="QK261" s="117"/>
      <c r="QL261" s="117"/>
      <c r="QM261" s="117"/>
      <c r="QN261" s="117"/>
      <c r="QO261" s="117"/>
      <c r="QP261" s="117"/>
      <c r="QQ261" s="117"/>
      <c r="QR261" s="117"/>
      <c r="QS261" s="117"/>
      <c r="QT261" s="117"/>
      <c r="QU261" s="117"/>
      <c r="QV261" s="117"/>
      <c r="QW261" s="117"/>
      <c r="QX261" s="117"/>
      <c r="QY261" s="117"/>
      <c r="QZ261" s="117"/>
      <c r="RA261" s="117"/>
      <c r="RB261" s="117"/>
      <c r="RC261" s="117"/>
      <c r="RD261" s="117"/>
      <c r="RE261" s="117"/>
      <c r="RF261" s="117"/>
      <c r="RG261" s="117"/>
      <c r="RH261" s="117"/>
      <c r="RI261" s="117"/>
      <c r="RJ261" s="117"/>
      <c r="RK261" s="117"/>
      <c r="RL261" s="117"/>
      <c r="RM261" s="117"/>
      <c r="RN261" s="117"/>
      <c r="RO261" s="117"/>
      <c r="RP261" s="117"/>
      <c r="RQ261" s="117"/>
      <c r="RR261" s="117"/>
      <c r="RS261" s="117"/>
      <c r="RT261" s="117"/>
      <c r="RU261" s="117"/>
      <c r="RV261" s="117"/>
      <c r="RW261" s="117"/>
      <c r="RX261" s="117"/>
      <c r="RY261" s="117"/>
      <c r="RZ261" s="117"/>
      <c r="SA261" s="117"/>
      <c r="SB261" s="117"/>
      <c r="SC261" s="117"/>
      <c r="SD261" s="117"/>
      <c r="SE261" s="117"/>
      <c r="SF261" s="117"/>
      <c r="SG261" s="117"/>
      <c r="SH261" s="117"/>
      <c r="SI261" s="117"/>
      <c r="SJ261" s="117"/>
      <c r="SK261" s="117"/>
      <c r="SL261" s="117"/>
      <c r="SM261" s="117"/>
      <c r="SN261" s="117"/>
      <c r="SO261" s="117"/>
      <c r="SP261" s="117"/>
      <c r="SQ261" s="117"/>
      <c r="SR261" s="117"/>
      <c r="SS261" s="117"/>
      <c r="ST261" s="117"/>
      <c r="SU261" s="117"/>
      <c r="SV261" s="117"/>
      <c r="SW261" s="117"/>
      <c r="SX261" s="117"/>
      <c r="SY261" s="117"/>
      <c r="SZ261" s="117"/>
      <c r="TA261" s="117"/>
      <c r="TB261" s="117"/>
      <c r="TC261" s="117"/>
      <c r="TD261" s="117"/>
      <c r="TE261" s="117"/>
      <c r="TF261" s="117"/>
      <c r="TG261" s="117"/>
      <c r="TH261" s="117"/>
      <c r="TI261" s="117"/>
      <c r="TJ261" s="117"/>
      <c r="TK261" s="117"/>
      <c r="TL261" s="117"/>
      <c r="TM261" s="117"/>
      <c r="TN261" s="117"/>
      <c r="TO261" s="117"/>
      <c r="TP261" s="117"/>
      <c r="TQ261" s="117"/>
      <c r="TR261" s="117"/>
      <c r="TS261" s="117"/>
      <c r="TT261" s="117"/>
      <c r="TU261" s="117"/>
      <c r="TV261" s="117"/>
      <c r="TW261" s="117"/>
      <c r="TX261" s="117"/>
      <c r="TY261" s="117"/>
      <c r="TZ261" s="117"/>
      <c r="UA261" s="117"/>
      <c r="UB261" s="117"/>
      <c r="UC261" s="117"/>
      <c r="UD261" s="117"/>
      <c r="UE261" s="117"/>
      <c r="UF261" s="117"/>
      <c r="UG261" s="117"/>
      <c r="UH261" s="117"/>
      <c r="UI261" s="117"/>
      <c r="UJ261" s="117"/>
      <c r="UK261" s="117"/>
      <c r="UL261" s="117"/>
      <c r="UM261" s="117"/>
      <c r="UN261" s="117"/>
      <c r="UO261" s="117"/>
      <c r="UP261" s="117"/>
      <c r="UQ261" s="117"/>
      <c r="UR261" s="117"/>
      <c r="US261" s="117"/>
      <c r="UT261" s="117"/>
      <c r="UU261" s="117"/>
      <c r="UV261" s="117"/>
      <c r="UW261" s="117"/>
      <c r="UX261" s="117"/>
      <c r="UY261" s="117"/>
      <c r="UZ261" s="117"/>
      <c r="VA261" s="117"/>
      <c r="VB261" s="117"/>
      <c r="VC261" s="117"/>
      <c r="VD261" s="117"/>
      <c r="VE261" s="117"/>
      <c r="VF261" s="117"/>
      <c r="VG261" s="117"/>
      <c r="VH261" s="117"/>
      <c r="VI261" s="117"/>
      <c r="VJ261" s="117"/>
      <c r="VK261" s="117"/>
      <c r="VL261" s="117"/>
      <c r="VM261" s="117"/>
      <c r="VN261" s="117"/>
      <c r="VO261" s="117"/>
      <c r="VP261" s="117"/>
      <c r="VQ261" s="117"/>
      <c r="VR261" s="117"/>
      <c r="VS261" s="117"/>
      <c r="VT261" s="117"/>
      <c r="VU261" s="117"/>
      <c r="VV261" s="117"/>
      <c r="VW261" s="117"/>
      <c r="VX261" s="117"/>
      <c r="VY261" s="117"/>
      <c r="VZ261" s="117"/>
      <c r="WA261" s="117"/>
      <c r="WB261" s="117"/>
      <c r="WC261" s="117"/>
      <c r="WD261" s="117"/>
      <c r="WE261" s="117"/>
      <c r="WF261" s="117"/>
      <c r="WG261" s="117"/>
      <c r="WH261" s="117"/>
      <c r="WI261" s="117"/>
      <c r="WJ261" s="117"/>
      <c r="WK261" s="117"/>
      <c r="WL261" s="117"/>
      <c r="WM261" s="117"/>
      <c r="WN261" s="117"/>
      <c r="WO261" s="117"/>
      <c r="WP261" s="117"/>
      <c r="WQ261" s="117"/>
      <c r="WR261" s="117"/>
      <c r="WS261" s="117"/>
      <c r="WT261" s="117"/>
      <c r="WU261" s="117"/>
      <c r="WV261" s="117"/>
      <c r="WW261" s="117"/>
      <c r="WX261" s="117"/>
      <c r="WY261" s="117"/>
      <c r="WZ261" s="117"/>
      <c r="XA261" s="117"/>
      <c r="XB261" s="117"/>
      <c r="XC261" s="117"/>
      <c r="XD261" s="117"/>
      <c r="XE261" s="117"/>
      <c r="XF261" s="117"/>
      <c r="XG261" s="117"/>
      <c r="XH261" s="117"/>
      <c r="XI261" s="117"/>
      <c r="XJ261" s="117"/>
      <c r="XK261" s="117"/>
      <c r="XL261" s="117"/>
      <c r="XM261" s="117"/>
      <c r="XN261" s="117"/>
      <c r="XO261" s="117"/>
      <c r="XP261" s="117"/>
      <c r="XQ261" s="117"/>
      <c r="XR261" s="117"/>
      <c r="XS261" s="117"/>
      <c r="XT261" s="117"/>
      <c r="XU261" s="117"/>
      <c r="XV261" s="117"/>
      <c r="XW261" s="117"/>
      <c r="XX261" s="117"/>
      <c r="XY261" s="117"/>
      <c r="XZ261" s="117"/>
      <c r="YA261" s="117"/>
      <c r="YB261" s="117"/>
      <c r="YC261" s="117"/>
      <c r="YD261" s="117"/>
      <c r="YE261" s="117"/>
      <c r="YF261" s="117"/>
      <c r="YG261" s="117"/>
      <c r="YH261" s="117"/>
      <c r="YI261" s="117"/>
      <c r="YJ261" s="117"/>
      <c r="YK261" s="117"/>
      <c r="YL261" s="117"/>
      <c r="YM261" s="117"/>
      <c r="YN261" s="117"/>
      <c r="YO261" s="117"/>
      <c r="YP261" s="117"/>
      <c r="YQ261" s="117"/>
      <c r="YR261" s="117"/>
      <c r="YS261" s="117"/>
      <c r="YT261" s="117"/>
      <c r="YU261" s="117"/>
      <c r="YV261" s="117"/>
      <c r="YW261" s="117"/>
      <c r="YX261" s="117"/>
      <c r="YY261" s="117"/>
      <c r="YZ261" s="117"/>
      <c r="ZA261" s="117"/>
      <c r="ZB261" s="117"/>
      <c r="ZC261" s="117"/>
      <c r="ZD261" s="117"/>
      <c r="ZE261" s="117"/>
      <c r="ZF261" s="117"/>
      <c r="ZG261" s="117"/>
      <c r="ZH261" s="117"/>
      <c r="ZI261" s="117"/>
      <c r="ZJ261" s="117"/>
      <c r="ZK261" s="117"/>
      <c r="ZL261" s="117"/>
      <c r="ZM261" s="117"/>
      <c r="ZN261" s="117"/>
      <c r="ZO261" s="117"/>
      <c r="ZP261" s="117"/>
      <c r="ZQ261" s="117"/>
      <c r="ZR261" s="117"/>
      <c r="ZS261" s="117"/>
      <c r="ZT261" s="117"/>
      <c r="ZU261" s="117"/>
      <c r="ZV261" s="117"/>
      <c r="ZW261" s="117"/>
      <c r="ZX261" s="117"/>
      <c r="ZY261" s="117"/>
      <c r="ZZ261" s="117"/>
      <c r="AAA261" s="117"/>
      <c r="AAB261" s="117"/>
      <c r="AAC261" s="117"/>
      <c r="AAD261" s="117"/>
      <c r="AAE261" s="117"/>
      <c r="AAF261" s="117"/>
      <c r="AAG261" s="117"/>
      <c r="AAH261" s="117"/>
      <c r="AAI261" s="117"/>
      <c r="AAJ261" s="117"/>
      <c r="AAK261" s="117"/>
      <c r="AAL261" s="117"/>
      <c r="AAM261" s="117"/>
      <c r="AAN261" s="117"/>
      <c r="AAO261" s="117"/>
      <c r="AAP261" s="117"/>
      <c r="AAQ261" s="117"/>
      <c r="AAR261" s="117"/>
      <c r="AAS261" s="117"/>
      <c r="AAT261" s="117"/>
      <c r="AAU261" s="117"/>
      <c r="AAV261" s="117"/>
      <c r="AAW261" s="117"/>
      <c r="AAX261" s="117"/>
      <c r="AAY261" s="117"/>
      <c r="AAZ261" s="117"/>
      <c r="ABA261" s="117"/>
      <c r="ABB261" s="117"/>
      <c r="ABC261" s="117"/>
      <c r="ABD261" s="117"/>
      <c r="ABE261" s="117"/>
      <c r="ABF261" s="117"/>
      <c r="ABG261" s="117"/>
      <c r="ABH261" s="117"/>
      <c r="ABI261" s="117"/>
      <c r="ABJ261" s="117"/>
      <c r="ABK261" s="117"/>
      <c r="ABL261" s="117"/>
      <c r="ABM261" s="117"/>
      <c r="ABN261" s="117"/>
      <c r="ABO261" s="117"/>
      <c r="ABP261" s="117"/>
      <c r="ABQ261" s="117"/>
      <c r="ABR261" s="117"/>
      <c r="ABS261" s="117"/>
      <c r="ABT261" s="117"/>
      <c r="ABU261" s="117"/>
      <c r="ABV261" s="117"/>
      <c r="ABW261" s="117"/>
      <c r="ABX261" s="117"/>
      <c r="ABY261" s="117"/>
      <c r="ABZ261" s="117"/>
      <c r="ACA261" s="117"/>
      <c r="ACB261" s="117"/>
      <c r="ACC261" s="117"/>
      <c r="ACD261" s="117"/>
      <c r="ACE261" s="117"/>
      <c r="ACF261" s="117"/>
      <c r="ACG261" s="117"/>
      <c r="ACH261" s="117"/>
      <c r="ACI261" s="117"/>
      <c r="ACJ261" s="117"/>
      <c r="ACK261" s="117"/>
      <c r="ACL261" s="117"/>
      <c r="ACM261" s="117"/>
      <c r="ACN261" s="117"/>
      <c r="ACO261" s="117"/>
      <c r="ACP261" s="117"/>
      <c r="ACQ261" s="117"/>
      <c r="ACR261" s="117"/>
      <c r="ACS261" s="117"/>
      <c r="ACT261" s="117"/>
      <c r="ACU261" s="117"/>
      <c r="ACV261" s="117"/>
      <c r="ACW261" s="117"/>
      <c r="ACX261" s="117"/>
      <c r="ACY261" s="117"/>
      <c r="ACZ261" s="117"/>
      <c r="ADA261" s="117"/>
      <c r="ADB261" s="117"/>
      <c r="ADC261" s="117"/>
      <c r="ADD261" s="117"/>
      <c r="ADE261" s="117"/>
      <c r="ADF261" s="117"/>
      <c r="ADG261" s="117"/>
      <c r="ADH261" s="117"/>
      <c r="ADI261" s="117"/>
      <c r="ADJ261" s="117"/>
      <c r="ADK261" s="117"/>
      <c r="ADL261" s="117"/>
      <c r="ADM261" s="117"/>
      <c r="ADN261" s="117"/>
      <c r="ADO261" s="117"/>
      <c r="ADP261" s="117"/>
      <c r="ADQ261" s="117"/>
      <c r="ADR261" s="117"/>
      <c r="ADS261" s="117"/>
      <c r="ADT261" s="117"/>
      <c r="ADU261" s="117"/>
      <c r="ADV261" s="117"/>
      <c r="ADW261" s="117"/>
      <c r="ADX261" s="117"/>
      <c r="ADY261" s="117"/>
      <c r="ADZ261" s="117"/>
      <c r="AEA261" s="117"/>
      <c r="AEB261" s="117"/>
      <c r="AEC261" s="117"/>
      <c r="AED261" s="117"/>
      <c r="AEE261" s="117"/>
      <c r="AEF261" s="117"/>
      <c r="AEG261" s="117"/>
      <c r="AEH261" s="117"/>
      <c r="AEI261" s="117"/>
      <c r="AEJ261" s="117"/>
      <c r="AEK261" s="117"/>
      <c r="AEL261" s="117"/>
      <c r="AEM261" s="117"/>
      <c r="AEN261" s="117"/>
      <c r="AEO261" s="117"/>
      <c r="AEP261" s="117"/>
      <c r="AEQ261" s="117"/>
      <c r="AER261" s="117"/>
      <c r="AES261" s="117"/>
      <c r="AET261" s="117"/>
      <c r="AEU261" s="117"/>
      <c r="AEV261" s="117"/>
      <c r="AEW261" s="117"/>
      <c r="AEX261" s="117"/>
      <c r="AEY261" s="117"/>
      <c r="AEZ261" s="117"/>
      <c r="AFA261" s="117"/>
      <c r="AFB261" s="117"/>
      <c r="AFC261" s="117"/>
      <c r="AFD261" s="117"/>
      <c r="AFE261" s="117"/>
      <c r="AFF261" s="117"/>
      <c r="AFG261" s="117"/>
      <c r="AFH261" s="117"/>
      <c r="AFI261" s="117"/>
      <c r="AFJ261" s="117"/>
      <c r="AFK261" s="117"/>
      <c r="AFL261" s="117"/>
      <c r="AFM261" s="117"/>
      <c r="AFN261" s="117"/>
      <c r="AFO261" s="117"/>
      <c r="AFP261" s="117"/>
      <c r="AFQ261" s="117"/>
      <c r="AFR261" s="117"/>
      <c r="AFS261" s="117"/>
      <c r="AFT261" s="117"/>
      <c r="AFU261" s="117"/>
      <c r="AFV261" s="117"/>
      <c r="AFW261" s="117"/>
      <c r="AFX261" s="117"/>
      <c r="AFY261" s="117"/>
      <c r="AFZ261" s="117"/>
      <c r="AGA261" s="117"/>
      <c r="AGB261" s="117"/>
      <c r="AGC261" s="117"/>
      <c r="AGD261" s="117"/>
      <c r="AGE261" s="117"/>
      <c r="AGF261" s="117"/>
      <c r="AGG261" s="117"/>
      <c r="AGH261" s="117"/>
      <c r="AGI261" s="117"/>
      <c r="AGJ261" s="117"/>
      <c r="AGK261" s="117"/>
      <c r="AGL261" s="117"/>
      <c r="AGM261" s="117"/>
      <c r="AGN261" s="117"/>
      <c r="AGO261" s="117"/>
      <c r="AGP261" s="117"/>
      <c r="AGQ261" s="117"/>
      <c r="AGR261" s="117"/>
      <c r="AGS261" s="117"/>
      <c r="AGT261" s="117"/>
      <c r="AGU261" s="117"/>
      <c r="AGV261" s="117"/>
      <c r="AGW261" s="117"/>
      <c r="AGX261" s="117"/>
      <c r="AGY261" s="117"/>
      <c r="AGZ261" s="117"/>
      <c r="AHA261" s="117"/>
      <c r="AHB261" s="117"/>
      <c r="AHC261" s="117"/>
      <c r="AHD261" s="117"/>
      <c r="AHE261" s="117"/>
      <c r="AHF261" s="117"/>
      <c r="AHG261" s="117"/>
      <c r="AHH261" s="117"/>
      <c r="AHI261" s="117"/>
      <c r="AHJ261" s="117"/>
      <c r="AHK261" s="117"/>
      <c r="AHL261" s="117"/>
      <c r="AHM261" s="117"/>
      <c r="AHN261" s="117"/>
      <c r="AHO261" s="117"/>
      <c r="AHP261" s="117"/>
      <c r="AHQ261" s="117"/>
      <c r="AHR261" s="117"/>
      <c r="AHS261" s="117"/>
      <c r="AHT261" s="117"/>
      <c r="AHU261" s="117"/>
      <c r="AHV261" s="117"/>
      <c r="AHW261" s="117"/>
      <c r="AHX261" s="117"/>
      <c r="AHY261" s="117"/>
      <c r="AHZ261" s="117"/>
      <c r="AIA261" s="117"/>
      <c r="AIB261" s="117"/>
      <c r="AIC261" s="117"/>
      <c r="AID261" s="117"/>
      <c r="AIE261" s="117"/>
      <c r="AIF261" s="117"/>
      <c r="AIG261" s="117"/>
      <c r="AIH261" s="117"/>
      <c r="AII261" s="117"/>
      <c r="AIJ261" s="117"/>
      <c r="AIK261" s="117"/>
      <c r="AIL261" s="117"/>
      <c r="AIM261" s="117"/>
      <c r="AIN261" s="117"/>
      <c r="AIO261" s="117"/>
      <c r="AIP261" s="117"/>
      <c r="AIQ261" s="117"/>
      <c r="AIR261" s="117"/>
      <c r="AIS261" s="117"/>
      <c r="AIT261" s="117"/>
      <c r="AIU261" s="117"/>
      <c r="AIV261" s="117"/>
      <c r="AIW261" s="117"/>
      <c r="AIX261" s="117"/>
      <c r="AIY261" s="117"/>
      <c r="AIZ261" s="117"/>
      <c r="AJA261" s="117"/>
      <c r="AJB261" s="117"/>
      <c r="AJC261" s="117"/>
      <c r="AJD261" s="117"/>
      <c r="AJE261" s="117"/>
      <c r="AJF261" s="117"/>
      <c r="AJG261" s="117"/>
      <c r="AJH261" s="117"/>
      <c r="AJI261" s="117"/>
      <c r="AJJ261" s="117"/>
      <c r="AJK261" s="117"/>
      <c r="AJL261" s="117"/>
      <c r="AJM261" s="117"/>
      <c r="AJN261" s="117"/>
      <c r="AJO261" s="117"/>
      <c r="AJP261" s="117"/>
      <c r="AJQ261" s="117"/>
      <c r="AJR261" s="117"/>
      <c r="AJS261" s="117"/>
      <c r="AJT261" s="117"/>
      <c r="AJU261" s="117"/>
      <c r="AJV261" s="117"/>
      <c r="AJW261" s="117"/>
      <c r="AJX261" s="117"/>
      <c r="AJY261" s="117"/>
      <c r="AJZ261" s="117"/>
      <c r="AKA261" s="117"/>
      <c r="AKB261" s="117"/>
      <c r="AKC261" s="117"/>
      <c r="AKD261" s="117"/>
      <c r="AKE261" s="117"/>
      <c r="AKF261" s="117"/>
      <c r="AKG261" s="117"/>
      <c r="AKH261" s="117"/>
      <c r="AKI261" s="117"/>
      <c r="AKJ261" s="117"/>
      <c r="AKK261" s="117"/>
      <c r="AKL261" s="117"/>
      <c r="AKM261" s="117"/>
      <c r="AKN261" s="117"/>
      <c r="AKO261" s="117"/>
      <c r="AKP261" s="117"/>
      <c r="AKQ261" s="117"/>
      <c r="AKR261" s="117"/>
      <c r="AKS261" s="117"/>
      <c r="AKT261" s="117"/>
      <c r="AKU261" s="117"/>
      <c r="AKV261" s="117"/>
      <c r="AKW261" s="117"/>
      <c r="AKX261" s="117"/>
      <c r="AKY261" s="117"/>
      <c r="AKZ261" s="117"/>
      <c r="ALA261" s="117"/>
      <c r="ALB261" s="117"/>
      <c r="ALC261" s="117"/>
      <c r="ALD261" s="117"/>
      <c r="ALE261" s="117"/>
      <c r="ALF261" s="117"/>
      <c r="ALG261" s="117"/>
      <c r="ALH261" s="117"/>
      <c r="ALI261" s="117"/>
      <c r="ALJ261" s="117"/>
      <c r="ALK261" s="117"/>
      <c r="ALL261" s="117"/>
      <c r="ALM261" s="117"/>
      <c r="ALN261" s="117"/>
      <c r="ALO261" s="117"/>
      <c r="ALP261" s="117"/>
      <c r="ALQ261" s="117"/>
      <c r="ALR261" s="117"/>
      <c r="ALS261" s="117"/>
      <c r="ALT261" s="117"/>
      <c r="ALU261" s="117"/>
      <c r="ALV261" s="117"/>
      <c r="ALW261" s="117"/>
      <c r="ALX261" s="117"/>
      <c r="ALY261" s="117"/>
      <c r="ALZ261" s="117"/>
      <c r="AMA261" s="117"/>
      <c r="AMB261" s="117"/>
      <c r="AMC261" s="117"/>
      <c r="AMD261" s="117"/>
      <c r="AME261" s="117"/>
      <c r="AMF261" s="117"/>
      <c r="AMG261" s="117"/>
      <c r="AMH261" s="117"/>
      <c r="AMI261" s="117"/>
      <c r="AMJ261" s="117"/>
    </row>
    <row r="262" customFormat="false" ht="24" hidden="false" customHeight="true" outlineLevel="0" collapsed="false">
      <c r="A262" s="120" t="s">
        <v>170</v>
      </c>
      <c r="B262" s="121" t="n">
        <v>4</v>
      </c>
      <c r="C262" s="122" t="n">
        <v>28</v>
      </c>
      <c r="D262" s="122"/>
      <c r="E262" s="122" t="n">
        <v>33.66</v>
      </c>
      <c r="F262" s="122" t="n">
        <v>35.9</v>
      </c>
      <c r="G262" s="122" t="n">
        <f aca="false">AVERAGE(C262:F262)</f>
        <v>32.52</v>
      </c>
      <c r="H262" s="122"/>
      <c r="I262" s="123" t="n">
        <f aca="false">B262*G262</f>
        <v>130.08</v>
      </c>
      <c r="J262" s="116"/>
      <c r="K262" s="116"/>
      <c r="L262" s="116"/>
      <c r="M262" s="116"/>
      <c r="N262" s="116"/>
      <c r="O262" s="116"/>
      <c r="P262" s="116"/>
      <c r="Q262" s="116"/>
      <c r="R262" s="116"/>
      <c r="S262" s="116"/>
      <c r="T262" s="116"/>
      <c r="U262" s="116"/>
      <c r="V262" s="116"/>
      <c r="W262" s="116"/>
      <c r="X262" s="116"/>
      <c r="Y262" s="116"/>
      <c r="Z262" s="116"/>
      <c r="AA262" s="116"/>
      <c r="AB262" s="116"/>
      <c r="AC262" s="116"/>
      <c r="AD262" s="116"/>
      <c r="AE262" s="116"/>
      <c r="AF262" s="116"/>
      <c r="AG262" s="116"/>
      <c r="AH262" s="116"/>
      <c r="AI262" s="116"/>
      <c r="AJ262" s="116"/>
      <c r="AK262" s="116"/>
      <c r="AL262" s="116"/>
      <c r="AM262" s="116"/>
      <c r="AN262" s="116"/>
      <c r="AO262" s="116"/>
      <c r="AP262" s="116"/>
      <c r="AQ262" s="116"/>
      <c r="AR262" s="116"/>
      <c r="AS262" s="116"/>
      <c r="AT262" s="116"/>
      <c r="AU262" s="116"/>
      <c r="AV262" s="116"/>
      <c r="AW262" s="116"/>
      <c r="AX262" s="116"/>
      <c r="AY262" s="116"/>
      <c r="AZ262" s="116"/>
      <c r="BA262" s="116"/>
      <c r="BB262" s="116"/>
      <c r="BC262" s="116"/>
      <c r="BD262" s="116"/>
      <c r="BE262" s="116"/>
      <c r="BF262" s="116"/>
      <c r="BG262" s="116"/>
      <c r="BH262" s="116"/>
      <c r="BI262" s="116"/>
      <c r="BJ262" s="116"/>
      <c r="BK262" s="117"/>
      <c r="BL262" s="117"/>
      <c r="BM262" s="117"/>
      <c r="BN262" s="117"/>
      <c r="BO262" s="117"/>
      <c r="BP262" s="117"/>
      <c r="BQ262" s="117"/>
      <c r="BR262" s="117"/>
      <c r="BS262" s="117"/>
      <c r="BT262" s="117"/>
      <c r="BU262" s="117"/>
      <c r="BV262" s="117"/>
      <c r="BW262" s="117"/>
      <c r="BX262" s="117"/>
      <c r="BY262" s="117"/>
      <c r="BZ262" s="117"/>
      <c r="CA262" s="117"/>
      <c r="CB262" s="117"/>
      <c r="CC262" s="117"/>
      <c r="CD262" s="117"/>
      <c r="CE262" s="117"/>
      <c r="CF262" s="117"/>
      <c r="CG262" s="117"/>
      <c r="CH262" s="117"/>
      <c r="CI262" s="117"/>
      <c r="CJ262" s="117"/>
      <c r="CK262" s="117"/>
      <c r="CL262" s="117"/>
      <c r="CM262" s="117"/>
      <c r="CN262" s="117"/>
      <c r="CO262" s="117"/>
      <c r="CP262" s="117"/>
      <c r="CQ262" s="117"/>
      <c r="CR262" s="117"/>
      <c r="CS262" s="117"/>
      <c r="CT262" s="117"/>
      <c r="CU262" s="117"/>
      <c r="CV262" s="117"/>
      <c r="CW262" s="117"/>
      <c r="CX262" s="117"/>
      <c r="CY262" s="117"/>
      <c r="CZ262" s="117"/>
      <c r="DA262" s="117"/>
      <c r="DB262" s="117"/>
      <c r="DC262" s="117"/>
      <c r="DD262" s="117"/>
      <c r="DE262" s="117"/>
      <c r="DF262" s="117"/>
      <c r="DG262" s="117"/>
      <c r="DH262" s="117"/>
      <c r="DI262" s="117"/>
      <c r="DJ262" s="117"/>
      <c r="DK262" s="117"/>
      <c r="DL262" s="117"/>
      <c r="DM262" s="117"/>
      <c r="DN262" s="117"/>
      <c r="DO262" s="117"/>
      <c r="DP262" s="117"/>
      <c r="DQ262" s="117"/>
      <c r="DR262" s="117"/>
      <c r="DS262" s="117"/>
      <c r="DT262" s="117"/>
      <c r="DU262" s="117"/>
      <c r="DV262" s="117"/>
      <c r="DW262" s="117"/>
      <c r="DX262" s="117"/>
      <c r="DY262" s="117"/>
      <c r="DZ262" s="117"/>
      <c r="EA262" s="117"/>
      <c r="EB262" s="117"/>
      <c r="EC262" s="117"/>
      <c r="ED262" s="117"/>
      <c r="EE262" s="117"/>
      <c r="EF262" s="117"/>
      <c r="EG262" s="117"/>
      <c r="EH262" s="117"/>
      <c r="EI262" s="117"/>
      <c r="EJ262" s="117"/>
      <c r="EK262" s="117"/>
      <c r="EL262" s="117"/>
      <c r="EM262" s="117"/>
      <c r="EN262" s="117"/>
      <c r="EO262" s="117"/>
      <c r="EP262" s="117"/>
      <c r="EQ262" s="117"/>
      <c r="ER262" s="117"/>
      <c r="ES262" s="117"/>
      <c r="ET262" s="117"/>
      <c r="EU262" s="117"/>
      <c r="EV262" s="117"/>
      <c r="EW262" s="117"/>
      <c r="EX262" s="117"/>
      <c r="EY262" s="117"/>
      <c r="EZ262" s="117"/>
      <c r="FA262" s="117"/>
      <c r="FB262" s="117"/>
      <c r="FC262" s="117"/>
      <c r="FD262" s="117"/>
      <c r="FE262" s="117"/>
      <c r="FF262" s="117"/>
      <c r="FG262" s="117"/>
      <c r="FH262" s="117"/>
      <c r="FI262" s="117"/>
      <c r="FJ262" s="117"/>
      <c r="FK262" s="117"/>
      <c r="FL262" s="117"/>
      <c r="FM262" s="117"/>
      <c r="FN262" s="117"/>
      <c r="FO262" s="117"/>
      <c r="FP262" s="117"/>
      <c r="FQ262" s="117"/>
      <c r="FR262" s="117"/>
      <c r="FS262" s="117"/>
      <c r="FT262" s="117"/>
      <c r="FU262" s="117"/>
      <c r="FV262" s="117"/>
      <c r="FW262" s="117"/>
      <c r="FX262" s="117"/>
      <c r="FY262" s="117"/>
      <c r="FZ262" s="117"/>
      <c r="GA262" s="117"/>
      <c r="GB262" s="117"/>
      <c r="GC262" s="117"/>
      <c r="GD262" s="117"/>
      <c r="GE262" s="117"/>
      <c r="GF262" s="117"/>
      <c r="GG262" s="117"/>
      <c r="GH262" s="117"/>
      <c r="GI262" s="117"/>
      <c r="GJ262" s="117"/>
      <c r="GK262" s="117"/>
      <c r="GL262" s="117"/>
      <c r="GM262" s="117"/>
      <c r="GN262" s="117"/>
      <c r="GO262" s="117"/>
      <c r="GP262" s="117"/>
      <c r="GQ262" s="117"/>
      <c r="GR262" s="117"/>
      <c r="GS262" s="117"/>
      <c r="GT262" s="117"/>
      <c r="GU262" s="117"/>
      <c r="GV262" s="117"/>
      <c r="GW262" s="117"/>
      <c r="GX262" s="117"/>
      <c r="GY262" s="117"/>
      <c r="GZ262" s="117"/>
      <c r="HA262" s="117"/>
      <c r="HB262" s="117"/>
      <c r="HC262" s="117"/>
      <c r="HD262" s="117"/>
      <c r="HE262" s="117"/>
      <c r="HF262" s="117"/>
      <c r="HG262" s="117"/>
      <c r="HH262" s="117"/>
      <c r="HI262" s="117"/>
      <c r="HJ262" s="117"/>
      <c r="HK262" s="117"/>
      <c r="HL262" s="117"/>
      <c r="HM262" s="117"/>
      <c r="HN262" s="117"/>
      <c r="HO262" s="117"/>
      <c r="HP262" s="117"/>
      <c r="HQ262" s="117"/>
      <c r="HR262" s="117"/>
      <c r="HS262" s="117"/>
      <c r="HT262" s="117"/>
      <c r="HU262" s="117"/>
      <c r="HV262" s="117"/>
      <c r="HW262" s="117"/>
      <c r="HX262" s="117"/>
      <c r="HY262" s="117"/>
      <c r="HZ262" s="117"/>
      <c r="IA262" s="117"/>
      <c r="IB262" s="117"/>
      <c r="IC262" s="117"/>
      <c r="ID262" s="117"/>
      <c r="IE262" s="117"/>
      <c r="IF262" s="117"/>
      <c r="IG262" s="117"/>
      <c r="IH262" s="117"/>
      <c r="II262" s="117"/>
      <c r="IJ262" s="117"/>
      <c r="IK262" s="117"/>
      <c r="IL262" s="117"/>
      <c r="IM262" s="117"/>
      <c r="IN262" s="117"/>
      <c r="IO262" s="117"/>
      <c r="IP262" s="117"/>
      <c r="IQ262" s="117"/>
      <c r="IR262" s="117"/>
      <c r="IS262" s="117"/>
      <c r="IT262" s="117"/>
      <c r="IU262" s="117"/>
      <c r="IV262" s="117"/>
      <c r="IW262" s="117"/>
      <c r="IX262" s="117"/>
      <c r="IY262" s="117"/>
      <c r="IZ262" s="117"/>
      <c r="JA262" s="117"/>
      <c r="JB262" s="117"/>
      <c r="JC262" s="117"/>
      <c r="JD262" s="117"/>
      <c r="JE262" s="117"/>
      <c r="JF262" s="117"/>
      <c r="JG262" s="117"/>
      <c r="JH262" s="117"/>
      <c r="JI262" s="117"/>
      <c r="JJ262" s="117"/>
      <c r="JK262" s="117"/>
      <c r="JL262" s="117"/>
      <c r="JM262" s="117"/>
      <c r="JN262" s="117"/>
      <c r="JO262" s="117"/>
      <c r="JP262" s="117"/>
      <c r="JQ262" s="117"/>
      <c r="JR262" s="117"/>
      <c r="JS262" s="117"/>
      <c r="JT262" s="117"/>
      <c r="JU262" s="117"/>
      <c r="JV262" s="117"/>
      <c r="JW262" s="117"/>
      <c r="JX262" s="117"/>
      <c r="JY262" s="117"/>
      <c r="JZ262" s="117"/>
      <c r="KA262" s="117"/>
      <c r="KB262" s="117"/>
      <c r="KC262" s="117"/>
      <c r="KD262" s="117"/>
      <c r="KE262" s="117"/>
      <c r="KF262" s="117"/>
      <c r="KG262" s="117"/>
      <c r="KH262" s="117"/>
      <c r="KI262" s="117"/>
      <c r="KJ262" s="117"/>
      <c r="KK262" s="117"/>
      <c r="KL262" s="117"/>
      <c r="KM262" s="117"/>
      <c r="KN262" s="117"/>
      <c r="KO262" s="117"/>
      <c r="KP262" s="117"/>
      <c r="KQ262" s="117"/>
      <c r="KR262" s="117"/>
      <c r="KS262" s="117"/>
      <c r="KT262" s="117"/>
      <c r="KU262" s="117"/>
      <c r="KV262" s="117"/>
      <c r="KW262" s="117"/>
      <c r="KX262" s="117"/>
      <c r="KY262" s="117"/>
      <c r="KZ262" s="117"/>
      <c r="LA262" s="117"/>
      <c r="LB262" s="117"/>
      <c r="LC262" s="117"/>
      <c r="LD262" s="117"/>
      <c r="LE262" s="117"/>
      <c r="LF262" s="117"/>
      <c r="LG262" s="117"/>
      <c r="LH262" s="117"/>
      <c r="LI262" s="117"/>
      <c r="LJ262" s="117"/>
      <c r="LK262" s="117"/>
      <c r="LL262" s="117"/>
      <c r="LM262" s="117"/>
      <c r="LN262" s="117"/>
      <c r="LO262" s="117"/>
      <c r="LP262" s="117"/>
      <c r="LQ262" s="117"/>
      <c r="LR262" s="117"/>
      <c r="LS262" s="117"/>
      <c r="LT262" s="117"/>
      <c r="LU262" s="117"/>
      <c r="LV262" s="117"/>
      <c r="LW262" s="117"/>
      <c r="LX262" s="117"/>
      <c r="LY262" s="117"/>
      <c r="LZ262" s="117"/>
      <c r="MA262" s="117"/>
      <c r="MB262" s="117"/>
      <c r="MC262" s="117"/>
      <c r="MD262" s="117"/>
      <c r="ME262" s="117"/>
      <c r="MF262" s="117"/>
      <c r="MG262" s="117"/>
      <c r="MH262" s="117"/>
      <c r="MI262" s="117"/>
      <c r="MJ262" s="117"/>
      <c r="MK262" s="117"/>
      <c r="ML262" s="117"/>
      <c r="MM262" s="117"/>
      <c r="MN262" s="117"/>
      <c r="MO262" s="117"/>
      <c r="MP262" s="117"/>
      <c r="MQ262" s="117"/>
      <c r="MR262" s="117"/>
      <c r="MS262" s="117"/>
      <c r="MT262" s="117"/>
      <c r="MU262" s="117"/>
      <c r="MV262" s="117"/>
      <c r="MW262" s="117"/>
      <c r="MX262" s="117"/>
      <c r="MY262" s="117"/>
      <c r="MZ262" s="117"/>
      <c r="NA262" s="117"/>
      <c r="NB262" s="117"/>
      <c r="NC262" s="117"/>
      <c r="ND262" s="117"/>
      <c r="NE262" s="117"/>
      <c r="NF262" s="117"/>
      <c r="NG262" s="117"/>
      <c r="NH262" s="117"/>
      <c r="NI262" s="117"/>
      <c r="NJ262" s="117"/>
      <c r="NK262" s="117"/>
      <c r="NL262" s="117"/>
      <c r="NM262" s="117"/>
      <c r="NN262" s="117"/>
      <c r="NO262" s="117"/>
      <c r="NP262" s="117"/>
      <c r="NQ262" s="117"/>
      <c r="NR262" s="117"/>
      <c r="NS262" s="117"/>
      <c r="NT262" s="117"/>
      <c r="NU262" s="117"/>
      <c r="NV262" s="117"/>
      <c r="NW262" s="117"/>
      <c r="NX262" s="117"/>
      <c r="NY262" s="117"/>
      <c r="NZ262" s="117"/>
      <c r="OA262" s="117"/>
      <c r="OB262" s="117"/>
      <c r="OC262" s="117"/>
      <c r="OD262" s="117"/>
      <c r="OE262" s="117"/>
      <c r="OF262" s="117"/>
      <c r="OG262" s="117"/>
      <c r="OH262" s="117"/>
      <c r="OI262" s="117"/>
      <c r="OJ262" s="117"/>
      <c r="OK262" s="117"/>
      <c r="OL262" s="117"/>
      <c r="OM262" s="117"/>
      <c r="ON262" s="117"/>
      <c r="OO262" s="117"/>
      <c r="OP262" s="117"/>
      <c r="OQ262" s="117"/>
      <c r="OR262" s="117"/>
      <c r="OS262" s="117"/>
      <c r="OT262" s="117"/>
      <c r="OU262" s="117"/>
      <c r="OV262" s="117"/>
      <c r="OW262" s="117"/>
      <c r="OX262" s="117"/>
      <c r="OY262" s="117"/>
      <c r="OZ262" s="117"/>
      <c r="PA262" s="117"/>
      <c r="PB262" s="117"/>
      <c r="PC262" s="117"/>
      <c r="PD262" s="117"/>
      <c r="PE262" s="117"/>
      <c r="PF262" s="117"/>
      <c r="PG262" s="117"/>
      <c r="PH262" s="117"/>
      <c r="PI262" s="117"/>
      <c r="PJ262" s="117"/>
      <c r="PK262" s="117"/>
      <c r="PL262" s="117"/>
      <c r="PM262" s="117"/>
      <c r="PN262" s="117"/>
      <c r="PO262" s="117"/>
      <c r="PP262" s="117"/>
      <c r="PQ262" s="117"/>
      <c r="PR262" s="117"/>
      <c r="PS262" s="117"/>
      <c r="PT262" s="117"/>
      <c r="PU262" s="117"/>
      <c r="PV262" s="117"/>
      <c r="PW262" s="117"/>
      <c r="PX262" s="117"/>
      <c r="PY262" s="117"/>
      <c r="PZ262" s="117"/>
      <c r="QA262" s="117"/>
      <c r="QB262" s="117"/>
      <c r="QC262" s="117"/>
      <c r="QD262" s="117"/>
      <c r="QE262" s="117"/>
      <c r="QF262" s="117"/>
      <c r="QG262" s="117"/>
      <c r="QH262" s="117"/>
      <c r="QI262" s="117"/>
      <c r="QJ262" s="117"/>
      <c r="QK262" s="117"/>
      <c r="QL262" s="117"/>
      <c r="QM262" s="117"/>
      <c r="QN262" s="117"/>
      <c r="QO262" s="117"/>
      <c r="QP262" s="117"/>
      <c r="QQ262" s="117"/>
      <c r="QR262" s="117"/>
      <c r="QS262" s="117"/>
      <c r="QT262" s="117"/>
      <c r="QU262" s="117"/>
      <c r="QV262" s="117"/>
      <c r="QW262" s="117"/>
      <c r="QX262" s="117"/>
      <c r="QY262" s="117"/>
      <c r="QZ262" s="117"/>
      <c r="RA262" s="117"/>
      <c r="RB262" s="117"/>
      <c r="RC262" s="117"/>
      <c r="RD262" s="117"/>
      <c r="RE262" s="117"/>
      <c r="RF262" s="117"/>
      <c r="RG262" s="117"/>
      <c r="RH262" s="117"/>
      <c r="RI262" s="117"/>
      <c r="RJ262" s="117"/>
      <c r="RK262" s="117"/>
      <c r="RL262" s="117"/>
      <c r="RM262" s="117"/>
      <c r="RN262" s="117"/>
      <c r="RO262" s="117"/>
      <c r="RP262" s="117"/>
      <c r="RQ262" s="117"/>
      <c r="RR262" s="117"/>
      <c r="RS262" s="117"/>
      <c r="RT262" s="117"/>
      <c r="RU262" s="117"/>
      <c r="RV262" s="117"/>
      <c r="RW262" s="117"/>
      <c r="RX262" s="117"/>
      <c r="RY262" s="117"/>
      <c r="RZ262" s="117"/>
      <c r="SA262" s="117"/>
      <c r="SB262" s="117"/>
      <c r="SC262" s="117"/>
      <c r="SD262" s="117"/>
      <c r="SE262" s="117"/>
      <c r="SF262" s="117"/>
      <c r="SG262" s="117"/>
      <c r="SH262" s="117"/>
      <c r="SI262" s="117"/>
      <c r="SJ262" s="117"/>
      <c r="SK262" s="117"/>
      <c r="SL262" s="117"/>
      <c r="SM262" s="117"/>
      <c r="SN262" s="117"/>
      <c r="SO262" s="117"/>
      <c r="SP262" s="117"/>
      <c r="SQ262" s="117"/>
      <c r="SR262" s="117"/>
      <c r="SS262" s="117"/>
      <c r="ST262" s="117"/>
      <c r="SU262" s="117"/>
      <c r="SV262" s="117"/>
      <c r="SW262" s="117"/>
      <c r="SX262" s="117"/>
      <c r="SY262" s="117"/>
      <c r="SZ262" s="117"/>
      <c r="TA262" s="117"/>
      <c r="TB262" s="117"/>
      <c r="TC262" s="117"/>
      <c r="TD262" s="117"/>
      <c r="TE262" s="117"/>
      <c r="TF262" s="117"/>
      <c r="TG262" s="117"/>
      <c r="TH262" s="117"/>
      <c r="TI262" s="117"/>
      <c r="TJ262" s="117"/>
      <c r="TK262" s="117"/>
      <c r="TL262" s="117"/>
      <c r="TM262" s="117"/>
      <c r="TN262" s="117"/>
      <c r="TO262" s="117"/>
      <c r="TP262" s="117"/>
      <c r="TQ262" s="117"/>
      <c r="TR262" s="117"/>
      <c r="TS262" s="117"/>
      <c r="TT262" s="117"/>
      <c r="TU262" s="117"/>
      <c r="TV262" s="117"/>
      <c r="TW262" s="117"/>
      <c r="TX262" s="117"/>
      <c r="TY262" s="117"/>
      <c r="TZ262" s="117"/>
      <c r="UA262" s="117"/>
      <c r="UB262" s="117"/>
      <c r="UC262" s="117"/>
      <c r="UD262" s="117"/>
      <c r="UE262" s="117"/>
      <c r="UF262" s="117"/>
      <c r="UG262" s="117"/>
      <c r="UH262" s="117"/>
      <c r="UI262" s="117"/>
      <c r="UJ262" s="117"/>
      <c r="UK262" s="117"/>
      <c r="UL262" s="117"/>
      <c r="UM262" s="117"/>
      <c r="UN262" s="117"/>
      <c r="UO262" s="117"/>
      <c r="UP262" s="117"/>
      <c r="UQ262" s="117"/>
      <c r="UR262" s="117"/>
      <c r="US262" s="117"/>
      <c r="UT262" s="117"/>
      <c r="UU262" s="117"/>
      <c r="UV262" s="117"/>
      <c r="UW262" s="117"/>
      <c r="UX262" s="117"/>
      <c r="UY262" s="117"/>
      <c r="UZ262" s="117"/>
      <c r="VA262" s="117"/>
      <c r="VB262" s="117"/>
      <c r="VC262" s="117"/>
      <c r="VD262" s="117"/>
      <c r="VE262" s="117"/>
      <c r="VF262" s="117"/>
      <c r="VG262" s="117"/>
      <c r="VH262" s="117"/>
      <c r="VI262" s="117"/>
      <c r="VJ262" s="117"/>
      <c r="VK262" s="117"/>
      <c r="VL262" s="117"/>
      <c r="VM262" s="117"/>
      <c r="VN262" s="117"/>
      <c r="VO262" s="117"/>
      <c r="VP262" s="117"/>
      <c r="VQ262" s="117"/>
      <c r="VR262" s="117"/>
      <c r="VS262" s="117"/>
      <c r="VT262" s="117"/>
      <c r="VU262" s="117"/>
      <c r="VV262" s="117"/>
      <c r="VW262" s="117"/>
      <c r="VX262" s="117"/>
      <c r="VY262" s="117"/>
      <c r="VZ262" s="117"/>
      <c r="WA262" s="117"/>
      <c r="WB262" s="117"/>
      <c r="WC262" s="117"/>
      <c r="WD262" s="117"/>
      <c r="WE262" s="117"/>
      <c r="WF262" s="117"/>
      <c r="WG262" s="117"/>
      <c r="WH262" s="117"/>
      <c r="WI262" s="117"/>
      <c r="WJ262" s="117"/>
      <c r="WK262" s="117"/>
      <c r="WL262" s="117"/>
      <c r="WM262" s="117"/>
      <c r="WN262" s="117"/>
      <c r="WO262" s="117"/>
      <c r="WP262" s="117"/>
      <c r="WQ262" s="117"/>
      <c r="WR262" s="117"/>
      <c r="WS262" s="117"/>
      <c r="WT262" s="117"/>
      <c r="WU262" s="117"/>
      <c r="WV262" s="117"/>
      <c r="WW262" s="117"/>
      <c r="WX262" s="117"/>
      <c r="WY262" s="117"/>
      <c r="WZ262" s="117"/>
      <c r="XA262" s="117"/>
      <c r="XB262" s="117"/>
      <c r="XC262" s="117"/>
      <c r="XD262" s="117"/>
      <c r="XE262" s="117"/>
      <c r="XF262" s="117"/>
      <c r="XG262" s="117"/>
      <c r="XH262" s="117"/>
      <c r="XI262" s="117"/>
      <c r="XJ262" s="117"/>
      <c r="XK262" s="117"/>
      <c r="XL262" s="117"/>
      <c r="XM262" s="117"/>
      <c r="XN262" s="117"/>
      <c r="XO262" s="117"/>
      <c r="XP262" s="117"/>
      <c r="XQ262" s="117"/>
      <c r="XR262" s="117"/>
      <c r="XS262" s="117"/>
      <c r="XT262" s="117"/>
      <c r="XU262" s="117"/>
      <c r="XV262" s="117"/>
      <c r="XW262" s="117"/>
      <c r="XX262" s="117"/>
      <c r="XY262" s="117"/>
      <c r="XZ262" s="117"/>
      <c r="YA262" s="117"/>
      <c r="YB262" s="117"/>
      <c r="YC262" s="117"/>
      <c r="YD262" s="117"/>
      <c r="YE262" s="117"/>
      <c r="YF262" s="117"/>
      <c r="YG262" s="117"/>
      <c r="YH262" s="117"/>
      <c r="YI262" s="117"/>
      <c r="YJ262" s="117"/>
      <c r="YK262" s="117"/>
      <c r="YL262" s="117"/>
      <c r="YM262" s="117"/>
      <c r="YN262" s="117"/>
      <c r="YO262" s="117"/>
      <c r="YP262" s="117"/>
      <c r="YQ262" s="117"/>
      <c r="YR262" s="117"/>
      <c r="YS262" s="117"/>
      <c r="YT262" s="117"/>
      <c r="YU262" s="117"/>
      <c r="YV262" s="117"/>
      <c r="YW262" s="117"/>
      <c r="YX262" s="117"/>
      <c r="YY262" s="117"/>
      <c r="YZ262" s="117"/>
      <c r="ZA262" s="117"/>
      <c r="ZB262" s="117"/>
      <c r="ZC262" s="117"/>
      <c r="ZD262" s="117"/>
      <c r="ZE262" s="117"/>
      <c r="ZF262" s="117"/>
      <c r="ZG262" s="117"/>
      <c r="ZH262" s="117"/>
      <c r="ZI262" s="117"/>
      <c r="ZJ262" s="117"/>
      <c r="ZK262" s="117"/>
      <c r="ZL262" s="117"/>
      <c r="ZM262" s="117"/>
      <c r="ZN262" s="117"/>
      <c r="ZO262" s="117"/>
      <c r="ZP262" s="117"/>
      <c r="ZQ262" s="117"/>
      <c r="ZR262" s="117"/>
      <c r="ZS262" s="117"/>
      <c r="ZT262" s="117"/>
      <c r="ZU262" s="117"/>
      <c r="ZV262" s="117"/>
      <c r="ZW262" s="117"/>
      <c r="ZX262" s="117"/>
      <c r="ZY262" s="117"/>
      <c r="ZZ262" s="117"/>
      <c r="AAA262" s="117"/>
      <c r="AAB262" s="117"/>
      <c r="AAC262" s="117"/>
      <c r="AAD262" s="117"/>
      <c r="AAE262" s="117"/>
      <c r="AAF262" s="117"/>
      <c r="AAG262" s="117"/>
      <c r="AAH262" s="117"/>
      <c r="AAI262" s="117"/>
      <c r="AAJ262" s="117"/>
      <c r="AAK262" s="117"/>
      <c r="AAL262" s="117"/>
      <c r="AAM262" s="117"/>
      <c r="AAN262" s="117"/>
      <c r="AAO262" s="117"/>
      <c r="AAP262" s="117"/>
      <c r="AAQ262" s="117"/>
      <c r="AAR262" s="117"/>
      <c r="AAS262" s="117"/>
      <c r="AAT262" s="117"/>
      <c r="AAU262" s="117"/>
      <c r="AAV262" s="117"/>
      <c r="AAW262" s="117"/>
      <c r="AAX262" s="117"/>
      <c r="AAY262" s="117"/>
      <c r="AAZ262" s="117"/>
      <c r="ABA262" s="117"/>
      <c r="ABB262" s="117"/>
      <c r="ABC262" s="117"/>
      <c r="ABD262" s="117"/>
      <c r="ABE262" s="117"/>
      <c r="ABF262" s="117"/>
      <c r="ABG262" s="117"/>
      <c r="ABH262" s="117"/>
      <c r="ABI262" s="117"/>
      <c r="ABJ262" s="117"/>
      <c r="ABK262" s="117"/>
      <c r="ABL262" s="117"/>
      <c r="ABM262" s="117"/>
      <c r="ABN262" s="117"/>
      <c r="ABO262" s="117"/>
      <c r="ABP262" s="117"/>
      <c r="ABQ262" s="117"/>
      <c r="ABR262" s="117"/>
      <c r="ABS262" s="117"/>
      <c r="ABT262" s="117"/>
      <c r="ABU262" s="117"/>
      <c r="ABV262" s="117"/>
      <c r="ABW262" s="117"/>
      <c r="ABX262" s="117"/>
      <c r="ABY262" s="117"/>
      <c r="ABZ262" s="117"/>
      <c r="ACA262" s="117"/>
      <c r="ACB262" s="117"/>
      <c r="ACC262" s="117"/>
      <c r="ACD262" s="117"/>
      <c r="ACE262" s="117"/>
      <c r="ACF262" s="117"/>
      <c r="ACG262" s="117"/>
      <c r="ACH262" s="117"/>
      <c r="ACI262" s="117"/>
      <c r="ACJ262" s="117"/>
      <c r="ACK262" s="117"/>
      <c r="ACL262" s="117"/>
      <c r="ACM262" s="117"/>
      <c r="ACN262" s="117"/>
      <c r="ACO262" s="117"/>
      <c r="ACP262" s="117"/>
      <c r="ACQ262" s="117"/>
      <c r="ACR262" s="117"/>
      <c r="ACS262" s="117"/>
      <c r="ACT262" s="117"/>
      <c r="ACU262" s="117"/>
      <c r="ACV262" s="117"/>
      <c r="ACW262" s="117"/>
      <c r="ACX262" s="117"/>
      <c r="ACY262" s="117"/>
      <c r="ACZ262" s="117"/>
      <c r="ADA262" s="117"/>
      <c r="ADB262" s="117"/>
      <c r="ADC262" s="117"/>
      <c r="ADD262" s="117"/>
      <c r="ADE262" s="117"/>
      <c r="ADF262" s="117"/>
      <c r="ADG262" s="117"/>
      <c r="ADH262" s="117"/>
      <c r="ADI262" s="117"/>
      <c r="ADJ262" s="117"/>
      <c r="ADK262" s="117"/>
      <c r="ADL262" s="117"/>
      <c r="ADM262" s="117"/>
      <c r="ADN262" s="117"/>
      <c r="ADO262" s="117"/>
      <c r="ADP262" s="117"/>
      <c r="ADQ262" s="117"/>
      <c r="ADR262" s="117"/>
      <c r="ADS262" s="117"/>
      <c r="ADT262" s="117"/>
      <c r="ADU262" s="117"/>
      <c r="ADV262" s="117"/>
      <c r="ADW262" s="117"/>
      <c r="ADX262" s="117"/>
      <c r="ADY262" s="117"/>
      <c r="ADZ262" s="117"/>
      <c r="AEA262" s="117"/>
      <c r="AEB262" s="117"/>
      <c r="AEC262" s="117"/>
      <c r="AED262" s="117"/>
      <c r="AEE262" s="117"/>
      <c r="AEF262" s="117"/>
      <c r="AEG262" s="117"/>
      <c r="AEH262" s="117"/>
      <c r="AEI262" s="117"/>
      <c r="AEJ262" s="117"/>
      <c r="AEK262" s="117"/>
      <c r="AEL262" s="117"/>
      <c r="AEM262" s="117"/>
      <c r="AEN262" s="117"/>
      <c r="AEO262" s="117"/>
      <c r="AEP262" s="117"/>
      <c r="AEQ262" s="117"/>
      <c r="AER262" s="117"/>
      <c r="AES262" s="117"/>
      <c r="AET262" s="117"/>
      <c r="AEU262" s="117"/>
      <c r="AEV262" s="117"/>
      <c r="AEW262" s="117"/>
      <c r="AEX262" s="117"/>
      <c r="AEY262" s="117"/>
      <c r="AEZ262" s="117"/>
      <c r="AFA262" s="117"/>
      <c r="AFB262" s="117"/>
      <c r="AFC262" s="117"/>
      <c r="AFD262" s="117"/>
      <c r="AFE262" s="117"/>
      <c r="AFF262" s="117"/>
      <c r="AFG262" s="117"/>
      <c r="AFH262" s="117"/>
      <c r="AFI262" s="117"/>
      <c r="AFJ262" s="117"/>
      <c r="AFK262" s="117"/>
      <c r="AFL262" s="117"/>
      <c r="AFM262" s="117"/>
      <c r="AFN262" s="117"/>
      <c r="AFO262" s="117"/>
      <c r="AFP262" s="117"/>
      <c r="AFQ262" s="117"/>
      <c r="AFR262" s="117"/>
      <c r="AFS262" s="117"/>
      <c r="AFT262" s="117"/>
      <c r="AFU262" s="117"/>
      <c r="AFV262" s="117"/>
      <c r="AFW262" s="117"/>
      <c r="AFX262" s="117"/>
      <c r="AFY262" s="117"/>
      <c r="AFZ262" s="117"/>
      <c r="AGA262" s="117"/>
      <c r="AGB262" s="117"/>
      <c r="AGC262" s="117"/>
      <c r="AGD262" s="117"/>
      <c r="AGE262" s="117"/>
      <c r="AGF262" s="117"/>
      <c r="AGG262" s="117"/>
      <c r="AGH262" s="117"/>
      <c r="AGI262" s="117"/>
      <c r="AGJ262" s="117"/>
      <c r="AGK262" s="117"/>
      <c r="AGL262" s="117"/>
      <c r="AGM262" s="117"/>
      <c r="AGN262" s="117"/>
      <c r="AGO262" s="117"/>
      <c r="AGP262" s="117"/>
      <c r="AGQ262" s="117"/>
      <c r="AGR262" s="117"/>
      <c r="AGS262" s="117"/>
      <c r="AGT262" s="117"/>
      <c r="AGU262" s="117"/>
      <c r="AGV262" s="117"/>
      <c r="AGW262" s="117"/>
      <c r="AGX262" s="117"/>
      <c r="AGY262" s="117"/>
      <c r="AGZ262" s="117"/>
      <c r="AHA262" s="117"/>
      <c r="AHB262" s="117"/>
      <c r="AHC262" s="117"/>
      <c r="AHD262" s="117"/>
      <c r="AHE262" s="117"/>
      <c r="AHF262" s="117"/>
      <c r="AHG262" s="117"/>
      <c r="AHH262" s="117"/>
      <c r="AHI262" s="117"/>
      <c r="AHJ262" s="117"/>
      <c r="AHK262" s="117"/>
      <c r="AHL262" s="117"/>
      <c r="AHM262" s="117"/>
      <c r="AHN262" s="117"/>
      <c r="AHO262" s="117"/>
      <c r="AHP262" s="117"/>
      <c r="AHQ262" s="117"/>
      <c r="AHR262" s="117"/>
      <c r="AHS262" s="117"/>
      <c r="AHT262" s="117"/>
      <c r="AHU262" s="117"/>
      <c r="AHV262" s="117"/>
      <c r="AHW262" s="117"/>
      <c r="AHX262" s="117"/>
      <c r="AHY262" s="117"/>
      <c r="AHZ262" s="117"/>
      <c r="AIA262" s="117"/>
      <c r="AIB262" s="117"/>
      <c r="AIC262" s="117"/>
      <c r="AID262" s="117"/>
      <c r="AIE262" s="117"/>
      <c r="AIF262" s="117"/>
      <c r="AIG262" s="117"/>
      <c r="AIH262" s="117"/>
      <c r="AII262" s="117"/>
      <c r="AIJ262" s="117"/>
      <c r="AIK262" s="117"/>
      <c r="AIL262" s="117"/>
      <c r="AIM262" s="117"/>
      <c r="AIN262" s="117"/>
      <c r="AIO262" s="117"/>
      <c r="AIP262" s="117"/>
      <c r="AIQ262" s="117"/>
      <c r="AIR262" s="117"/>
      <c r="AIS262" s="117"/>
      <c r="AIT262" s="117"/>
      <c r="AIU262" s="117"/>
      <c r="AIV262" s="117"/>
      <c r="AIW262" s="117"/>
      <c r="AIX262" s="117"/>
      <c r="AIY262" s="117"/>
      <c r="AIZ262" s="117"/>
      <c r="AJA262" s="117"/>
      <c r="AJB262" s="117"/>
      <c r="AJC262" s="117"/>
      <c r="AJD262" s="117"/>
      <c r="AJE262" s="117"/>
      <c r="AJF262" s="117"/>
      <c r="AJG262" s="117"/>
      <c r="AJH262" s="117"/>
      <c r="AJI262" s="117"/>
      <c r="AJJ262" s="117"/>
      <c r="AJK262" s="117"/>
      <c r="AJL262" s="117"/>
      <c r="AJM262" s="117"/>
      <c r="AJN262" s="117"/>
      <c r="AJO262" s="117"/>
      <c r="AJP262" s="117"/>
      <c r="AJQ262" s="117"/>
      <c r="AJR262" s="117"/>
      <c r="AJS262" s="117"/>
      <c r="AJT262" s="117"/>
      <c r="AJU262" s="117"/>
      <c r="AJV262" s="117"/>
      <c r="AJW262" s="117"/>
      <c r="AJX262" s="117"/>
      <c r="AJY262" s="117"/>
      <c r="AJZ262" s="117"/>
      <c r="AKA262" s="117"/>
      <c r="AKB262" s="117"/>
      <c r="AKC262" s="117"/>
      <c r="AKD262" s="117"/>
      <c r="AKE262" s="117"/>
      <c r="AKF262" s="117"/>
      <c r="AKG262" s="117"/>
      <c r="AKH262" s="117"/>
      <c r="AKI262" s="117"/>
      <c r="AKJ262" s="117"/>
      <c r="AKK262" s="117"/>
      <c r="AKL262" s="117"/>
      <c r="AKM262" s="117"/>
      <c r="AKN262" s="117"/>
      <c r="AKO262" s="117"/>
      <c r="AKP262" s="117"/>
      <c r="AKQ262" s="117"/>
      <c r="AKR262" s="117"/>
      <c r="AKS262" s="117"/>
      <c r="AKT262" s="117"/>
      <c r="AKU262" s="117"/>
      <c r="AKV262" s="117"/>
      <c r="AKW262" s="117"/>
      <c r="AKX262" s="117"/>
      <c r="AKY262" s="117"/>
      <c r="AKZ262" s="117"/>
      <c r="ALA262" s="117"/>
      <c r="ALB262" s="117"/>
      <c r="ALC262" s="117"/>
      <c r="ALD262" s="117"/>
      <c r="ALE262" s="117"/>
      <c r="ALF262" s="117"/>
      <c r="ALG262" s="117"/>
      <c r="ALH262" s="117"/>
      <c r="ALI262" s="117"/>
      <c r="ALJ262" s="117"/>
      <c r="ALK262" s="117"/>
      <c r="ALL262" s="117"/>
      <c r="ALM262" s="117"/>
      <c r="ALN262" s="117"/>
      <c r="ALO262" s="117"/>
      <c r="ALP262" s="117"/>
      <c r="ALQ262" s="117"/>
      <c r="ALR262" s="117"/>
      <c r="ALS262" s="117"/>
      <c r="ALT262" s="117"/>
      <c r="ALU262" s="117"/>
      <c r="ALV262" s="117"/>
      <c r="ALW262" s="117"/>
      <c r="ALX262" s="117"/>
      <c r="ALY262" s="117"/>
      <c r="ALZ262" s="117"/>
      <c r="AMA262" s="117"/>
      <c r="AMB262" s="117"/>
      <c r="AMC262" s="117"/>
      <c r="AMD262" s="117"/>
      <c r="AME262" s="117"/>
      <c r="AMF262" s="117"/>
      <c r="AMG262" s="117"/>
      <c r="AMH262" s="117"/>
      <c r="AMI262" s="117"/>
      <c r="AMJ262" s="117"/>
    </row>
    <row r="263" customFormat="false" ht="24" hidden="false" customHeight="true" outlineLevel="0" collapsed="false">
      <c r="A263" s="120" t="s">
        <v>171</v>
      </c>
      <c r="B263" s="121" t="n">
        <v>2</v>
      </c>
      <c r="C263" s="122" t="n">
        <v>46.5</v>
      </c>
      <c r="D263" s="122"/>
      <c r="E263" s="122" t="n">
        <v>59.65</v>
      </c>
      <c r="F263" s="122" t="n">
        <v>84.9</v>
      </c>
      <c r="G263" s="122" t="n">
        <f aca="false">AVERAGE(C263:F263)</f>
        <v>63.6833333333333</v>
      </c>
      <c r="H263" s="122"/>
      <c r="I263" s="123" t="n">
        <f aca="false">B263*G263</f>
        <v>127.366666666667</v>
      </c>
      <c r="J263" s="116"/>
      <c r="K263" s="116"/>
      <c r="L263" s="116"/>
      <c r="M263" s="116"/>
      <c r="N263" s="116"/>
      <c r="O263" s="116"/>
      <c r="P263" s="116"/>
      <c r="Q263" s="116"/>
      <c r="R263" s="116"/>
      <c r="S263" s="116"/>
      <c r="T263" s="116"/>
      <c r="U263" s="116"/>
      <c r="V263" s="116"/>
      <c r="W263" s="116"/>
      <c r="X263" s="116"/>
      <c r="Y263" s="116"/>
      <c r="Z263" s="116"/>
      <c r="AA263" s="116"/>
      <c r="AB263" s="116"/>
      <c r="AC263" s="116"/>
      <c r="AD263" s="116"/>
      <c r="AE263" s="116"/>
      <c r="AF263" s="116"/>
      <c r="AG263" s="116"/>
      <c r="AH263" s="116"/>
      <c r="AI263" s="116"/>
      <c r="AJ263" s="116"/>
      <c r="AK263" s="116"/>
      <c r="AL263" s="116"/>
      <c r="AM263" s="116"/>
      <c r="AN263" s="116"/>
      <c r="AO263" s="116"/>
      <c r="AP263" s="116"/>
      <c r="AQ263" s="116"/>
      <c r="AR263" s="116"/>
      <c r="AS263" s="116"/>
      <c r="AT263" s="116"/>
      <c r="AU263" s="116"/>
      <c r="AV263" s="116"/>
      <c r="AW263" s="116"/>
      <c r="AX263" s="116"/>
      <c r="AY263" s="116"/>
      <c r="AZ263" s="116"/>
      <c r="BA263" s="116"/>
      <c r="BB263" s="116"/>
      <c r="BC263" s="116"/>
      <c r="BD263" s="116"/>
      <c r="BE263" s="116"/>
      <c r="BF263" s="116"/>
      <c r="BG263" s="116"/>
      <c r="BH263" s="116"/>
      <c r="BI263" s="116"/>
      <c r="BJ263" s="116"/>
      <c r="BK263" s="117"/>
      <c r="BL263" s="117"/>
      <c r="BM263" s="117"/>
      <c r="BN263" s="117"/>
      <c r="BO263" s="117"/>
      <c r="BP263" s="117"/>
      <c r="BQ263" s="117"/>
      <c r="BR263" s="117"/>
      <c r="BS263" s="117"/>
      <c r="BT263" s="117"/>
      <c r="BU263" s="117"/>
      <c r="BV263" s="117"/>
      <c r="BW263" s="117"/>
      <c r="BX263" s="117"/>
      <c r="BY263" s="117"/>
      <c r="BZ263" s="117"/>
      <c r="CA263" s="117"/>
      <c r="CB263" s="117"/>
      <c r="CC263" s="117"/>
      <c r="CD263" s="117"/>
      <c r="CE263" s="117"/>
      <c r="CF263" s="117"/>
      <c r="CG263" s="117"/>
      <c r="CH263" s="117"/>
      <c r="CI263" s="117"/>
      <c r="CJ263" s="117"/>
      <c r="CK263" s="117"/>
      <c r="CL263" s="117"/>
      <c r="CM263" s="117"/>
      <c r="CN263" s="117"/>
      <c r="CO263" s="117"/>
      <c r="CP263" s="117"/>
      <c r="CQ263" s="117"/>
      <c r="CR263" s="117"/>
      <c r="CS263" s="117"/>
      <c r="CT263" s="117"/>
      <c r="CU263" s="117"/>
      <c r="CV263" s="117"/>
      <c r="CW263" s="117"/>
      <c r="CX263" s="117"/>
      <c r="CY263" s="117"/>
      <c r="CZ263" s="117"/>
      <c r="DA263" s="117"/>
      <c r="DB263" s="117"/>
      <c r="DC263" s="117"/>
      <c r="DD263" s="117"/>
      <c r="DE263" s="117"/>
      <c r="DF263" s="117"/>
      <c r="DG263" s="117"/>
      <c r="DH263" s="117"/>
      <c r="DI263" s="117"/>
      <c r="DJ263" s="117"/>
      <c r="DK263" s="117"/>
      <c r="DL263" s="117"/>
      <c r="DM263" s="117"/>
      <c r="DN263" s="117"/>
      <c r="DO263" s="117"/>
      <c r="DP263" s="117"/>
      <c r="DQ263" s="117"/>
      <c r="DR263" s="117"/>
      <c r="DS263" s="117"/>
      <c r="DT263" s="117"/>
      <c r="DU263" s="117"/>
      <c r="DV263" s="117"/>
      <c r="DW263" s="117"/>
      <c r="DX263" s="117"/>
      <c r="DY263" s="117"/>
      <c r="DZ263" s="117"/>
      <c r="EA263" s="117"/>
      <c r="EB263" s="117"/>
      <c r="EC263" s="117"/>
      <c r="ED263" s="117"/>
      <c r="EE263" s="117"/>
      <c r="EF263" s="117"/>
      <c r="EG263" s="117"/>
      <c r="EH263" s="117"/>
      <c r="EI263" s="117"/>
      <c r="EJ263" s="117"/>
      <c r="EK263" s="117"/>
      <c r="EL263" s="117"/>
      <c r="EM263" s="117"/>
      <c r="EN263" s="117"/>
      <c r="EO263" s="117"/>
      <c r="EP263" s="117"/>
      <c r="EQ263" s="117"/>
      <c r="ER263" s="117"/>
      <c r="ES263" s="117"/>
      <c r="ET263" s="117"/>
      <c r="EU263" s="117"/>
      <c r="EV263" s="117"/>
      <c r="EW263" s="117"/>
      <c r="EX263" s="117"/>
      <c r="EY263" s="117"/>
      <c r="EZ263" s="117"/>
      <c r="FA263" s="117"/>
      <c r="FB263" s="117"/>
      <c r="FC263" s="117"/>
      <c r="FD263" s="117"/>
      <c r="FE263" s="117"/>
      <c r="FF263" s="117"/>
      <c r="FG263" s="117"/>
      <c r="FH263" s="117"/>
      <c r="FI263" s="117"/>
      <c r="FJ263" s="117"/>
      <c r="FK263" s="117"/>
      <c r="FL263" s="117"/>
      <c r="FM263" s="117"/>
      <c r="FN263" s="117"/>
      <c r="FO263" s="117"/>
      <c r="FP263" s="117"/>
      <c r="FQ263" s="117"/>
      <c r="FR263" s="117"/>
      <c r="FS263" s="117"/>
      <c r="FT263" s="117"/>
      <c r="FU263" s="117"/>
      <c r="FV263" s="117"/>
      <c r="FW263" s="117"/>
      <c r="FX263" s="117"/>
      <c r="FY263" s="117"/>
      <c r="FZ263" s="117"/>
      <c r="GA263" s="117"/>
      <c r="GB263" s="117"/>
      <c r="GC263" s="117"/>
      <c r="GD263" s="117"/>
      <c r="GE263" s="117"/>
      <c r="GF263" s="117"/>
      <c r="GG263" s="117"/>
      <c r="GH263" s="117"/>
      <c r="GI263" s="117"/>
      <c r="GJ263" s="117"/>
      <c r="GK263" s="117"/>
      <c r="GL263" s="117"/>
      <c r="GM263" s="117"/>
      <c r="GN263" s="117"/>
      <c r="GO263" s="117"/>
      <c r="GP263" s="117"/>
      <c r="GQ263" s="117"/>
      <c r="GR263" s="117"/>
      <c r="GS263" s="117"/>
      <c r="GT263" s="117"/>
      <c r="GU263" s="117"/>
      <c r="GV263" s="117"/>
      <c r="GW263" s="117"/>
      <c r="GX263" s="117"/>
      <c r="GY263" s="117"/>
      <c r="GZ263" s="117"/>
      <c r="HA263" s="117"/>
      <c r="HB263" s="117"/>
      <c r="HC263" s="117"/>
      <c r="HD263" s="117"/>
      <c r="HE263" s="117"/>
      <c r="HF263" s="117"/>
      <c r="HG263" s="117"/>
      <c r="HH263" s="117"/>
      <c r="HI263" s="117"/>
      <c r="HJ263" s="117"/>
      <c r="HK263" s="117"/>
      <c r="HL263" s="117"/>
      <c r="HM263" s="117"/>
      <c r="HN263" s="117"/>
      <c r="HO263" s="117"/>
      <c r="HP263" s="117"/>
      <c r="HQ263" s="117"/>
      <c r="HR263" s="117"/>
      <c r="HS263" s="117"/>
      <c r="HT263" s="117"/>
      <c r="HU263" s="117"/>
      <c r="HV263" s="117"/>
      <c r="HW263" s="117"/>
      <c r="HX263" s="117"/>
      <c r="HY263" s="117"/>
      <c r="HZ263" s="117"/>
      <c r="IA263" s="117"/>
      <c r="IB263" s="117"/>
      <c r="IC263" s="117"/>
      <c r="ID263" s="117"/>
      <c r="IE263" s="117"/>
      <c r="IF263" s="117"/>
      <c r="IG263" s="117"/>
      <c r="IH263" s="117"/>
      <c r="II263" s="117"/>
      <c r="IJ263" s="117"/>
      <c r="IK263" s="117"/>
      <c r="IL263" s="117"/>
      <c r="IM263" s="117"/>
      <c r="IN263" s="117"/>
      <c r="IO263" s="117"/>
      <c r="IP263" s="117"/>
      <c r="IQ263" s="117"/>
      <c r="IR263" s="117"/>
      <c r="IS263" s="117"/>
      <c r="IT263" s="117"/>
      <c r="IU263" s="117"/>
      <c r="IV263" s="117"/>
      <c r="IW263" s="117"/>
      <c r="IX263" s="117"/>
      <c r="IY263" s="117"/>
      <c r="IZ263" s="117"/>
      <c r="JA263" s="117"/>
      <c r="JB263" s="117"/>
      <c r="JC263" s="117"/>
      <c r="JD263" s="117"/>
      <c r="JE263" s="117"/>
      <c r="JF263" s="117"/>
      <c r="JG263" s="117"/>
      <c r="JH263" s="117"/>
      <c r="JI263" s="117"/>
      <c r="JJ263" s="117"/>
      <c r="JK263" s="117"/>
      <c r="JL263" s="117"/>
      <c r="JM263" s="117"/>
      <c r="JN263" s="117"/>
      <c r="JO263" s="117"/>
      <c r="JP263" s="117"/>
      <c r="JQ263" s="117"/>
      <c r="JR263" s="117"/>
      <c r="JS263" s="117"/>
      <c r="JT263" s="117"/>
      <c r="JU263" s="117"/>
      <c r="JV263" s="117"/>
      <c r="JW263" s="117"/>
      <c r="JX263" s="117"/>
      <c r="JY263" s="117"/>
      <c r="JZ263" s="117"/>
      <c r="KA263" s="117"/>
      <c r="KB263" s="117"/>
      <c r="KC263" s="117"/>
      <c r="KD263" s="117"/>
      <c r="KE263" s="117"/>
      <c r="KF263" s="117"/>
      <c r="KG263" s="117"/>
      <c r="KH263" s="117"/>
      <c r="KI263" s="117"/>
      <c r="KJ263" s="117"/>
      <c r="KK263" s="117"/>
      <c r="KL263" s="117"/>
      <c r="KM263" s="117"/>
      <c r="KN263" s="117"/>
      <c r="KO263" s="117"/>
      <c r="KP263" s="117"/>
      <c r="KQ263" s="117"/>
      <c r="KR263" s="117"/>
      <c r="KS263" s="117"/>
      <c r="KT263" s="117"/>
      <c r="KU263" s="117"/>
      <c r="KV263" s="117"/>
      <c r="KW263" s="117"/>
      <c r="KX263" s="117"/>
      <c r="KY263" s="117"/>
      <c r="KZ263" s="117"/>
      <c r="LA263" s="117"/>
      <c r="LB263" s="117"/>
      <c r="LC263" s="117"/>
      <c r="LD263" s="117"/>
      <c r="LE263" s="117"/>
      <c r="LF263" s="117"/>
      <c r="LG263" s="117"/>
      <c r="LH263" s="117"/>
      <c r="LI263" s="117"/>
      <c r="LJ263" s="117"/>
      <c r="LK263" s="117"/>
      <c r="LL263" s="117"/>
      <c r="LM263" s="117"/>
      <c r="LN263" s="117"/>
      <c r="LO263" s="117"/>
      <c r="LP263" s="117"/>
      <c r="LQ263" s="117"/>
      <c r="LR263" s="117"/>
      <c r="LS263" s="117"/>
      <c r="LT263" s="117"/>
      <c r="LU263" s="117"/>
      <c r="LV263" s="117"/>
      <c r="LW263" s="117"/>
      <c r="LX263" s="117"/>
      <c r="LY263" s="117"/>
      <c r="LZ263" s="117"/>
      <c r="MA263" s="117"/>
      <c r="MB263" s="117"/>
      <c r="MC263" s="117"/>
      <c r="MD263" s="117"/>
      <c r="ME263" s="117"/>
      <c r="MF263" s="117"/>
      <c r="MG263" s="117"/>
      <c r="MH263" s="117"/>
      <c r="MI263" s="117"/>
      <c r="MJ263" s="117"/>
      <c r="MK263" s="117"/>
      <c r="ML263" s="117"/>
      <c r="MM263" s="117"/>
      <c r="MN263" s="117"/>
      <c r="MO263" s="117"/>
      <c r="MP263" s="117"/>
      <c r="MQ263" s="117"/>
      <c r="MR263" s="117"/>
      <c r="MS263" s="117"/>
      <c r="MT263" s="117"/>
      <c r="MU263" s="117"/>
      <c r="MV263" s="117"/>
      <c r="MW263" s="117"/>
      <c r="MX263" s="117"/>
      <c r="MY263" s="117"/>
      <c r="MZ263" s="117"/>
      <c r="NA263" s="117"/>
      <c r="NB263" s="117"/>
      <c r="NC263" s="117"/>
      <c r="ND263" s="117"/>
      <c r="NE263" s="117"/>
      <c r="NF263" s="117"/>
      <c r="NG263" s="117"/>
      <c r="NH263" s="117"/>
      <c r="NI263" s="117"/>
      <c r="NJ263" s="117"/>
      <c r="NK263" s="117"/>
      <c r="NL263" s="117"/>
      <c r="NM263" s="117"/>
      <c r="NN263" s="117"/>
      <c r="NO263" s="117"/>
      <c r="NP263" s="117"/>
      <c r="NQ263" s="117"/>
      <c r="NR263" s="117"/>
      <c r="NS263" s="117"/>
      <c r="NT263" s="117"/>
      <c r="NU263" s="117"/>
      <c r="NV263" s="117"/>
      <c r="NW263" s="117"/>
      <c r="NX263" s="117"/>
      <c r="NY263" s="117"/>
      <c r="NZ263" s="117"/>
      <c r="OA263" s="117"/>
      <c r="OB263" s="117"/>
      <c r="OC263" s="117"/>
      <c r="OD263" s="117"/>
      <c r="OE263" s="117"/>
      <c r="OF263" s="117"/>
      <c r="OG263" s="117"/>
      <c r="OH263" s="117"/>
      <c r="OI263" s="117"/>
      <c r="OJ263" s="117"/>
      <c r="OK263" s="117"/>
      <c r="OL263" s="117"/>
      <c r="OM263" s="117"/>
      <c r="ON263" s="117"/>
      <c r="OO263" s="117"/>
      <c r="OP263" s="117"/>
      <c r="OQ263" s="117"/>
      <c r="OR263" s="117"/>
      <c r="OS263" s="117"/>
      <c r="OT263" s="117"/>
      <c r="OU263" s="117"/>
      <c r="OV263" s="117"/>
      <c r="OW263" s="117"/>
      <c r="OX263" s="117"/>
      <c r="OY263" s="117"/>
      <c r="OZ263" s="117"/>
      <c r="PA263" s="117"/>
      <c r="PB263" s="117"/>
      <c r="PC263" s="117"/>
      <c r="PD263" s="117"/>
      <c r="PE263" s="117"/>
      <c r="PF263" s="117"/>
      <c r="PG263" s="117"/>
      <c r="PH263" s="117"/>
      <c r="PI263" s="117"/>
      <c r="PJ263" s="117"/>
      <c r="PK263" s="117"/>
      <c r="PL263" s="117"/>
      <c r="PM263" s="117"/>
      <c r="PN263" s="117"/>
      <c r="PO263" s="117"/>
      <c r="PP263" s="117"/>
      <c r="PQ263" s="117"/>
      <c r="PR263" s="117"/>
      <c r="PS263" s="117"/>
      <c r="PT263" s="117"/>
      <c r="PU263" s="117"/>
      <c r="PV263" s="117"/>
      <c r="PW263" s="117"/>
      <c r="PX263" s="117"/>
      <c r="PY263" s="117"/>
      <c r="PZ263" s="117"/>
      <c r="QA263" s="117"/>
      <c r="QB263" s="117"/>
      <c r="QC263" s="117"/>
      <c r="QD263" s="117"/>
      <c r="QE263" s="117"/>
      <c r="QF263" s="117"/>
      <c r="QG263" s="117"/>
      <c r="QH263" s="117"/>
      <c r="QI263" s="117"/>
      <c r="QJ263" s="117"/>
      <c r="QK263" s="117"/>
      <c r="QL263" s="117"/>
      <c r="QM263" s="117"/>
      <c r="QN263" s="117"/>
      <c r="QO263" s="117"/>
      <c r="QP263" s="117"/>
      <c r="QQ263" s="117"/>
      <c r="QR263" s="117"/>
      <c r="QS263" s="117"/>
      <c r="QT263" s="117"/>
      <c r="QU263" s="117"/>
      <c r="QV263" s="117"/>
      <c r="QW263" s="117"/>
      <c r="QX263" s="117"/>
      <c r="QY263" s="117"/>
      <c r="QZ263" s="117"/>
      <c r="RA263" s="117"/>
      <c r="RB263" s="117"/>
      <c r="RC263" s="117"/>
      <c r="RD263" s="117"/>
      <c r="RE263" s="117"/>
      <c r="RF263" s="117"/>
      <c r="RG263" s="117"/>
      <c r="RH263" s="117"/>
      <c r="RI263" s="117"/>
      <c r="RJ263" s="117"/>
      <c r="RK263" s="117"/>
      <c r="RL263" s="117"/>
      <c r="RM263" s="117"/>
      <c r="RN263" s="117"/>
      <c r="RO263" s="117"/>
      <c r="RP263" s="117"/>
      <c r="RQ263" s="117"/>
      <c r="RR263" s="117"/>
      <c r="RS263" s="117"/>
      <c r="RT263" s="117"/>
      <c r="RU263" s="117"/>
      <c r="RV263" s="117"/>
      <c r="RW263" s="117"/>
      <c r="RX263" s="117"/>
      <c r="RY263" s="117"/>
      <c r="RZ263" s="117"/>
      <c r="SA263" s="117"/>
      <c r="SB263" s="117"/>
      <c r="SC263" s="117"/>
      <c r="SD263" s="117"/>
      <c r="SE263" s="117"/>
      <c r="SF263" s="117"/>
      <c r="SG263" s="117"/>
      <c r="SH263" s="117"/>
      <c r="SI263" s="117"/>
      <c r="SJ263" s="117"/>
      <c r="SK263" s="117"/>
      <c r="SL263" s="117"/>
      <c r="SM263" s="117"/>
      <c r="SN263" s="117"/>
      <c r="SO263" s="117"/>
      <c r="SP263" s="117"/>
      <c r="SQ263" s="117"/>
      <c r="SR263" s="117"/>
      <c r="SS263" s="117"/>
      <c r="ST263" s="117"/>
      <c r="SU263" s="117"/>
      <c r="SV263" s="117"/>
      <c r="SW263" s="117"/>
      <c r="SX263" s="117"/>
      <c r="SY263" s="117"/>
      <c r="SZ263" s="117"/>
      <c r="TA263" s="117"/>
      <c r="TB263" s="117"/>
      <c r="TC263" s="117"/>
      <c r="TD263" s="117"/>
      <c r="TE263" s="117"/>
      <c r="TF263" s="117"/>
      <c r="TG263" s="117"/>
      <c r="TH263" s="117"/>
      <c r="TI263" s="117"/>
      <c r="TJ263" s="117"/>
      <c r="TK263" s="117"/>
      <c r="TL263" s="117"/>
      <c r="TM263" s="117"/>
      <c r="TN263" s="117"/>
      <c r="TO263" s="117"/>
      <c r="TP263" s="117"/>
      <c r="TQ263" s="117"/>
      <c r="TR263" s="117"/>
      <c r="TS263" s="117"/>
      <c r="TT263" s="117"/>
      <c r="TU263" s="117"/>
      <c r="TV263" s="117"/>
      <c r="TW263" s="117"/>
      <c r="TX263" s="117"/>
      <c r="TY263" s="117"/>
      <c r="TZ263" s="117"/>
      <c r="UA263" s="117"/>
      <c r="UB263" s="117"/>
      <c r="UC263" s="117"/>
      <c r="UD263" s="117"/>
      <c r="UE263" s="117"/>
      <c r="UF263" s="117"/>
      <c r="UG263" s="117"/>
      <c r="UH263" s="117"/>
      <c r="UI263" s="117"/>
      <c r="UJ263" s="117"/>
      <c r="UK263" s="117"/>
      <c r="UL263" s="117"/>
      <c r="UM263" s="117"/>
      <c r="UN263" s="117"/>
      <c r="UO263" s="117"/>
      <c r="UP263" s="117"/>
      <c r="UQ263" s="117"/>
      <c r="UR263" s="117"/>
      <c r="US263" s="117"/>
      <c r="UT263" s="117"/>
      <c r="UU263" s="117"/>
      <c r="UV263" s="117"/>
      <c r="UW263" s="117"/>
      <c r="UX263" s="117"/>
      <c r="UY263" s="117"/>
      <c r="UZ263" s="117"/>
      <c r="VA263" s="117"/>
      <c r="VB263" s="117"/>
      <c r="VC263" s="117"/>
      <c r="VD263" s="117"/>
      <c r="VE263" s="117"/>
      <c r="VF263" s="117"/>
      <c r="VG263" s="117"/>
      <c r="VH263" s="117"/>
      <c r="VI263" s="117"/>
      <c r="VJ263" s="117"/>
      <c r="VK263" s="117"/>
      <c r="VL263" s="117"/>
      <c r="VM263" s="117"/>
      <c r="VN263" s="117"/>
      <c r="VO263" s="117"/>
      <c r="VP263" s="117"/>
      <c r="VQ263" s="117"/>
      <c r="VR263" s="117"/>
      <c r="VS263" s="117"/>
      <c r="VT263" s="117"/>
      <c r="VU263" s="117"/>
      <c r="VV263" s="117"/>
      <c r="VW263" s="117"/>
      <c r="VX263" s="117"/>
      <c r="VY263" s="117"/>
      <c r="VZ263" s="117"/>
      <c r="WA263" s="117"/>
      <c r="WB263" s="117"/>
      <c r="WC263" s="117"/>
      <c r="WD263" s="117"/>
      <c r="WE263" s="117"/>
      <c r="WF263" s="117"/>
      <c r="WG263" s="117"/>
      <c r="WH263" s="117"/>
      <c r="WI263" s="117"/>
      <c r="WJ263" s="117"/>
      <c r="WK263" s="117"/>
      <c r="WL263" s="117"/>
      <c r="WM263" s="117"/>
      <c r="WN263" s="117"/>
      <c r="WO263" s="117"/>
      <c r="WP263" s="117"/>
      <c r="WQ263" s="117"/>
      <c r="WR263" s="117"/>
      <c r="WS263" s="117"/>
      <c r="WT263" s="117"/>
      <c r="WU263" s="117"/>
      <c r="WV263" s="117"/>
      <c r="WW263" s="117"/>
      <c r="WX263" s="117"/>
      <c r="WY263" s="117"/>
      <c r="WZ263" s="117"/>
      <c r="XA263" s="117"/>
      <c r="XB263" s="117"/>
      <c r="XC263" s="117"/>
      <c r="XD263" s="117"/>
      <c r="XE263" s="117"/>
      <c r="XF263" s="117"/>
      <c r="XG263" s="117"/>
      <c r="XH263" s="117"/>
      <c r="XI263" s="117"/>
      <c r="XJ263" s="117"/>
      <c r="XK263" s="117"/>
      <c r="XL263" s="117"/>
      <c r="XM263" s="117"/>
      <c r="XN263" s="117"/>
      <c r="XO263" s="117"/>
      <c r="XP263" s="117"/>
      <c r="XQ263" s="117"/>
      <c r="XR263" s="117"/>
      <c r="XS263" s="117"/>
      <c r="XT263" s="117"/>
      <c r="XU263" s="117"/>
      <c r="XV263" s="117"/>
      <c r="XW263" s="117"/>
      <c r="XX263" s="117"/>
      <c r="XY263" s="117"/>
      <c r="XZ263" s="117"/>
      <c r="YA263" s="117"/>
      <c r="YB263" s="117"/>
      <c r="YC263" s="117"/>
      <c r="YD263" s="117"/>
      <c r="YE263" s="117"/>
      <c r="YF263" s="117"/>
      <c r="YG263" s="117"/>
      <c r="YH263" s="117"/>
      <c r="YI263" s="117"/>
      <c r="YJ263" s="117"/>
      <c r="YK263" s="117"/>
      <c r="YL263" s="117"/>
      <c r="YM263" s="117"/>
      <c r="YN263" s="117"/>
      <c r="YO263" s="117"/>
      <c r="YP263" s="117"/>
      <c r="YQ263" s="117"/>
      <c r="YR263" s="117"/>
      <c r="YS263" s="117"/>
      <c r="YT263" s="117"/>
      <c r="YU263" s="117"/>
      <c r="YV263" s="117"/>
      <c r="YW263" s="117"/>
      <c r="YX263" s="117"/>
      <c r="YY263" s="117"/>
      <c r="YZ263" s="117"/>
      <c r="ZA263" s="117"/>
      <c r="ZB263" s="117"/>
      <c r="ZC263" s="117"/>
      <c r="ZD263" s="117"/>
      <c r="ZE263" s="117"/>
      <c r="ZF263" s="117"/>
      <c r="ZG263" s="117"/>
      <c r="ZH263" s="117"/>
      <c r="ZI263" s="117"/>
      <c r="ZJ263" s="117"/>
      <c r="ZK263" s="117"/>
      <c r="ZL263" s="117"/>
      <c r="ZM263" s="117"/>
      <c r="ZN263" s="117"/>
      <c r="ZO263" s="117"/>
      <c r="ZP263" s="117"/>
      <c r="ZQ263" s="117"/>
      <c r="ZR263" s="117"/>
      <c r="ZS263" s="117"/>
      <c r="ZT263" s="117"/>
      <c r="ZU263" s="117"/>
      <c r="ZV263" s="117"/>
      <c r="ZW263" s="117"/>
      <c r="ZX263" s="117"/>
      <c r="ZY263" s="117"/>
      <c r="ZZ263" s="117"/>
      <c r="AAA263" s="117"/>
      <c r="AAB263" s="117"/>
      <c r="AAC263" s="117"/>
      <c r="AAD263" s="117"/>
      <c r="AAE263" s="117"/>
      <c r="AAF263" s="117"/>
      <c r="AAG263" s="117"/>
      <c r="AAH263" s="117"/>
      <c r="AAI263" s="117"/>
      <c r="AAJ263" s="117"/>
      <c r="AAK263" s="117"/>
      <c r="AAL263" s="117"/>
      <c r="AAM263" s="117"/>
      <c r="AAN263" s="117"/>
      <c r="AAO263" s="117"/>
      <c r="AAP263" s="117"/>
      <c r="AAQ263" s="117"/>
      <c r="AAR263" s="117"/>
      <c r="AAS263" s="117"/>
      <c r="AAT263" s="117"/>
      <c r="AAU263" s="117"/>
      <c r="AAV263" s="117"/>
      <c r="AAW263" s="117"/>
      <c r="AAX263" s="117"/>
      <c r="AAY263" s="117"/>
      <c r="AAZ263" s="117"/>
      <c r="ABA263" s="117"/>
      <c r="ABB263" s="117"/>
      <c r="ABC263" s="117"/>
      <c r="ABD263" s="117"/>
      <c r="ABE263" s="117"/>
      <c r="ABF263" s="117"/>
      <c r="ABG263" s="117"/>
      <c r="ABH263" s="117"/>
      <c r="ABI263" s="117"/>
      <c r="ABJ263" s="117"/>
      <c r="ABK263" s="117"/>
      <c r="ABL263" s="117"/>
      <c r="ABM263" s="117"/>
      <c r="ABN263" s="117"/>
      <c r="ABO263" s="117"/>
      <c r="ABP263" s="117"/>
      <c r="ABQ263" s="117"/>
      <c r="ABR263" s="117"/>
      <c r="ABS263" s="117"/>
      <c r="ABT263" s="117"/>
      <c r="ABU263" s="117"/>
      <c r="ABV263" s="117"/>
      <c r="ABW263" s="117"/>
      <c r="ABX263" s="117"/>
      <c r="ABY263" s="117"/>
      <c r="ABZ263" s="117"/>
      <c r="ACA263" s="117"/>
      <c r="ACB263" s="117"/>
      <c r="ACC263" s="117"/>
      <c r="ACD263" s="117"/>
      <c r="ACE263" s="117"/>
      <c r="ACF263" s="117"/>
      <c r="ACG263" s="117"/>
      <c r="ACH263" s="117"/>
      <c r="ACI263" s="117"/>
      <c r="ACJ263" s="117"/>
      <c r="ACK263" s="117"/>
      <c r="ACL263" s="117"/>
      <c r="ACM263" s="117"/>
      <c r="ACN263" s="117"/>
      <c r="ACO263" s="117"/>
      <c r="ACP263" s="117"/>
      <c r="ACQ263" s="117"/>
      <c r="ACR263" s="117"/>
      <c r="ACS263" s="117"/>
      <c r="ACT263" s="117"/>
      <c r="ACU263" s="117"/>
      <c r="ACV263" s="117"/>
      <c r="ACW263" s="117"/>
      <c r="ACX263" s="117"/>
      <c r="ACY263" s="117"/>
      <c r="ACZ263" s="117"/>
      <c r="ADA263" s="117"/>
      <c r="ADB263" s="117"/>
      <c r="ADC263" s="117"/>
      <c r="ADD263" s="117"/>
      <c r="ADE263" s="117"/>
      <c r="ADF263" s="117"/>
      <c r="ADG263" s="117"/>
      <c r="ADH263" s="117"/>
      <c r="ADI263" s="117"/>
      <c r="ADJ263" s="117"/>
      <c r="ADK263" s="117"/>
      <c r="ADL263" s="117"/>
      <c r="ADM263" s="117"/>
      <c r="ADN263" s="117"/>
      <c r="ADO263" s="117"/>
      <c r="ADP263" s="117"/>
      <c r="ADQ263" s="117"/>
      <c r="ADR263" s="117"/>
      <c r="ADS263" s="117"/>
      <c r="ADT263" s="117"/>
      <c r="ADU263" s="117"/>
      <c r="ADV263" s="117"/>
      <c r="ADW263" s="117"/>
      <c r="ADX263" s="117"/>
      <c r="ADY263" s="117"/>
      <c r="ADZ263" s="117"/>
      <c r="AEA263" s="117"/>
      <c r="AEB263" s="117"/>
      <c r="AEC263" s="117"/>
      <c r="AED263" s="117"/>
      <c r="AEE263" s="117"/>
      <c r="AEF263" s="117"/>
      <c r="AEG263" s="117"/>
      <c r="AEH263" s="117"/>
      <c r="AEI263" s="117"/>
      <c r="AEJ263" s="117"/>
      <c r="AEK263" s="117"/>
      <c r="AEL263" s="117"/>
      <c r="AEM263" s="117"/>
      <c r="AEN263" s="117"/>
      <c r="AEO263" s="117"/>
      <c r="AEP263" s="117"/>
      <c r="AEQ263" s="117"/>
      <c r="AER263" s="117"/>
      <c r="AES263" s="117"/>
      <c r="AET263" s="117"/>
      <c r="AEU263" s="117"/>
      <c r="AEV263" s="117"/>
      <c r="AEW263" s="117"/>
      <c r="AEX263" s="117"/>
      <c r="AEY263" s="117"/>
      <c r="AEZ263" s="117"/>
      <c r="AFA263" s="117"/>
      <c r="AFB263" s="117"/>
      <c r="AFC263" s="117"/>
      <c r="AFD263" s="117"/>
      <c r="AFE263" s="117"/>
      <c r="AFF263" s="117"/>
      <c r="AFG263" s="117"/>
      <c r="AFH263" s="117"/>
      <c r="AFI263" s="117"/>
      <c r="AFJ263" s="117"/>
      <c r="AFK263" s="117"/>
      <c r="AFL263" s="117"/>
      <c r="AFM263" s="117"/>
      <c r="AFN263" s="117"/>
      <c r="AFO263" s="117"/>
      <c r="AFP263" s="117"/>
      <c r="AFQ263" s="117"/>
      <c r="AFR263" s="117"/>
      <c r="AFS263" s="117"/>
      <c r="AFT263" s="117"/>
      <c r="AFU263" s="117"/>
      <c r="AFV263" s="117"/>
      <c r="AFW263" s="117"/>
      <c r="AFX263" s="117"/>
      <c r="AFY263" s="117"/>
      <c r="AFZ263" s="117"/>
      <c r="AGA263" s="117"/>
      <c r="AGB263" s="117"/>
      <c r="AGC263" s="117"/>
      <c r="AGD263" s="117"/>
      <c r="AGE263" s="117"/>
      <c r="AGF263" s="117"/>
      <c r="AGG263" s="117"/>
      <c r="AGH263" s="117"/>
      <c r="AGI263" s="117"/>
      <c r="AGJ263" s="117"/>
      <c r="AGK263" s="117"/>
      <c r="AGL263" s="117"/>
      <c r="AGM263" s="117"/>
      <c r="AGN263" s="117"/>
      <c r="AGO263" s="117"/>
      <c r="AGP263" s="117"/>
      <c r="AGQ263" s="117"/>
      <c r="AGR263" s="117"/>
      <c r="AGS263" s="117"/>
      <c r="AGT263" s="117"/>
      <c r="AGU263" s="117"/>
      <c r="AGV263" s="117"/>
      <c r="AGW263" s="117"/>
      <c r="AGX263" s="117"/>
      <c r="AGY263" s="117"/>
      <c r="AGZ263" s="117"/>
      <c r="AHA263" s="117"/>
      <c r="AHB263" s="117"/>
      <c r="AHC263" s="117"/>
      <c r="AHD263" s="117"/>
      <c r="AHE263" s="117"/>
      <c r="AHF263" s="117"/>
      <c r="AHG263" s="117"/>
      <c r="AHH263" s="117"/>
      <c r="AHI263" s="117"/>
      <c r="AHJ263" s="117"/>
      <c r="AHK263" s="117"/>
      <c r="AHL263" s="117"/>
      <c r="AHM263" s="117"/>
      <c r="AHN263" s="117"/>
      <c r="AHO263" s="117"/>
      <c r="AHP263" s="117"/>
      <c r="AHQ263" s="117"/>
      <c r="AHR263" s="117"/>
      <c r="AHS263" s="117"/>
      <c r="AHT263" s="117"/>
      <c r="AHU263" s="117"/>
      <c r="AHV263" s="117"/>
      <c r="AHW263" s="117"/>
      <c r="AHX263" s="117"/>
      <c r="AHY263" s="117"/>
      <c r="AHZ263" s="117"/>
      <c r="AIA263" s="117"/>
      <c r="AIB263" s="117"/>
      <c r="AIC263" s="117"/>
      <c r="AID263" s="117"/>
      <c r="AIE263" s="117"/>
      <c r="AIF263" s="117"/>
      <c r="AIG263" s="117"/>
      <c r="AIH263" s="117"/>
      <c r="AII263" s="117"/>
      <c r="AIJ263" s="117"/>
      <c r="AIK263" s="117"/>
      <c r="AIL263" s="117"/>
      <c r="AIM263" s="117"/>
      <c r="AIN263" s="117"/>
      <c r="AIO263" s="117"/>
      <c r="AIP263" s="117"/>
      <c r="AIQ263" s="117"/>
      <c r="AIR263" s="117"/>
      <c r="AIS263" s="117"/>
      <c r="AIT263" s="117"/>
      <c r="AIU263" s="117"/>
      <c r="AIV263" s="117"/>
      <c r="AIW263" s="117"/>
      <c r="AIX263" s="117"/>
      <c r="AIY263" s="117"/>
      <c r="AIZ263" s="117"/>
      <c r="AJA263" s="117"/>
      <c r="AJB263" s="117"/>
      <c r="AJC263" s="117"/>
      <c r="AJD263" s="117"/>
      <c r="AJE263" s="117"/>
      <c r="AJF263" s="117"/>
      <c r="AJG263" s="117"/>
      <c r="AJH263" s="117"/>
      <c r="AJI263" s="117"/>
      <c r="AJJ263" s="117"/>
      <c r="AJK263" s="117"/>
      <c r="AJL263" s="117"/>
      <c r="AJM263" s="117"/>
      <c r="AJN263" s="117"/>
      <c r="AJO263" s="117"/>
      <c r="AJP263" s="117"/>
      <c r="AJQ263" s="117"/>
      <c r="AJR263" s="117"/>
      <c r="AJS263" s="117"/>
      <c r="AJT263" s="117"/>
      <c r="AJU263" s="117"/>
      <c r="AJV263" s="117"/>
      <c r="AJW263" s="117"/>
      <c r="AJX263" s="117"/>
      <c r="AJY263" s="117"/>
      <c r="AJZ263" s="117"/>
      <c r="AKA263" s="117"/>
      <c r="AKB263" s="117"/>
      <c r="AKC263" s="117"/>
      <c r="AKD263" s="117"/>
      <c r="AKE263" s="117"/>
      <c r="AKF263" s="117"/>
      <c r="AKG263" s="117"/>
      <c r="AKH263" s="117"/>
      <c r="AKI263" s="117"/>
      <c r="AKJ263" s="117"/>
      <c r="AKK263" s="117"/>
      <c r="AKL263" s="117"/>
      <c r="AKM263" s="117"/>
      <c r="AKN263" s="117"/>
      <c r="AKO263" s="117"/>
      <c r="AKP263" s="117"/>
      <c r="AKQ263" s="117"/>
      <c r="AKR263" s="117"/>
      <c r="AKS263" s="117"/>
      <c r="AKT263" s="117"/>
      <c r="AKU263" s="117"/>
      <c r="AKV263" s="117"/>
      <c r="AKW263" s="117"/>
      <c r="AKX263" s="117"/>
      <c r="AKY263" s="117"/>
      <c r="AKZ263" s="117"/>
      <c r="ALA263" s="117"/>
      <c r="ALB263" s="117"/>
      <c r="ALC263" s="117"/>
      <c r="ALD263" s="117"/>
      <c r="ALE263" s="117"/>
      <c r="ALF263" s="117"/>
      <c r="ALG263" s="117"/>
      <c r="ALH263" s="117"/>
      <c r="ALI263" s="117"/>
      <c r="ALJ263" s="117"/>
      <c r="ALK263" s="117"/>
      <c r="ALL263" s="117"/>
      <c r="ALM263" s="117"/>
      <c r="ALN263" s="117"/>
      <c r="ALO263" s="117"/>
      <c r="ALP263" s="117"/>
      <c r="ALQ263" s="117"/>
      <c r="ALR263" s="117"/>
      <c r="ALS263" s="117"/>
      <c r="ALT263" s="117"/>
      <c r="ALU263" s="117"/>
      <c r="ALV263" s="117"/>
      <c r="ALW263" s="117"/>
      <c r="ALX263" s="117"/>
      <c r="ALY263" s="117"/>
      <c r="ALZ263" s="117"/>
      <c r="AMA263" s="117"/>
      <c r="AMB263" s="117"/>
      <c r="AMC263" s="117"/>
      <c r="AMD263" s="117"/>
      <c r="AME263" s="117"/>
      <c r="AMF263" s="117"/>
      <c r="AMG263" s="117"/>
      <c r="AMH263" s="117"/>
      <c r="AMI263" s="117"/>
      <c r="AMJ263" s="117"/>
    </row>
    <row r="264" customFormat="false" ht="24" hidden="false" customHeight="true" outlineLevel="0" collapsed="false">
      <c r="A264" s="120" t="s">
        <v>172</v>
      </c>
      <c r="B264" s="121" t="n">
        <v>2</v>
      </c>
      <c r="C264" s="122" t="n">
        <v>45.84</v>
      </c>
      <c r="D264" s="122" t="n">
        <v>47.35</v>
      </c>
      <c r="E264" s="122" t="n">
        <v>44.57</v>
      </c>
      <c r="F264" s="122" t="n">
        <v>37.79</v>
      </c>
      <c r="G264" s="122" t="n">
        <f aca="false">AVERAGE(C264:F264)</f>
        <v>43.8875</v>
      </c>
      <c r="H264" s="122"/>
      <c r="I264" s="123" t="n">
        <f aca="false">B264*G264</f>
        <v>87.775</v>
      </c>
      <c r="J264" s="116"/>
      <c r="K264" s="116"/>
      <c r="L264" s="116"/>
      <c r="M264" s="116"/>
      <c r="N264" s="116"/>
      <c r="O264" s="116"/>
      <c r="P264" s="116"/>
      <c r="Q264" s="116"/>
      <c r="R264" s="116"/>
      <c r="S264" s="116"/>
      <c r="T264" s="116"/>
      <c r="U264" s="116"/>
      <c r="V264" s="116"/>
      <c r="W264" s="116"/>
      <c r="X264" s="116"/>
      <c r="Y264" s="116"/>
      <c r="Z264" s="116"/>
      <c r="AA264" s="116"/>
      <c r="AB264" s="116"/>
      <c r="AC264" s="116"/>
      <c r="AD264" s="116"/>
      <c r="AE264" s="116"/>
      <c r="AF264" s="116"/>
      <c r="AG264" s="116"/>
      <c r="AH264" s="116"/>
      <c r="AI264" s="116"/>
      <c r="AJ264" s="116"/>
      <c r="AK264" s="116"/>
      <c r="AL264" s="116"/>
      <c r="AM264" s="116"/>
      <c r="AN264" s="116"/>
      <c r="AO264" s="116"/>
      <c r="AP264" s="116"/>
      <c r="AQ264" s="116"/>
      <c r="AR264" s="116"/>
      <c r="AS264" s="116"/>
      <c r="AT264" s="116"/>
      <c r="AU264" s="116"/>
      <c r="AV264" s="116"/>
      <c r="AW264" s="116"/>
      <c r="AX264" s="116"/>
      <c r="AY264" s="116"/>
      <c r="AZ264" s="116"/>
      <c r="BA264" s="116"/>
      <c r="BB264" s="116"/>
      <c r="BC264" s="116"/>
      <c r="BD264" s="116"/>
      <c r="BE264" s="116"/>
      <c r="BF264" s="116"/>
      <c r="BG264" s="116"/>
      <c r="BH264" s="116"/>
      <c r="BI264" s="116"/>
      <c r="BJ264" s="116"/>
      <c r="BK264" s="117"/>
      <c r="BL264" s="117"/>
      <c r="BM264" s="117"/>
      <c r="BN264" s="117"/>
      <c r="BO264" s="117"/>
      <c r="BP264" s="117"/>
      <c r="BQ264" s="117"/>
      <c r="BR264" s="117"/>
      <c r="BS264" s="117"/>
      <c r="BT264" s="117"/>
      <c r="BU264" s="117"/>
      <c r="BV264" s="117"/>
      <c r="BW264" s="117"/>
      <c r="BX264" s="117"/>
      <c r="BY264" s="117"/>
      <c r="BZ264" s="117"/>
      <c r="CA264" s="117"/>
      <c r="CB264" s="117"/>
      <c r="CC264" s="117"/>
      <c r="CD264" s="117"/>
      <c r="CE264" s="117"/>
      <c r="CF264" s="117"/>
      <c r="CG264" s="117"/>
      <c r="CH264" s="117"/>
      <c r="CI264" s="117"/>
      <c r="CJ264" s="117"/>
      <c r="CK264" s="117"/>
      <c r="CL264" s="117"/>
      <c r="CM264" s="117"/>
      <c r="CN264" s="117"/>
      <c r="CO264" s="117"/>
      <c r="CP264" s="117"/>
      <c r="CQ264" s="117"/>
      <c r="CR264" s="117"/>
      <c r="CS264" s="117"/>
      <c r="CT264" s="117"/>
      <c r="CU264" s="117"/>
      <c r="CV264" s="117"/>
      <c r="CW264" s="117"/>
      <c r="CX264" s="117"/>
      <c r="CY264" s="117"/>
      <c r="CZ264" s="117"/>
      <c r="DA264" s="117"/>
      <c r="DB264" s="117"/>
      <c r="DC264" s="117"/>
      <c r="DD264" s="117"/>
      <c r="DE264" s="117"/>
      <c r="DF264" s="117"/>
      <c r="DG264" s="117"/>
      <c r="DH264" s="117"/>
      <c r="DI264" s="117"/>
      <c r="DJ264" s="117"/>
      <c r="DK264" s="117"/>
      <c r="DL264" s="117"/>
      <c r="DM264" s="117"/>
      <c r="DN264" s="117"/>
      <c r="DO264" s="117"/>
      <c r="DP264" s="117"/>
      <c r="DQ264" s="117"/>
      <c r="DR264" s="117"/>
      <c r="DS264" s="117"/>
      <c r="DT264" s="117"/>
      <c r="DU264" s="117"/>
      <c r="DV264" s="117"/>
      <c r="DW264" s="117"/>
      <c r="DX264" s="117"/>
      <c r="DY264" s="117"/>
      <c r="DZ264" s="117"/>
      <c r="EA264" s="117"/>
      <c r="EB264" s="117"/>
      <c r="EC264" s="117"/>
      <c r="ED264" s="117"/>
      <c r="EE264" s="117"/>
      <c r="EF264" s="117"/>
      <c r="EG264" s="117"/>
      <c r="EH264" s="117"/>
      <c r="EI264" s="117"/>
      <c r="EJ264" s="117"/>
      <c r="EK264" s="117"/>
      <c r="EL264" s="117"/>
      <c r="EM264" s="117"/>
      <c r="EN264" s="117"/>
      <c r="EO264" s="117"/>
      <c r="EP264" s="117"/>
      <c r="EQ264" s="117"/>
      <c r="ER264" s="117"/>
      <c r="ES264" s="117"/>
      <c r="ET264" s="117"/>
      <c r="EU264" s="117"/>
      <c r="EV264" s="117"/>
      <c r="EW264" s="117"/>
      <c r="EX264" s="117"/>
      <c r="EY264" s="117"/>
      <c r="EZ264" s="117"/>
      <c r="FA264" s="117"/>
      <c r="FB264" s="117"/>
      <c r="FC264" s="117"/>
      <c r="FD264" s="117"/>
      <c r="FE264" s="117"/>
      <c r="FF264" s="117"/>
      <c r="FG264" s="117"/>
      <c r="FH264" s="117"/>
      <c r="FI264" s="117"/>
      <c r="FJ264" s="117"/>
      <c r="FK264" s="117"/>
      <c r="FL264" s="117"/>
      <c r="FM264" s="117"/>
      <c r="FN264" s="117"/>
      <c r="FO264" s="117"/>
      <c r="FP264" s="117"/>
      <c r="FQ264" s="117"/>
      <c r="FR264" s="117"/>
      <c r="FS264" s="117"/>
      <c r="FT264" s="117"/>
      <c r="FU264" s="117"/>
      <c r="FV264" s="117"/>
      <c r="FW264" s="117"/>
      <c r="FX264" s="117"/>
      <c r="FY264" s="117"/>
      <c r="FZ264" s="117"/>
      <c r="GA264" s="117"/>
      <c r="GB264" s="117"/>
      <c r="GC264" s="117"/>
      <c r="GD264" s="117"/>
      <c r="GE264" s="117"/>
      <c r="GF264" s="117"/>
      <c r="GG264" s="117"/>
      <c r="GH264" s="117"/>
      <c r="GI264" s="117"/>
      <c r="GJ264" s="117"/>
      <c r="GK264" s="117"/>
      <c r="GL264" s="117"/>
      <c r="GM264" s="117"/>
      <c r="GN264" s="117"/>
      <c r="GO264" s="117"/>
      <c r="GP264" s="117"/>
      <c r="GQ264" s="117"/>
      <c r="GR264" s="117"/>
      <c r="GS264" s="117"/>
      <c r="GT264" s="117"/>
      <c r="GU264" s="117"/>
      <c r="GV264" s="117"/>
      <c r="GW264" s="117"/>
      <c r="GX264" s="117"/>
      <c r="GY264" s="117"/>
      <c r="GZ264" s="117"/>
      <c r="HA264" s="117"/>
      <c r="HB264" s="117"/>
      <c r="HC264" s="117"/>
      <c r="HD264" s="117"/>
      <c r="HE264" s="117"/>
      <c r="HF264" s="117"/>
      <c r="HG264" s="117"/>
      <c r="HH264" s="117"/>
      <c r="HI264" s="117"/>
      <c r="HJ264" s="117"/>
      <c r="HK264" s="117"/>
      <c r="HL264" s="117"/>
      <c r="HM264" s="117"/>
      <c r="HN264" s="117"/>
      <c r="HO264" s="117"/>
      <c r="HP264" s="117"/>
      <c r="HQ264" s="117"/>
      <c r="HR264" s="117"/>
      <c r="HS264" s="117"/>
      <c r="HT264" s="117"/>
      <c r="HU264" s="117"/>
      <c r="HV264" s="117"/>
      <c r="HW264" s="117"/>
      <c r="HX264" s="117"/>
      <c r="HY264" s="117"/>
      <c r="HZ264" s="117"/>
      <c r="IA264" s="117"/>
      <c r="IB264" s="117"/>
      <c r="IC264" s="117"/>
      <c r="ID264" s="117"/>
      <c r="IE264" s="117"/>
      <c r="IF264" s="117"/>
      <c r="IG264" s="117"/>
      <c r="IH264" s="117"/>
      <c r="II264" s="117"/>
      <c r="IJ264" s="117"/>
      <c r="IK264" s="117"/>
      <c r="IL264" s="117"/>
      <c r="IM264" s="117"/>
      <c r="IN264" s="117"/>
      <c r="IO264" s="117"/>
      <c r="IP264" s="117"/>
      <c r="IQ264" s="117"/>
      <c r="IR264" s="117"/>
      <c r="IS264" s="117"/>
      <c r="IT264" s="117"/>
      <c r="IU264" s="117"/>
      <c r="IV264" s="117"/>
      <c r="IW264" s="117"/>
      <c r="IX264" s="117"/>
      <c r="IY264" s="117"/>
      <c r="IZ264" s="117"/>
      <c r="JA264" s="117"/>
      <c r="JB264" s="117"/>
      <c r="JC264" s="117"/>
      <c r="JD264" s="117"/>
      <c r="JE264" s="117"/>
      <c r="JF264" s="117"/>
      <c r="JG264" s="117"/>
      <c r="JH264" s="117"/>
      <c r="JI264" s="117"/>
      <c r="JJ264" s="117"/>
      <c r="JK264" s="117"/>
      <c r="JL264" s="117"/>
      <c r="JM264" s="117"/>
      <c r="JN264" s="117"/>
      <c r="JO264" s="117"/>
      <c r="JP264" s="117"/>
      <c r="JQ264" s="117"/>
      <c r="JR264" s="117"/>
      <c r="JS264" s="117"/>
      <c r="JT264" s="117"/>
      <c r="JU264" s="117"/>
      <c r="JV264" s="117"/>
      <c r="JW264" s="117"/>
      <c r="JX264" s="117"/>
      <c r="JY264" s="117"/>
      <c r="JZ264" s="117"/>
      <c r="KA264" s="117"/>
      <c r="KB264" s="117"/>
      <c r="KC264" s="117"/>
      <c r="KD264" s="117"/>
      <c r="KE264" s="117"/>
      <c r="KF264" s="117"/>
      <c r="KG264" s="117"/>
      <c r="KH264" s="117"/>
      <c r="KI264" s="117"/>
      <c r="KJ264" s="117"/>
      <c r="KK264" s="117"/>
      <c r="KL264" s="117"/>
      <c r="KM264" s="117"/>
      <c r="KN264" s="117"/>
      <c r="KO264" s="117"/>
      <c r="KP264" s="117"/>
      <c r="KQ264" s="117"/>
      <c r="KR264" s="117"/>
      <c r="KS264" s="117"/>
      <c r="KT264" s="117"/>
      <c r="KU264" s="117"/>
      <c r="KV264" s="117"/>
      <c r="KW264" s="117"/>
      <c r="KX264" s="117"/>
      <c r="KY264" s="117"/>
      <c r="KZ264" s="117"/>
      <c r="LA264" s="117"/>
      <c r="LB264" s="117"/>
      <c r="LC264" s="117"/>
      <c r="LD264" s="117"/>
      <c r="LE264" s="117"/>
      <c r="LF264" s="117"/>
      <c r="LG264" s="117"/>
      <c r="LH264" s="117"/>
      <c r="LI264" s="117"/>
      <c r="LJ264" s="117"/>
      <c r="LK264" s="117"/>
      <c r="LL264" s="117"/>
      <c r="LM264" s="117"/>
      <c r="LN264" s="117"/>
      <c r="LO264" s="117"/>
      <c r="LP264" s="117"/>
      <c r="LQ264" s="117"/>
      <c r="LR264" s="117"/>
      <c r="LS264" s="117"/>
      <c r="LT264" s="117"/>
      <c r="LU264" s="117"/>
      <c r="LV264" s="117"/>
      <c r="LW264" s="117"/>
      <c r="LX264" s="117"/>
      <c r="LY264" s="117"/>
      <c r="LZ264" s="117"/>
      <c r="MA264" s="117"/>
      <c r="MB264" s="117"/>
      <c r="MC264" s="117"/>
      <c r="MD264" s="117"/>
      <c r="ME264" s="117"/>
      <c r="MF264" s="117"/>
      <c r="MG264" s="117"/>
      <c r="MH264" s="117"/>
      <c r="MI264" s="117"/>
      <c r="MJ264" s="117"/>
      <c r="MK264" s="117"/>
      <c r="ML264" s="117"/>
      <c r="MM264" s="117"/>
      <c r="MN264" s="117"/>
      <c r="MO264" s="117"/>
      <c r="MP264" s="117"/>
      <c r="MQ264" s="117"/>
      <c r="MR264" s="117"/>
      <c r="MS264" s="117"/>
      <c r="MT264" s="117"/>
      <c r="MU264" s="117"/>
      <c r="MV264" s="117"/>
      <c r="MW264" s="117"/>
      <c r="MX264" s="117"/>
      <c r="MY264" s="117"/>
      <c r="MZ264" s="117"/>
      <c r="NA264" s="117"/>
      <c r="NB264" s="117"/>
      <c r="NC264" s="117"/>
      <c r="ND264" s="117"/>
      <c r="NE264" s="117"/>
      <c r="NF264" s="117"/>
      <c r="NG264" s="117"/>
      <c r="NH264" s="117"/>
      <c r="NI264" s="117"/>
      <c r="NJ264" s="117"/>
      <c r="NK264" s="117"/>
      <c r="NL264" s="117"/>
      <c r="NM264" s="117"/>
      <c r="NN264" s="117"/>
      <c r="NO264" s="117"/>
      <c r="NP264" s="117"/>
      <c r="NQ264" s="117"/>
      <c r="NR264" s="117"/>
      <c r="NS264" s="117"/>
      <c r="NT264" s="117"/>
      <c r="NU264" s="117"/>
      <c r="NV264" s="117"/>
      <c r="NW264" s="117"/>
      <c r="NX264" s="117"/>
      <c r="NY264" s="117"/>
      <c r="NZ264" s="117"/>
      <c r="OA264" s="117"/>
      <c r="OB264" s="117"/>
      <c r="OC264" s="117"/>
      <c r="OD264" s="117"/>
      <c r="OE264" s="117"/>
      <c r="OF264" s="117"/>
      <c r="OG264" s="117"/>
      <c r="OH264" s="117"/>
      <c r="OI264" s="117"/>
      <c r="OJ264" s="117"/>
      <c r="OK264" s="117"/>
      <c r="OL264" s="117"/>
      <c r="OM264" s="117"/>
      <c r="ON264" s="117"/>
      <c r="OO264" s="117"/>
      <c r="OP264" s="117"/>
      <c r="OQ264" s="117"/>
      <c r="OR264" s="117"/>
      <c r="OS264" s="117"/>
      <c r="OT264" s="117"/>
      <c r="OU264" s="117"/>
      <c r="OV264" s="117"/>
      <c r="OW264" s="117"/>
      <c r="OX264" s="117"/>
      <c r="OY264" s="117"/>
      <c r="OZ264" s="117"/>
      <c r="PA264" s="117"/>
      <c r="PB264" s="117"/>
      <c r="PC264" s="117"/>
      <c r="PD264" s="117"/>
      <c r="PE264" s="117"/>
      <c r="PF264" s="117"/>
      <c r="PG264" s="117"/>
      <c r="PH264" s="117"/>
      <c r="PI264" s="117"/>
      <c r="PJ264" s="117"/>
      <c r="PK264" s="117"/>
      <c r="PL264" s="117"/>
      <c r="PM264" s="117"/>
      <c r="PN264" s="117"/>
      <c r="PO264" s="117"/>
      <c r="PP264" s="117"/>
      <c r="PQ264" s="117"/>
      <c r="PR264" s="117"/>
      <c r="PS264" s="117"/>
      <c r="PT264" s="117"/>
      <c r="PU264" s="117"/>
      <c r="PV264" s="117"/>
      <c r="PW264" s="117"/>
      <c r="PX264" s="117"/>
      <c r="PY264" s="117"/>
      <c r="PZ264" s="117"/>
      <c r="QA264" s="117"/>
      <c r="QB264" s="117"/>
      <c r="QC264" s="117"/>
      <c r="QD264" s="117"/>
      <c r="QE264" s="117"/>
      <c r="QF264" s="117"/>
      <c r="QG264" s="117"/>
      <c r="QH264" s="117"/>
      <c r="QI264" s="117"/>
      <c r="QJ264" s="117"/>
      <c r="QK264" s="117"/>
      <c r="QL264" s="117"/>
      <c r="QM264" s="117"/>
      <c r="QN264" s="117"/>
      <c r="QO264" s="117"/>
      <c r="QP264" s="117"/>
      <c r="QQ264" s="117"/>
      <c r="QR264" s="117"/>
      <c r="QS264" s="117"/>
      <c r="QT264" s="117"/>
      <c r="QU264" s="117"/>
      <c r="QV264" s="117"/>
      <c r="QW264" s="117"/>
      <c r="QX264" s="117"/>
      <c r="QY264" s="117"/>
      <c r="QZ264" s="117"/>
      <c r="RA264" s="117"/>
      <c r="RB264" s="117"/>
      <c r="RC264" s="117"/>
      <c r="RD264" s="117"/>
      <c r="RE264" s="117"/>
      <c r="RF264" s="117"/>
      <c r="RG264" s="117"/>
      <c r="RH264" s="117"/>
      <c r="RI264" s="117"/>
      <c r="RJ264" s="117"/>
      <c r="RK264" s="117"/>
      <c r="RL264" s="117"/>
      <c r="RM264" s="117"/>
      <c r="RN264" s="117"/>
      <c r="RO264" s="117"/>
      <c r="RP264" s="117"/>
      <c r="RQ264" s="117"/>
      <c r="RR264" s="117"/>
      <c r="RS264" s="117"/>
      <c r="RT264" s="117"/>
      <c r="RU264" s="117"/>
      <c r="RV264" s="117"/>
      <c r="RW264" s="117"/>
      <c r="RX264" s="117"/>
      <c r="RY264" s="117"/>
      <c r="RZ264" s="117"/>
      <c r="SA264" s="117"/>
      <c r="SB264" s="117"/>
      <c r="SC264" s="117"/>
      <c r="SD264" s="117"/>
      <c r="SE264" s="117"/>
      <c r="SF264" s="117"/>
      <c r="SG264" s="117"/>
      <c r="SH264" s="117"/>
      <c r="SI264" s="117"/>
      <c r="SJ264" s="117"/>
      <c r="SK264" s="117"/>
      <c r="SL264" s="117"/>
      <c r="SM264" s="117"/>
      <c r="SN264" s="117"/>
      <c r="SO264" s="117"/>
      <c r="SP264" s="117"/>
      <c r="SQ264" s="117"/>
      <c r="SR264" s="117"/>
      <c r="SS264" s="117"/>
      <c r="ST264" s="117"/>
      <c r="SU264" s="117"/>
      <c r="SV264" s="117"/>
      <c r="SW264" s="117"/>
      <c r="SX264" s="117"/>
      <c r="SY264" s="117"/>
      <c r="SZ264" s="117"/>
      <c r="TA264" s="117"/>
      <c r="TB264" s="117"/>
      <c r="TC264" s="117"/>
      <c r="TD264" s="117"/>
      <c r="TE264" s="117"/>
      <c r="TF264" s="117"/>
      <c r="TG264" s="117"/>
      <c r="TH264" s="117"/>
      <c r="TI264" s="117"/>
      <c r="TJ264" s="117"/>
      <c r="TK264" s="117"/>
      <c r="TL264" s="117"/>
      <c r="TM264" s="117"/>
      <c r="TN264" s="117"/>
      <c r="TO264" s="117"/>
      <c r="TP264" s="117"/>
      <c r="TQ264" s="117"/>
      <c r="TR264" s="117"/>
      <c r="TS264" s="117"/>
      <c r="TT264" s="117"/>
      <c r="TU264" s="117"/>
      <c r="TV264" s="117"/>
      <c r="TW264" s="117"/>
      <c r="TX264" s="117"/>
      <c r="TY264" s="117"/>
      <c r="TZ264" s="117"/>
      <c r="UA264" s="117"/>
      <c r="UB264" s="117"/>
      <c r="UC264" s="117"/>
      <c r="UD264" s="117"/>
      <c r="UE264" s="117"/>
      <c r="UF264" s="117"/>
      <c r="UG264" s="117"/>
      <c r="UH264" s="117"/>
      <c r="UI264" s="117"/>
      <c r="UJ264" s="117"/>
      <c r="UK264" s="117"/>
      <c r="UL264" s="117"/>
      <c r="UM264" s="117"/>
      <c r="UN264" s="117"/>
      <c r="UO264" s="117"/>
      <c r="UP264" s="117"/>
      <c r="UQ264" s="117"/>
      <c r="UR264" s="117"/>
      <c r="US264" s="117"/>
      <c r="UT264" s="117"/>
      <c r="UU264" s="117"/>
      <c r="UV264" s="117"/>
      <c r="UW264" s="117"/>
      <c r="UX264" s="117"/>
      <c r="UY264" s="117"/>
      <c r="UZ264" s="117"/>
      <c r="VA264" s="117"/>
      <c r="VB264" s="117"/>
      <c r="VC264" s="117"/>
      <c r="VD264" s="117"/>
      <c r="VE264" s="117"/>
      <c r="VF264" s="117"/>
      <c r="VG264" s="117"/>
      <c r="VH264" s="117"/>
      <c r="VI264" s="117"/>
      <c r="VJ264" s="117"/>
      <c r="VK264" s="117"/>
      <c r="VL264" s="117"/>
      <c r="VM264" s="117"/>
      <c r="VN264" s="117"/>
      <c r="VO264" s="117"/>
      <c r="VP264" s="117"/>
      <c r="VQ264" s="117"/>
      <c r="VR264" s="117"/>
      <c r="VS264" s="117"/>
      <c r="VT264" s="117"/>
      <c r="VU264" s="117"/>
      <c r="VV264" s="117"/>
      <c r="VW264" s="117"/>
      <c r="VX264" s="117"/>
      <c r="VY264" s="117"/>
      <c r="VZ264" s="117"/>
      <c r="WA264" s="117"/>
      <c r="WB264" s="117"/>
      <c r="WC264" s="117"/>
      <c r="WD264" s="117"/>
      <c r="WE264" s="117"/>
      <c r="WF264" s="117"/>
      <c r="WG264" s="117"/>
      <c r="WH264" s="117"/>
      <c r="WI264" s="117"/>
      <c r="WJ264" s="117"/>
      <c r="WK264" s="117"/>
      <c r="WL264" s="117"/>
      <c r="WM264" s="117"/>
      <c r="WN264" s="117"/>
      <c r="WO264" s="117"/>
      <c r="WP264" s="117"/>
      <c r="WQ264" s="117"/>
      <c r="WR264" s="117"/>
      <c r="WS264" s="117"/>
      <c r="WT264" s="117"/>
      <c r="WU264" s="117"/>
      <c r="WV264" s="117"/>
      <c r="WW264" s="117"/>
      <c r="WX264" s="117"/>
      <c r="WY264" s="117"/>
      <c r="WZ264" s="117"/>
      <c r="XA264" s="117"/>
      <c r="XB264" s="117"/>
      <c r="XC264" s="117"/>
      <c r="XD264" s="117"/>
      <c r="XE264" s="117"/>
      <c r="XF264" s="117"/>
      <c r="XG264" s="117"/>
      <c r="XH264" s="117"/>
      <c r="XI264" s="117"/>
      <c r="XJ264" s="117"/>
      <c r="XK264" s="117"/>
      <c r="XL264" s="117"/>
      <c r="XM264" s="117"/>
      <c r="XN264" s="117"/>
      <c r="XO264" s="117"/>
      <c r="XP264" s="117"/>
      <c r="XQ264" s="117"/>
      <c r="XR264" s="117"/>
      <c r="XS264" s="117"/>
      <c r="XT264" s="117"/>
      <c r="XU264" s="117"/>
      <c r="XV264" s="117"/>
      <c r="XW264" s="117"/>
      <c r="XX264" s="117"/>
      <c r="XY264" s="117"/>
      <c r="XZ264" s="117"/>
      <c r="YA264" s="117"/>
      <c r="YB264" s="117"/>
      <c r="YC264" s="117"/>
      <c r="YD264" s="117"/>
      <c r="YE264" s="117"/>
      <c r="YF264" s="117"/>
      <c r="YG264" s="117"/>
      <c r="YH264" s="117"/>
      <c r="YI264" s="117"/>
      <c r="YJ264" s="117"/>
      <c r="YK264" s="117"/>
      <c r="YL264" s="117"/>
      <c r="YM264" s="117"/>
      <c r="YN264" s="117"/>
      <c r="YO264" s="117"/>
      <c r="YP264" s="117"/>
      <c r="YQ264" s="117"/>
      <c r="YR264" s="117"/>
      <c r="YS264" s="117"/>
      <c r="YT264" s="117"/>
      <c r="YU264" s="117"/>
      <c r="YV264" s="117"/>
      <c r="YW264" s="117"/>
      <c r="YX264" s="117"/>
      <c r="YY264" s="117"/>
      <c r="YZ264" s="117"/>
      <c r="ZA264" s="117"/>
      <c r="ZB264" s="117"/>
      <c r="ZC264" s="117"/>
      <c r="ZD264" s="117"/>
      <c r="ZE264" s="117"/>
      <c r="ZF264" s="117"/>
      <c r="ZG264" s="117"/>
      <c r="ZH264" s="117"/>
      <c r="ZI264" s="117"/>
      <c r="ZJ264" s="117"/>
      <c r="ZK264" s="117"/>
      <c r="ZL264" s="117"/>
      <c r="ZM264" s="117"/>
      <c r="ZN264" s="117"/>
      <c r="ZO264" s="117"/>
      <c r="ZP264" s="117"/>
      <c r="ZQ264" s="117"/>
      <c r="ZR264" s="117"/>
      <c r="ZS264" s="117"/>
      <c r="ZT264" s="117"/>
      <c r="ZU264" s="117"/>
      <c r="ZV264" s="117"/>
      <c r="ZW264" s="117"/>
      <c r="ZX264" s="117"/>
      <c r="ZY264" s="117"/>
      <c r="ZZ264" s="117"/>
      <c r="AAA264" s="117"/>
      <c r="AAB264" s="117"/>
      <c r="AAC264" s="117"/>
      <c r="AAD264" s="117"/>
      <c r="AAE264" s="117"/>
      <c r="AAF264" s="117"/>
      <c r="AAG264" s="117"/>
      <c r="AAH264" s="117"/>
      <c r="AAI264" s="117"/>
      <c r="AAJ264" s="117"/>
      <c r="AAK264" s="117"/>
      <c r="AAL264" s="117"/>
      <c r="AAM264" s="117"/>
      <c r="AAN264" s="117"/>
      <c r="AAO264" s="117"/>
      <c r="AAP264" s="117"/>
      <c r="AAQ264" s="117"/>
      <c r="AAR264" s="117"/>
      <c r="AAS264" s="117"/>
      <c r="AAT264" s="117"/>
      <c r="AAU264" s="117"/>
      <c r="AAV264" s="117"/>
      <c r="AAW264" s="117"/>
      <c r="AAX264" s="117"/>
      <c r="AAY264" s="117"/>
      <c r="AAZ264" s="117"/>
      <c r="ABA264" s="117"/>
      <c r="ABB264" s="117"/>
      <c r="ABC264" s="117"/>
      <c r="ABD264" s="117"/>
      <c r="ABE264" s="117"/>
      <c r="ABF264" s="117"/>
      <c r="ABG264" s="117"/>
      <c r="ABH264" s="117"/>
      <c r="ABI264" s="117"/>
      <c r="ABJ264" s="117"/>
      <c r="ABK264" s="117"/>
      <c r="ABL264" s="117"/>
      <c r="ABM264" s="117"/>
      <c r="ABN264" s="117"/>
      <c r="ABO264" s="117"/>
      <c r="ABP264" s="117"/>
      <c r="ABQ264" s="117"/>
      <c r="ABR264" s="117"/>
      <c r="ABS264" s="117"/>
      <c r="ABT264" s="117"/>
      <c r="ABU264" s="117"/>
      <c r="ABV264" s="117"/>
      <c r="ABW264" s="117"/>
      <c r="ABX264" s="117"/>
      <c r="ABY264" s="117"/>
      <c r="ABZ264" s="117"/>
      <c r="ACA264" s="117"/>
      <c r="ACB264" s="117"/>
      <c r="ACC264" s="117"/>
      <c r="ACD264" s="117"/>
      <c r="ACE264" s="117"/>
      <c r="ACF264" s="117"/>
      <c r="ACG264" s="117"/>
      <c r="ACH264" s="117"/>
      <c r="ACI264" s="117"/>
      <c r="ACJ264" s="117"/>
      <c r="ACK264" s="117"/>
      <c r="ACL264" s="117"/>
      <c r="ACM264" s="117"/>
      <c r="ACN264" s="117"/>
      <c r="ACO264" s="117"/>
      <c r="ACP264" s="117"/>
      <c r="ACQ264" s="117"/>
      <c r="ACR264" s="117"/>
      <c r="ACS264" s="117"/>
      <c r="ACT264" s="117"/>
      <c r="ACU264" s="117"/>
      <c r="ACV264" s="117"/>
      <c r="ACW264" s="117"/>
      <c r="ACX264" s="117"/>
      <c r="ACY264" s="117"/>
      <c r="ACZ264" s="117"/>
      <c r="ADA264" s="117"/>
      <c r="ADB264" s="117"/>
      <c r="ADC264" s="117"/>
      <c r="ADD264" s="117"/>
      <c r="ADE264" s="117"/>
      <c r="ADF264" s="117"/>
      <c r="ADG264" s="117"/>
      <c r="ADH264" s="117"/>
      <c r="ADI264" s="117"/>
      <c r="ADJ264" s="117"/>
      <c r="ADK264" s="117"/>
      <c r="ADL264" s="117"/>
      <c r="ADM264" s="117"/>
      <c r="ADN264" s="117"/>
      <c r="ADO264" s="117"/>
      <c r="ADP264" s="117"/>
      <c r="ADQ264" s="117"/>
      <c r="ADR264" s="117"/>
      <c r="ADS264" s="117"/>
      <c r="ADT264" s="117"/>
      <c r="ADU264" s="117"/>
      <c r="ADV264" s="117"/>
      <c r="ADW264" s="117"/>
      <c r="ADX264" s="117"/>
      <c r="ADY264" s="117"/>
      <c r="ADZ264" s="117"/>
      <c r="AEA264" s="117"/>
      <c r="AEB264" s="117"/>
      <c r="AEC264" s="117"/>
      <c r="AED264" s="117"/>
      <c r="AEE264" s="117"/>
      <c r="AEF264" s="117"/>
      <c r="AEG264" s="117"/>
      <c r="AEH264" s="117"/>
      <c r="AEI264" s="117"/>
      <c r="AEJ264" s="117"/>
      <c r="AEK264" s="117"/>
      <c r="AEL264" s="117"/>
      <c r="AEM264" s="117"/>
      <c r="AEN264" s="117"/>
      <c r="AEO264" s="117"/>
      <c r="AEP264" s="117"/>
      <c r="AEQ264" s="117"/>
      <c r="AER264" s="117"/>
      <c r="AES264" s="117"/>
      <c r="AET264" s="117"/>
      <c r="AEU264" s="117"/>
      <c r="AEV264" s="117"/>
      <c r="AEW264" s="117"/>
      <c r="AEX264" s="117"/>
      <c r="AEY264" s="117"/>
      <c r="AEZ264" s="117"/>
      <c r="AFA264" s="117"/>
      <c r="AFB264" s="117"/>
      <c r="AFC264" s="117"/>
      <c r="AFD264" s="117"/>
      <c r="AFE264" s="117"/>
      <c r="AFF264" s="117"/>
      <c r="AFG264" s="117"/>
      <c r="AFH264" s="117"/>
      <c r="AFI264" s="117"/>
      <c r="AFJ264" s="117"/>
      <c r="AFK264" s="117"/>
      <c r="AFL264" s="117"/>
      <c r="AFM264" s="117"/>
      <c r="AFN264" s="117"/>
      <c r="AFO264" s="117"/>
      <c r="AFP264" s="117"/>
      <c r="AFQ264" s="117"/>
      <c r="AFR264" s="117"/>
      <c r="AFS264" s="117"/>
      <c r="AFT264" s="117"/>
      <c r="AFU264" s="117"/>
      <c r="AFV264" s="117"/>
      <c r="AFW264" s="117"/>
      <c r="AFX264" s="117"/>
      <c r="AFY264" s="117"/>
      <c r="AFZ264" s="117"/>
      <c r="AGA264" s="117"/>
      <c r="AGB264" s="117"/>
      <c r="AGC264" s="117"/>
      <c r="AGD264" s="117"/>
      <c r="AGE264" s="117"/>
      <c r="AGF264" s="117"/>
      <c r="AGG264" s="117"/>
      <c r="AGH264" s="117"/>
      <c r="AGI264" s="117"/>
      <c r="AGJ264" s="117"/>
      <c r="AGK264" s="117"/>
      <c r="AGL264" s="117"/>
      <c r="AGM264" s="117"/>
      <c r="AGN264" s="117"/>
      <c r="AGO264" s="117"/>
      <c r="AGP264" s="117"/>
      <c r="AGQ264" s="117"/>
      <c r="AGR264" s="117"/>
      <c r="AGS264" s="117"/>
      <c r="AGT264" s="117"/>
      <c r="AGU264" s="117"/>
      <c r="AGV264" s="117"/>
      <c r="AGW264" s="117"/>
      <c r="AGX264" s="117"/>
      <c r="AGY264" s="117"/>
      <c r="AGZ264" s="117"/>
      <c r="AHA264" s="117"/>
      <c r="AHB264" s="117"/>
      <c r="AHC264" s="117"/>
      <c r="AHD264" s="117"/>
      <c r="AHE264" s="117"/>
      <c r="AHF264" s="117"/>
      <c r="AHG264" s="117"/>
      <c r="AHH264" s="117"/>
      <c r="AHI264" s="117"/>
      <c r="AHJ264" s="117"/>
      <c r="AHK264" s="117"/>
      <c r="AHL264" s="117"/>
      <c r="AHM264" s="117"/>
      <c r="AHN264" s="117"/>
      <c r="AHO264" s="117"/>
      <c r="AHP264" s="117"/>
      <c r="AHQ264" s="117"/>
      <c r="AHR264" s="117"/>
      <c r="AHS264" s="117"/>
      <c r="AHT264" s="117"/>
      <c r="AHU264" s="117"/>
      <c r="AHV264" s="117"/>
      <c r="AHW264" s="117"/>
      <c r="AHX264" s="117"/>
      <c r="AHY264" s="117"/>
      <c r="AHZ264" s="117"/>
      <c r="AIA264" s="117"/>
      <c r="AIB264" s="117"/>
      <c r="AIC264" s="117"/>
      <c r="AID264" s="117"/>
      <c r="AIE264" s="117"/>
      <c r="AIF264" s="117"/>
      <c r="AIG264" s="117"/>
      <c r="AIH264" s="117"/>
      <c r="AII264" s="117"/>
      <c r="AIJ264" s="117"/>
      <c r="AIK264" s="117"/>
      <c r="AIL264" s="117"/>
      <c r="AIM264" s="117"/>
      <c r="AIN264" s="117"/>
      <c r="AIO264" s="117"/>
      <c r="AIP264" s="117"/>
      <c r="AIQ264" s="117"/>
      <c r="AIR264" s="117"/>
      <c r="AIS264" s="117"/>
      <c r="AIT264" s="117"/>
      <c r="AIU264" s="117"/>
      <c r="AIV264" s="117"/>
      <c r="AIW264" s="117"/>
      <c r="AIX264" s="117"/>
      <c r="AIY264" s="117"/>
      <c r="AIZ264" s="117"/>
      <c r="AJA264" s="117"/>
      <c r="AJB264" s="117"/>
      <c r="AJC264" s="117"/>
      <c r="AJD264" s="117"/>
      <c r="AJE264" s="117"/>
      <c r="AJF264" s="117"/>
      <c r="AJG264" s="117"/>
      <c r="AJH264" s="117"/>
      <c r="AJI264" s="117"/>
      <c r="AJJ264" s="117"/>
      <c r="AJK264" s="117"/>
      <c r="AJL264" s="117"/>
      <c r="AJM264" s="117"/>
      <c r="AJN264" s="117"/>
      <c r="AJO264" s="117"/>
      <c r="AJP264" s="117"/>
      <c r="AJQ264" s="117"/>
      <c r="AJR264" s="117"/>
      <c r="AJS264" s="117"/>
      <c r="AJT264" s="117"/>
      <c r="AJU264" s="117"/>
      <c r="AJV264" s="117"/>
      <c r="AJW264" s="117"/>
      <c r="AJX264" s="117"/>
      <c r="AJY264" s="117"/>
      <c r="AJZ264" s="117"/>
      <c r="AKA264" s="117"/>
      <c r="AKB264" s="117"/>
      <c r="AKC264" s="117"/>
      <c r="AKD264" s="117"/>
      <c r="AKE264" s="117"/>
      <c r="AKF264" s="117"/>
      <c r="AKG264" s="117"/>
      <c r="AKH264" s="117"/>
      <c r="AKI264" s="117"/>
      <c r="AKJ264" s="117"/>
      <c r="AKK264" s="117"/>
      <c r="AKL264" s="117"/>
      <c r="AKM264" s="117"/>
      <c r="AKN264" s="117"/>
      <c r="AKO264" s="117"/>
      <c r="AKP264" s="117"/>
      <c r="AKQ264" s="117"/>
      <c r="AKR264" s="117"/>
      <c r="AKS264" s="117"/>
      <c r="AKT264" s="117"/>
      <c r="AKU264" s="117"/>
      <c r="AKV264" s="117"/>
      <c r="AKW264" s="117"/>
      <c r="AKX264" s="117"/>
      <c r="AKY264" s="117"/>
      <c r="AKZ264" s="117"/>
      <c r="ALA264" s="117"/>
      <c r="ALB264" s="117"/>
      <c r="ALC264" s="117"/>
      <c r="ALD264" s="117"/>
      <c r="ALE264" s="117"/>
      <c r="ALF264" s="117"/>
      <c r="ALG264" s="117"/>
      <c r="ALH264" s="117"/>
      <c r="ALI264" s="117"/>
      <c r="ALJ264" s="117"/>
      <c r="ALK264" s="117"/>
      <c r="ALL264" s="117"/>
      <c r="ALM264" s="117"/>
      <c r="ALN264" s="117"/>
      <c r="ALO264" s="117"/>
      <c r="ALP264" s="117"/>
      <c r="ALQ264" s="117"/>
      <c r="ALR264" s="117"/>
      <c r="ALS264" s="117"/>
      <c r="ALT264" s="117"/>
      <c r="ALU264" s="117"/>
      <c r="ALV264" s="117"/>
      <c r="ALW264" s="117"/>
      <c r="ALX264" s="117"/>
      <c r="ALY264" s="117"/>
      <c r="ALZ264" s="117"/>
      <c r="AMA264" s="117"/>
      <c r="AMB264" s="117"/>
      <c r="AMC264" s="117"/>
      <c r="AMD264" s="117"/>
      <c r="AME264" s="117"/>
      <c r="AMF264" s="117"/>
      <c r="AMG264" s="117"/>
      <c r="AMH264" s="117"/>
      <c r="AMI264" s="117"/>
      <c r="AMJ264" s="117"/>
    </row>
    <row r="265" customFormat="false" ht="24" hidden="false" customHeight="true" outlineLevel="0" collapsed="false">
      <c r="A265" s="120" t="s">
        <v>173</v>
      </c>
      <c r="B265" s="121" t="n">
        <v>12</v>
      </c>
      <c r="C265" s="122" t="n">
        <v>6.5</v>
      </c>
      <c r="D265" s="122" t="n">
        <v>9.95</v>
      </c>
      <c r="E265" s="122" t="n">
        <v>11.09</v>
      </c>
      <c r="F265" s="122" t="n">
        <v>9.9</v>
      </c>
      <c r="G265" s="122" t="n">
        <f aca="false">AVERAGE(C265:F265)</f>
        <v>9.36</v>
      </c>
      <c r="H265" s="122"/>
      <c r="I265" s="123" t="n">
        <f aca="false">B265*G265</f>
        <v>112.32</v>
      </c>
      <c r="J265" s="116"/>
      <c r="K265" s="116"/>
      <c r="L265" s="116"/>
      <c r="M265" s="116"/>
      <c r="N265" s="116"/>
      <c r="O265" s="116"/>
      <c r="P265" s="116"/>
      <c r="Q265" s="116"/>
      <c r="R265" s="116"/>
      <c r="S265" s="116"/>
      <c r="T265" s="116"/>
      <c r="U265" s="116"/>
      <c r="V265" s="116"/>
      <c r="W265" s="116"/>
      <c r="X265" s="116"/>
      <c r="Y265" s="116"/>
      <c r="Z265" s="116"/>
      <c r="AA265" s="116"/>
      <c r="AB265" s="116"/>
      <c r="AC265" s="116"/>
      <c r="AD265" s="116"/>
      <c r="AE265" s="116"/>
      <c r="AF265" s="116"/>
      <c r="AG265" s="116"/>
      <c r="AH265" s="116"/>
      <c r="AI265" s="116"/>
      <c r="AJ265" s="116"/>
      <c r="AK265" s="116"/>
      <c r="AL265" s="116"/>
      <c r="AM265" s="116"/>
      <c r="AN265" s="116"/>
      <c r="AO265" s="116"/>
      <c r="AP265" s="116"/>
      <c r="AQ265" s="116"/>
      <c r="AR265" s="116"/>
      <c r="AS265" s="116"/>
      <c r="AT265" s="116"/>
      <c r="AU265" s="116"/>
      <c r="AV265" s="116"/>
      <c r="AW265" s="116"/>
      <c r="AX265" s="116"/>
      <c r="AY265" s="116"/>
      <c r="AZ265" s="116"/>
      <c r="BA265" s="116"/>
      <c r="BB265" s="116"/>
      <c r="BC265" s="116"/>
      <c r="BD265" s="116"/>
      <c r="BE265" s="116"/>
      <c r="BF265" s="116"/>
      <c r="BG265" s="116"/>
      <c r="BH265" s="116"/>
      <c r="BI265" s="116"/>
      <c r="BJ265" s="116"/>
      <c r="BK265" s="117"/>
      <c r="BL265" s="117"/>
      <c r="BM265" s="117"/>
      <c r="BN265" s="117"/>
      <c r="BO265" s="117"/>
      <c r="BP265" s="117"/>
      <c r="BQ265" s="117"/>
      <c r="BR265" s="117"/>
      <c r="BS265" s="117"/>
      <c r="BT265" s="117"/>
      <c r="BU265" s="117"/>
      <c r="BV265" s="117"/>
      <c r="BW265" s="117"/>
      <c r="BX265" s="117"/>
      <c r="BY265" s="117"/>
      <c r="BZ265" s="117"/>
      <c r="CA265" s="117"/>
      <c r="CB265" s="117"/>
      <c r="CC265" s="117"/>
      <c r="CD265" s="117"/>
      <c r="CE265" s="117"/>
      <c r="CF265" s="117"/>
      <c r="CG265" s="117"/>
      <c r="CH265" s="117"/>
      <c r="CI265" s="117"/>
      <c r="CJ265" s="117"/>
      <c r="CK265" s="117"/>
      <c r="CL265" s="117"/>
      <c r="CM265" s="117"/>
      <c r="CN265" s="117"/>
      <c r="CO265" s="117"/>
      <c r="CP265" s="117"/>
      <c r="CQ265" s="117"/>
      <c r="CR265" s="117"/>
      <c r="CS265" s="117"/>
      <c r="CT265" s="117"/>
      <c r="CU265" s="117"/>
      <c r="CV265" s="117"/>
      <c r="CW265" s="117"/>
      <c r="CX265" s="117"/>
      <c r="CY265" s="117"/>
      <c r="CZ265" s="117"/>
      <c r="DA265" s="117"/>
      <c r="DB265" s="117"/>
      <c r="DC265" s="117"/>
      <c r="DD265" s="117"/>
      <c r="DE265" s="117"/>
      <c r="DF265" s="117"/>
      <c r="DG265" s="117"/>
      <c r="DH265" s="117"/>
      <c r="DI265" s="117"/>
      <c r="DJ265" s="117"/>
      <c r="DK265" s="117"/>
      <c r="DL265" s="117"/>
      <c r="DM265" s="117"/>
      <c r="DN265" s="117"/>
      <c r="DO265" s="117"/>
      <c r="DP265" s="117"/>
      <c r="DQ265" s="117"/>
      <c r="DR265" s="117"/>
      <c r="DS265" s="117"/>
      <c r="DT265" s="117"/>
      <c r="DU265" s="117"/>
      <c r="DV265" s="117"/>
      <c r="DW265" s="117"/>
      <c r="DX265" s="117"/>
      <c r="DY265" s="117"/>
      <c r="DZ265" s="117"/>
      <c r="EA265" s="117"/>
      <c r="EB265" s="117"/>
      <c r="EC265" s="117"/>
      <c r="ED265" s="117"/>
      <c r="EE265" s="117"/>
      <c r="EF265" s="117"/>
      <c r="EG265" s="117"/>
      <c r="EH265" s="117"/>
      <c r="EI265" s="117"/>
      <c r="EJ265" s="117"/>
      <c r="EK265" s="117"/>
      <c r="EL265" s="117"/>
      <c r="EM265" s="117"/>
      <c r="EN265" s="117"/>
      <c r="EO265" s="117"/>
      <c r="EP265" s="117"/>
      <c r="EQ265" s="117"/>
      <c r="ER265" s="117"/>
      <c r="ES265" s="117"/>
      <c r="ET265" s="117"/>
      <c r="EU265" s="117"/>
      <c r="EV265" s="117"/>
      <c r="EW265" s="117"/>
      <c r="EX265" s="117"/>
      <c r="EY265" s="117"/>
      <c r="EZ265" s="117"/>
      <c r="FA265" s="117"/>
      <c r="FB265" s="117"/>
      <c r="FC265" s="117"/>
      <c r="FD265" s="117"/>
      <c r="FE265" s="117"/>
      <c r="FF265" s="117"/>
      <c r="FG265" s="117"/>
      <c r="FH265" s="117"/>
      <c r="FI265" s="117"/>
      <c r="FJ265" s="117"/>
      <c r="FK265" s="117"/>
      <c r="FL265" s="117"/>
      <c r="FM265" s="117"/>
      <c r="FN265" s="117"/>
      <c r="FO265" s="117"/>
      <c r="FP265" s="117"/>
      <c r="FQ265" s="117"/>
      <c r="FR265" s="117"/>
      <c r="FS265" s="117"/>
      <c r="FT265" s="117"/>
      <c r="FU265" s="117"/>
      <c r="FV265" s="117"/>
      <c r="FW265" s="117"/>
      <c r="FX265" s="117"/>
      <c r="FY265" s="117"/>
      <c r="FZ265" s="117"/>
      <c r="GA265" s="117"/>
      <c r="GB265" s="117"/>
      <c r="GC265" s="117"/>
      <c r="GD265" s="117"/>
      <c r="GE265" s="117"/>
      <c r="GF265" s="117"/>
      <c r="GG265" s="117"/>
      <c r="GH265" s="117"/>
      <c r="GI265" s="117"/>
      <c r="GJ265" s="117"/>
      <c r="GK265" s="117"/>
      <c r="GL265" s="117"/>
      <c r="GM265" s="117"/>
      <c r="GN265" s="117"/>
      <c r="GO265" s="117"/>
      <c r="GP265" s="117"/>
      <c r="GQ265" s="117"/>
      <c r="GR265" s="117"/>
      <c r="GS265" s="117"/>
      <c r="GT265" s="117"/>
      <c r="GU265" s="117"/>
      <c r="GV265" s="117"/>
      <c r="GW265" s="117"/>
      <c r="GX265" s="117"/>
      <c r="GY265" s="117"/>
      <c r="GZ265" s="117"/>
      <c r="HA265" s="117"/>
      <c r="HB265" s="117"/>
      <c r="HC265" s="117"/>
      <c r="HD265" s="117"/>
      <c r="HE265" s="117"/>
      <c r="HF265" s="117"/>
      <c r="HG265" s="117"/>
      <c r="HH265" s="117"/>
      <c r="HI265" s="117"/>
      <c r="HJ265" s="117"/>
      <c r="HK265" s="117"/>
      <c r="HL265" s="117"/>
      <c r="HM265" s="117"/>
      <c r="HN265" s="117"/>
      <c r="HO265" s="117"/>
      <c r="HP265" s="117"/>
      <c r="HQ265" s="117"/>
      <c r="HR265" s="117"/>
      <c r="HS265" s="117"/>
      <c r="HT265" s="117"/>
      <c r="HU265" s="117"/>
      <c r="HV265" s="117"/>
      <c r="HW265" s="117"/>
      <c r="HX265" s="117"/>
      <c r="HY265" s="117"/>
      <c r="HZ265" s="117"/>
      <c r="IA265" s="117"/>
      <c r="IB265" s="117"/>
      <c r="IC265" s="117"/>
      <c r="ID265" s="117"/>
      <c r="IE265" s="117"/>
      <c r="IF265" s="117"/>
      <c r="IG265" s="117"/>
      <c r="IH265" s="117"/>
      <c r="II265" s="117"/>
      <c r="IJ265" s="117"/>
      <c r="IK265" s="117"/>
      <c r="IL265" s="117"/>
      <c r="IM265" s="117"/>
      <c r="IN265" s="117"/>
      <c r="IO265" s="117"/>
      <c r="IP265" s="117"/>
      <c r="IQ265" s="117"/>
      <c r="IR265" s="117"/>
      <c r="IS265" s="117"/>
      <c r="IT265" s="117"/>
      <c r="IU265" s="117"/>
      <c r="IV265" s="117"/>
      <c r="IW265" s="117"/>
      <c r="IX265" s="117"/>
      <c r="IY265" s="117"/>
      <c r="IZ265" s="117"/>
      <c r="JA265" s="117"/>
      <c r="JB265" s="117"/>
      <c r="JC265" s="117"/>
      <c r="JD265" s="117"/>
      <c r="JE265" s="117"/>
      <c r="JF265" s="117"/>
      <c r="JG265" s="117"/>
      <c r="JH265" s="117"/>
      <c r="JI265" s="117"/>
      <c r="JJ265" s="117"/>
      <c r="JK265" s="117"/>
      <c r="JL265" s="117"/>
      <c r="JM265" s="117"/>
      <c r="JN265" s="117"/>
      <c r="JO265" s="117"/>
      <c r="JP265" s="117"/>
      <c r="JQ265" s="117"/>
      <c r="JR265" s="117"/>
      <c r="JS265" s="117"/>
      <c r="JT265" s="117"/>
      <c r="JU265" s="117"/>
      <c r="JV265" s="117"/>
      <c r="JW265" s="117"/>
      <c r="JX265" s="117"/>
      <c r="JY265" s="117"/>
      <c r="JZ265" s="117"/>
      <c r="KA265" s="117"/>
      <c r="KB265" s="117"/>
      <c r="KC265" s="117"/>
      <c r="KD265" s="117"/>
      <c r="KE265" s="117"/>
      <c r="KF265" s="117"/>
      <c r="KG265" s="117"/>
      <c r="KH265" s="117"/>
      <c r="KI265" s="117"/>
      <c r="KJ265" s="117"/>
      <c r="KK265" s="117"/>
      <c r="KL265" s="117"/>
      <c r="KM265" s="117"/>
      <c r="KN265" s="117"/>
      <c r="KO265" s="117"/>
      <c r="KP265" s="117"/>
      <c r="KQ265" s="117"/>
      <c r="KR265" s="117"/>
      <c r="KS265" s="117"/>
      <c r="KT265" s="117"/>
      <c r="KU265" s="117"/>
      <c r="KV265" s="117"/>
      <c r="KW265" s="117"/>
      <c r="KX265" s="117"/>
      <c r="KY265" s="117"/>
      <c r="KZ265" s="117"/>
      <c r="LA265" s="117"/>
      <c r="LB265" s="117"/>
      <c r="LC265" s="117"/>
      <c r="LD265" s="117"/>
      <c r="LE265" s="117"/>
      <c r="LF265" s="117"/>
      <c r="LG265" s="117"/>
      <c r="LH265" s="117"/>
      <c r="LI265" s="117"/>
      <c r="LJ265" s="117"/>
      <c r="LK265" s="117"/>
      <c r="LL265" s="117"/>
      <c r="LM265" s="117"/>
      <c r="LN265" s="117"/>
      <c r="LO265" s="117"/>
      <c r="LP265" s="117"/>
      <c r="LQ265" s="117"/>
      <c r="LR265" s="117"/>
      <c r="LS265" s="117"/>
      <c r="LT265" s="117"/>
      <c r="LU265" s="117"/>
      <c r="LV265" s="117"/>
      <c r="LW265" s="117"/>
      <c r="LX265" s="117"/>
      <c r="LY265" s="117"/>
      <c r="LZ265" s="117"/>
      <c r="MA265" s="117"/>
      <c r="MB265" s="117"/>
      <c r="MC265" s="117"/>
      <c r="MD265" s="117"/>
      <c r="ME265" s="117"/>
      <c r="MF265" s="117"/>
      <c r="MG265" s="117"/>
      <c r="MH265" s="117"/>
      <c r="MI265" s="117"/>
      <c r="MJ265" s="117"/>
      <c r="MK265" s="117"/>
      <c r="ML265" s="117"/>
      <c r="MM265" s="117"/>
      <c r="MN265" s="117"/>
      <c r="MO265" s="117"/>
      <c r="MP265" s="117"/>
      <c r="MQ265" s="117"/>
      <c r="MR265" s="117"/>
      <c r="MS265" s="117"/>
      <c r="MT265" s="117"/>
      <c r="MU265" s="117"/>
      <c r="MV265" s="117"/>
      <c r="MW265" s="117"/>
      <c r="MX265" s="117"/>
      <c r="MY265" s="117"/>
      <c r="MZ265" s="117"/>
      <c r="NA265" s="117"/>
      <c r="NB265" s="117"/>
      <c r="NC265" s="117"/>
      <c r="ND265" s="117"/>
      <c r="NE265" s="117"/>
      <c r="NF265" s="117"/>
      <c r="NG265" s="117"/>
      <c r="NH265" s="117"/>
      <c r="NI265" s="117"/>
      <c r="NJ265" s="117"/>
      <c r="NK265" s="117"/>
      <c r="NL265" s="117"/>
      <c r="NM265" s="117"/>
      <c r="NN265" s="117"/>
      <c r="NO265" s="117"/>
      <c r="NP265" s="117"/>
      <c r="NQ265" s="117"/>
      <c r="NR265" s="117"/>
      <c r="NS265" s="117"/>
      <c r="NT265" s="117"/>
      <c r="NU265" s="117"/>
      <c r="NV265" s="117"/>
      <c r="NW265" s="117"/>
      <c r="NX265" s="117"/>
      <c r="NY265" s="117"/>
      <c r="NZ265" s="117"/>
      <c r="OA265" s="117"/>
      <c r="OB265" s="117"/>
      <c r="OC265" s="117"/>
      <c r="OD265" s="117"/>
      <c r="OE265" s="117"/>
      <c r="OF265" s="117"/>
      <c r="OG265" s="117"/>
      <c r="OH265" s="117"/>
      <c r="OI265" s="117"/>
      <c r="OJ265" s="117"/>
      <c r="OK265" s="117"/>
      <c r="OL265" s="117"/>
      <c r="OM265" s="117"/>
      <c r="ON265" s="117"/>
      <c r="OO265" s="117"/>
      <c r="OP265" s="117"/>
      <c r="OQ265" s="117"/>
      <c r="OR265" s="117"/>
      <c r="OS265" s="117"/>
      <c r="OT265" s="117"/>
      <c r="OU265" s="117"/>
      <c r="OV265" s="117"/>
      <c r="OW265" s="117"/>
      <c r="OX265" s="117"/>
      <c r="OY265" s="117"/>
      <c r="OZ265" s="117"/>
      <c r="PA265" s="117"/>
      <c r="PB265" s="117"/>
      <c r="PC265" s="117"/>
      <c r="PD265" s="117"/>
      <c r="PE265" s="117"/>
      <c r="PF265" s="117"/>
      <c r="PG265" s="117"/>
      <c r="PH265" s="117"/>
      <c r="PI265" s="117"/>
      <c r="PJ265" s="117"/>
      <c r="PK265" s="117"/>
      <c r="PL265" s="117"/>
      <c r="PM265" s="117"/>
      <c r="PN265" s="117"/>
      <c r="PO265" s="117"/>
      <c r="PP265" s="117"/>
      <c r="PQ265" s="117"/>
      <c r="PR265" s="117"/>
      <c r="PS265" s="117"/>
      <c r="PT265" s="117"/>
      <c r="PU265" s="117"/>
      <c r="PV265" s="117"/>
      <c r="PW265" s="117"/>
      <c r="PX265" s="117"/>
      <c r="PY265" s="117"/>
      <c r="PZ265" s="117"/>
      <c r="QA265" s="117"/>
      <c r="QB265" s="117"/>
      <c r="QC265" s="117"/>
      <c r="QD265" s="117"/>
      <c r="QE265" s="117"/>
      <c r="QF265" s="117"/>
      <c r="QG265" s="117"/>
      <c r="QH265" s="117"/>
      <c r="QI265" s="117"/>
      <c r="QJ265" s="117"/>
      <c r="QK265" s="117"/>
      <c r="QL265" s="117"/>
      <c r="QM265" s="117"/>
      <c r="QN265" s="117"/>
      <c r="QO265" s="117"/>
      <c r="QP265" s="117"/>
      <c r="QQ265" s="117"/>
      <c r="QR265" s="117"/>
      <c r="QS265" s="117"/>
      <c r="QT265" s="117"/>
      <c r="QU265" s="117"/>
      <c r="QV265" s="117"/>
      <c r="QW265" s="117"/>
      <c r="QX265" s="117"/>
      <c r="QY265" s="117"/>
      <c r="QZ265" s="117"/>
      <c r="RA265" s="117"/>
      <c r="RB265" s="117"/>
      <c r="RC265" s="117"/>
      <c r="RD265" s="117"/>
      <c r="RE265" s="117"/>
      <c r="RF265" s="117"/>
      <c r="RG265" s="117"/>
      <c r="RH265" s="117"/>
      <c r="RI265" s="117"/>
      <c r="RJ265" s="117"/>
      <c r="RK265" s="117"/>
      <c r="RL265" s="117"/>
      <c r="RM265" s="117"/>
      <c r="RN265" s="117"/>
      <c r="RO265" s="117"/>
      <c r="RP265" s="117"/>
      <c r="RQ265" s="117"/>
      <c r="RR265" s="117"/>
      <c r="RS265" s="117"/>
      <c r="RT265" s="117"/>
      <c r="RU265" s="117"/>
      <c r="RV265" s="117"/>
      <c r="RW265" s="117"/>
      <c r="RX265" s="117"/>
      <c r="RY265" s="117"/>
      <c r="RZ265" s="117"/>
      <c r="SA265" s="117"/>
      <c r="SB265" s="117"/>
      <c r="SC265" s="117"/>
      <c r="SD265" s="117"/>
      <c r="SE265" s="117"/>
      <c r="SF265" s="117"/>
      <c r="SG265" s="117"/>
      <c r="SH265" s="117"/>
      <c r="SI265" s="117"/>
      <c r="SJ265" s="117"/>
      <c r="SK265" s="117"/>
      <c r="SL265" s="117"/>
      <c r="SM265" s="117"/>
      <c r="SN265" s="117"/>
      <c r="SO265" s="117"/>
      <c r="SP265" s="117"/>
      <c r="SQ265" s="117"/>
      <c r="SR265" s="117"/>
      <c r="SS265" s="117"/>
      <c r="ST265" s="117"/>
      <c r="SU265" s="117"/>
      <c r="SV265" s="117"/>
      <c r="SW265" s="117"/>
      <c r="SX265" s="117"/>
      <c r="SY265" s="117"/>
      <c r="SZ265" s="117"/>
      <c r="TA265" s="117"/>
      <c r="TB265" s="117"/>
      <c r="TC265" s="117"/>
      <c r="TD265" s="117"/>
      <c r="TE265" s="117"/>
      <c r="TF265" s="117"/>
      <c r="TG265" s="117"/>
      <c r="TH265" s="117"/>
      <c r="TI265" s="117"/>
      <c r="TJ265" s="117"/>
      <c r="TK265" s="117"/>
      <c r="TL265" s="117"/>
      <c r="TM265" s="117"/>
      <c r="TN265" s="117"/>
      <c r="TO265" s="117"/>
      <c r="TP265" s="117"/>
      <c r="TQ265" s="117"/>
      <c r="TR265" s="117"/>
      <c r="TS265" s="117"/>
      <c r="TT265" s="117"/>
      <c r="TU265" s="117"/>
      <c r="TV265" s="117"/>
      <c r="TW265" s="117"/>
      <c r="TX265" s="117"/>
      <c r="TY265" s="117"/>
      <c r="TZ265" s="117"/>
      <c r="UA265" s="117"/>
      <c r="UB265" s="117"/>
      <c r="UC265" s="117"/>
      <c r="UD265" s="117"/>
      <c r="UE265" s="117"/>
      <c r="UF265" s="117"/>
      <c r="UG265" s="117"/>
      <c r="UH265" s="117"/>
      <c r="UI265" s="117"/>
      <c r="UJ265" s="117"/>
      <c r="UK265" s="117"/>
      <c r="UL265" s="117"/>
      <c r="UM265" s="117"/>
      <c r="UN265" s="117"/>
      <c r="UO265" s="117"/>
      <c r="UP265" s="117"/>
      <c r="UQ265" s="117"/>
      <c r="UR265" s="117"/>
      <c r="US265" s="117"/>
      <c r="UT265" s="117"/>
      <c r="UU265" s="117"/>
      <c r="UV265" s="117"/>
      <c r="UW265" s="117"/>
      <c r="UX265" s="117"/>
      <c r="UY265" s="117"/>
      <c r="UZ265" s="117"/>
      <c r="VA265" s="117"/>
      <c r="VB265" s="117"/>
      <c r="VC265" s="117"/>
      <c r="VD265" s="117"/>
      <c r="VE265" s="117"/>
      <c r="VF265" s="117"/>
      <c r="VG265" s="117"/>
      <c r="VH265" s="117"/>
      <c r="VI265" s="117"/>
      <c r="VJ265" s="117"/>
      <c r="VK265" s="117"/>
      <c r="VL265" s="117"/>
      <c r="VM265" s="117"/>
      <c r="VN265" s="117"/>
      <c r="VO265" s="117"/>
      <c r="VP265" s="117"/>
      <c r="VQ265" s="117"/>
      <c r="VR265" s="117"/>
      <c r="VS265" s="117"/>
      <c r="VT265" s="117"/>
      <c r="VU265" s="117"/>
      <c r="VV265" s="117"/>
      <c r="VW265" s="117"/>
      <c r="VX265" s="117"/>
      <c r="VY265" s="117"/>
      <c r="VZ265" s="117"/>
      <c r="WA265" s="117"/>
      <c r="WB265" s="117"/>
      <c r="WC265" s="117"/>
      <c r="WD265" s="117"/>
      <c r="WE265" s="117"/>
      <c r="WF265" s="117"/>
      <c r="WG265" s="117"/>
      <c r="WH265" s="117"/>
      <c r="WI265" s="117"/>
      <c r="WJ265" s="117"/>
      <c r="WK265" s="117"/>
      <c r="WL265" s="117"/>
      <c r="WM265" s="117"/>
      <c r="WN265" s="117"/>
      <c r="WO265" s="117"/>
      <c r="WP265" s="117"/>
      <c r="WQ265" s="117"/>
      <c r="WR265" s="117"/>
      <c r="WS265" s="117"/>
      <c r="WT265" s="117"/>
      <c r="WU265" s="117"/>
      <c r="WV265" s="117"/>
      <c r="WW265" s="117"/>
      <c r="WX265" s="117"/>
      <c r="WY265" s="117"/>
      <c r="WZ265" s="117"/>
      <c r="XA265" s="117"/>
      <c r="XB265" s="117"/>
      <c r="XC265" s="117"/>
      <c r="XD265" s="117"/>
      <c r="XE265" s="117"/>
      <c r="XF265" s="117"/>
      <c r="XG265" s="117"/>
      <c r="XH265" s="117"/>
      <c r="XI265" s="117"/>
      <c r="XJ265" s="117"/>
      <c r="XK265" s="117"/>
      <c r="XL265" s="117"/>
      <c r="XM265" s="117"/>
      <c r="XN265" s="117"/>
      <c r="XO265" s="117"/>
      <c r="XP265" s="117"/>
      <c r="XQ265" s="117"/>
      <c r="XR265" s="117"/>
      <c r="XS265" s="117"/>
      <c r="XT265" s="117"/>
      <c r="XU265" s="117"/>
      <c r="XV265" s="117"/>
      <c r="XW265" s="117"/>
      <c r="XX265" s="117"/>
      <c r="XY265" s="117"/>
      <c r="XZ265" s="117"/>
      <c r="YA265" s="117"/>
      <c r="YB265" s="117"/>
      <c r="YC265" s="117"/>
      <c r="YD265" s="117"/>
      <c r="YE265" s="117"/>
      <c r="YF265" s="117"/>
      <c r="YG265" s="117"/>
      <c r="YH265" s="117"/>
      <c r="YI265" s="117"/>
      <c r="YJ265" s="117"/>
      <c r="YK265" s="117"/>
      <c r="YL265" s="117"/>
      <c r="YM265" s="117"/>
      <c r="YN265" s="117"/>
      <c r="YO265" s="117"/>
      <c r="YP265" s="117"/>
      <c r="YQ265" s="117"/>
      <c r="YR265" s="117"/>
      <c r="YS265" s="117"/>
      <c r="YT265" s="117"/>
      <c r="YU265" s="117"/>
      <c r="YV265" s="117"/>
      <c r="YW265" s="117"/>
      <c r="YX265" s="117"/>
      <c r="YY265" s="117"/>
      <c r="YZ265" s="117"/>
      <c r="ZA265" s="117"/>
      <c r="ZB265" s="117"/>
      <c r="ZC265" s="117"/>
      <c r="ZD265" s="117"/>
      <c r="ZE265" s="117"/>
      <c r="ZF265" s="117"/>
      <c r="ZG265" s="117"/>
      <c r="ZH265" s="117"/>
      <c r="ZI265" s="117"/>
      <c r="ZJ265" s="117"/>
      <c r="ZK265" s="117"/>
      <c r="ZL265" s="117"/>
      <c r="ZM265" s="117"/>
      <c r="ZN265" s="117"/>
      <c r="ZO265" s="117"/>
      <c r="ZP265" s="117"/>
      <c r="ZQ265" s="117"/>
      <c r="ZR265" s="117"/>
      <c r="ZS265" s="117"/>
      <c r="ZT265" s="117"/>
      <c r="ZU265" s="117"/>
      <c r="ZV265" s="117"/>
      <c r="ZW265" s="117"/>
      <c r="ZX265" s="117"/>
      <c r="ZY265" s="117"/>
      <c r="ZZ265" s="117"/>
      <c r="AAA265" s="117"/>
      <c r="AAB265" s="117"/>
      <c r="AAC265" s="117"/>
      <c r="AAD265" s="117"/>
      <c r="AAE265" s="117"/>
      <c r="AAF265" s="117"/>
      <c r="AAG265" s="117"/>
      <c r="AAH265" s="117"/>
      <c r="AAI265" s="117"/>
      <c r="AAJ265" s="117"/>
      <c r="AAK265" s="117"/>
      <c r="AAL265" s="117"/>
      <c r="AAM265" s="117"/>
      <c r="AAN265" s="117"/>
      <c r="AAO265" s="117"/>
      <c r="AAP265" s="117"/>
      <c r="AAQ265" s="117"/>
      <c r="AAR265" s="117"/>
      <c r="AAS265" s="117"/>
      <c r="AAT265" s="117"/>
      <c r="AAU265" s="117"/>
      <c r="AAV265" s="117"/>
      <c r="AAW265" s="117"/>
      <c r="AAX265" s="117"/>
      <c r="AAY265" s="117"/>
      <c r="AAZ265" s="117"/>
      <c r="ABA265" s="117"/>
      <c r="ABB265" s="117"/>
      <c r="ABC265" s="117"/>
      <c r="ABD265" s="117"/>
      <c r="ABE265" s="117"/>
      <c r="ABF265" s="117"/>
      <c r="ABG265" s="117"/>
      <c r="ABH265" s="117"/>
      <c r="ABI265" s="117"/>
      <c r="ABJ265" s="117"/>
      <c r="ABK265" s="117"/>
      <c r="ABL265" s="117"/>
      <c r="ABM265" s="117"/>
      <c r="ABN265" s="117"/>
      <c r="ABO265" s="117"/>
      <c r="ABP265" s="117"/>
      <c r="ABQ265" s="117"/>
      <c r="ABR265" s="117"/>
      <c r="ABS265" s="117"/>
      <c r="ABT265" s="117"/>
      <c r="ABU265" s="117"/>
      <c r="ABV265" s="117"/>
      <c r="ABW265" s="117"/>
      <c r="ABX265" s="117"/>
      <c r="ABY265" s="117"/>
      <c r="ABZ265" s="117"/>
      <c r="ACA265" s="117"/>
      <c r="ACB265" s="117"/>
      <c r="ACC265" s="117"/>
      <c r="ACD265" s="117"/>
      <c r="ACE265" s="117"/>
      <c r="ACF265" s="117"/>
      <c r="ACG265" s="117"/>
      <c r="ACH265" s="117"/>
      <c r="ACI265" s="117"/>
      <c r="ACJ265" s="117"/>
      <c r="ACK265" s="117"/>
      <c r="ACL265" s="117"/>
      <c r="ACM265" s="117"/>
      <c r="ACN265" s="117"/>
      <c r="ACO265" s="117"/>
      <c r="ACP265" s="117"/>
      <c r="ACQ265" s="117"/>
      <c r="ACR265" s="117"/>
      <c r="ACS265" s="117"/>
      <c r="ACT265" s="117"/>
      <c r="ACU265" s="117"/>
      <c r="ACV265" s="117"/>
      <c r="ACW265" s="117"/>
      <c r="ACX265" s="117"/>
      <c r="ACY265" s="117"/>
      <c r="ACZ265" s="117"/>
      <c r="ADA265" s="117"/>
      <c r="ADB265" s="117"/>
      <c r="ADC265" s="117"/>
      <c r="ADD265" s="117"/>
      <c r="ADE265" s="117"/>
      <c r="ADF265" s="117"/>
      <c r="ADG265" s="117"/>
      <c r="ADH265" s="117"/>
      <c r="ADI265" s="117"/>
      <c r="ADJ265" s="117"/>
      <c r="ADK265" s="117"/>
      <c r="ADL265" s="117"/>
      <c r="ADM265" s="117"/>
      <c r="ADN265" s="117"/>
      <c r="ADO265" s="117"/>
      <c r="ADP265" s="117"/>
      <c r="ADQ265" s="117"/>
      <c r="ADR265" s="117"/>
      <c r="ADS265" s="117"/>
      <c r="ADT265" s="117"/>
      <c r="ADU265" s="117"/>
      <c r="ADV265" s="117"/>
      <c r="ADW265" s="117"/>
      <c r="ADX265" s="117"/>
      <c r="ADY265" s="117"/>
      <c r="ADZ265" s="117"/>
      <c r="AEA265" s="117"/>
      <c r="AEB265" s="117"/>
      <c r="AEC265" s="117"/>
      <c r="AED265" s="117"/>
      <c r="AEE265" s="117"/>
      <c r="AEF265" s="117"/>
      <c r="AEG265" s="117"/>
      <c r="AEH265" s="117"/>
      <c r="AEI265" s="117"/>
      <c r="AEJ265" s="117"/>
      <c r="AEK265" s="117"/>
      <c r="AEL265" s="117"/>
      <c r="AEM265" s="117"/>
      <c r="AEN265" s="117"/>
      <c r="AEO265" s="117"/>
      <c r="AEP265" s="117"/>
      <c r="AEQ265" s="117"/>
      <c r="AER265" s="117"/>
      <c r="AES265" s="117"/>
      <c r="AET265" s="117"/>
      <c r="AEU265" s="117"/>
      <c r="AEV265" s="117"/>
      <c r="AEW265" s="117"/>
      <c r="AEX265" s="117"/>
      <c r="AEY265" s="117"/>
      <c r="AEZ265" s="117"/>
      <c r="AFA265" s="117"/>
      <c r="AFB265" s="117"/>
      <c r="AFC265" s="117"/>
      <c r="AFD265" s="117"/>
      <c r="AFE265" s="117"/>
      <c r="AFF265" s="117"/>
      <c r="AFG265" s="117"/>
      <c r="AFH265" s="117"/>
      <c r="AFI265" s="117"/>
      <c r="AFJ265" s="117"/>
      <c r="AFK265" s="117"/>
      <c r="AFL265" s="117"/>
      <c r="AFM265" s="117"/>
      <c r="AFN265" s="117"/>
      <c r="AFO265" s="117"/>
      <c r="AFP265" s="117"/>
      <c r="AFQ265" s="117"/>
      <c r="AFR265" s="117"/>
      <c r="AFS265" s="117"/>
      <c r="AFT265" s="117"/>
      <c r="AFU265" s="117"/>
      <c r="AFV265" s="117"/>
      <c r="AFW265" s="117"/>
      <c r="AFX265" s="117"/>
      <c r="AFY265" s="117"/>
      <c r="AFZ265" s="117"/>
      <c r="AGA265" s="117"/>
      <c r="AGB265" s="117"/>
      <c r="AGC265" s="117"/>
      <c r="AGD265" s="117"/>
      <c r="AGE265" s="117"/>
      <c r="AGF265" s="117"/>
      <c r="AGG265" s="117"/>
      <c r="AGH265" s="117"/>
      <c r="AGI265" s="117"/>
      <c r="AGJ265" s="117"/>
      <c r="AGK265" s="117"/>
      <c r="AGL265" s="117"/>
      <c r="AGM265" s="117"/>
      <c r="AGN265" s="117"/>
      <c r="AGO265" s="117"/>
      <c r="AGP265" s="117"/>
      <c r="AGQ265" s="117"/>
      <c r="AGR265" s="117"/>
      <c r="AGS265" s="117"/>
      <c r="AGT265" s="117"/>
      <c r="AGU265" s="117"/>
      <c r="AGV265" s="117"/>
      <c r="AGW265" s="117"/>
      <c r="AGX265" s="117"/>
      <c r="AGY265" s="117"/>
      <c r="AGZ265" s="117"/>
      <c r="AHA265" s="117"/>
      <c r="AHB265" s="117"/>
      <c r="AHC265" s="117"/>
      <c r="AHD265" s="117"/>
      <c r="AHE265" s="117"/>
      <c r="AHF265" s="117"/>
      <c r="AHG265" s="117"/>
      <c r="AHH265" s="117"/>
      <c r="AHI265" s="117"/>
      <c r="AHJ265" s="117"/>
      <c r="AHK265" s="117"/>
      <c r="AHL265" s="117"/>
      <c r="AHM265" s="117"/>
      <c r="AHN265" s="117"/>
      <c r="AHO265" s="117"/>
      <c r="AHP265" s="117"/>
      <c r="AHQ265" s="117"/>
      <c r="AHR265" s="117"/>
      <c r="AHS265" s="117"/>
      <c r="AHT265" s="117"/>
      <c r="AHU265" s="117"/>
      <c r="AHV265" s="117"/>
      <c r="AHW265" s="117"/>
      <c r="AHX265" s="117"/>
      <c r="AHY265" s="117"/>
      <c r="AHZ265" s="117"/>
      <c r="AIA265" s="117"/>
      <c r="AIB265" s="117"/>
      <c r="AIC265" s="117"/>
      <c r="AID265" s="117"/>
      <c r="AIE265" s="117"/>
      <c r="AIF265" s="117"/>
      <c r="AIG265" s="117"/>
      <c r="AIH265" s="117"/>
      <c r="AII265" s="117"/>
      <c r="AIJ265" s="117"/>
      <c r="AIK265" s="117"/>
      <c r="AIL265" s="117"/>
      <c r="AIM265" s="117"/>
      <c r="AIN265" s="117"/>
      <c r="AIO265" s="117"/>
      <c r="AIP265" s="117"/>
      <c r="AIQ265" s="117"/>
      <c r="AIR265" s="117"/>
      <c r="AIS265" s="117"/>
      <c r="AIT265" s="117"/>
      <c r="AIU265" s="117"/>
      <c r="AIV265" s="117"/>
      <c r="AIW265" s="117"/>
      <c r="AIX265" s="117"/>
      <c r="AIY265" s="117"/>
      <c r="AIZ265" s="117"/>
      <c r="AJA265" s="117"/>
      <c r="AJB265" s="117"/>
      <c r="AJC265" s="117"/>
      <c r="AJD265" s="117"/>
      <c r="AJE265" s="117"/>
      <c r="AJF265" s="117"/>
      <c r="AJG265" s="117"/>
      <c r="AJH265" s="117"/>
      <c r="AJI265" s="117"/>
      <c r="AJJ265" s="117"/>
      <c r="AJK265" s="117"/>
      <c r="AJL265" s="117"/>
      <c r="AJM265" s="117"/>
      <c r="AJN265" s="117"/>
      <c r="AJO265" s="117"/>
      <c r="AJP265" s="117"/>
      <c r="AJQ265" s="117"/>
      <c r="AJR265" s="117"/>
      <c r="AJS265" s="117"/>
      <c r="AJT265" s="117"/>
      <c r="AJU265" s="117"/>
      <c r="AJV265" s="117"/>
      <c r="AJW265" s="117"/>
      <c r="AJX265" s="117"/>
      <c r="AJY265" s="117"/>
      <c r="AJZ265" s="117"/>
      <c r="AKA265" s="117"/>
      <c r="AKB265" s="117"/>
      <c r="AKC265" s="117"/>
      <c r="AKD265" s="117"/>
      <c r="AKE265" s="117"/>
      <c r="AKF265" s="117"/>
      <c r="AKG265" s="117"/>
      <c r="AKH265" s="117"/>
      <c r="AKI265" s="117"/>
      <c r="AKJ265" s="117"/>
      <c r="AKK265" s="117"/>
      <c r="AKL265" s="117"/>
      <c r="AKM265" s="117"/>
      <c r="AKN265" s="117"/>
      <c r="AKO265" s="117"/>
      <c r="AKP265" s="117"/>
      <c r="AKQ265" s="117"/>
      <c r="AKR265" s="117"/>
      <c r="AKS265" s="117"/>
      <c r="AKT265" s="117"/>
      <c r="AKU265" s="117"/>
      <c r="AKV265" s="117"/>
      <c r="AKW265" s="117"/>
      <c r="AKX265" s="117"/>
      <c r="AKY265" s="117"/>
      <c r="AKZ265" s="117"/>
      <c r="ALA265" s="117"/>
      <c r="ALB265" s="117"/>
      <c r="ALC265" s="117"/>
      <c r="ALD265" s="117"/>
      <c r="ALE265" s="117"/>
      <c r="ALF265" s="117"/>
      <c r="ALG265" s="117"/>
      <c r="ALH265" s="117"/>
      <c r="ALI265" s="117"/>
      <c r="ALJ265" s="117"/>
      <c r="ALK265" s="117"/>
      <c r="ALL265" s="117"/>
      <c r="ALM265" s="117"/>
      <c r="ALN265" s="117"/>
      <c r="ALO265" s="117"/>
      <c r="ALP265" s="117"/>
      <c r="ALQ265" s="117"/>
      <c r="ALR265" s="117"/>
      <c r="ALS265" s="117"/>
      <c r="ALT265" s="117"/>
      <c r="ALU265" s="117"/>
      <c r="ALV265" s="117"/>
      <c r="ALW265" s="117"/>
      <c r="ALX265" s="117"/>
      <c r="ALY265" s="117"/>
      <c r="ALZ265" s="117"/>
      <c r="AMA265" s="117"/>
      <c r="AMB265" s="117"/>
      <c r="AMC265" s="117"/>
      <c r="AMD265" s="117"/>
      <c r="AME265" s="117"/>
      <c r="AMF265" s="117"/>
      <c r="AMG265" s="117"/>
      <c r="AMH265" s="117"/>
      <c r="AMI265" s="117"/>
      <c r="AMJ265" s="117"/>
    </row>
    <row r="266" customFormat="false" ht="24" hidden="false" customHeight="true" outlineLevel="0" collapsed="false">
      <c r="A266" s="114" t="s">
        <v>174</v>
      </c>
      <c r="B266" s="114"/>
      <c r="C266" s="114"/>
      <c r="D266" s="124" t="n">
        <f aca="false">SUM(I262:I265)</f>
        <v>457.541666666667</v>
      </c>
      <c r="E266" s="116"/>
      <c r="F266" s="116"/>
      <c r="G266" s="116"/>
      <c r="H266" s="116"/>
      <c r="I266" s="116"/>
      <c r="J266" s="116"/>
      <c r="K266" s="116"/>
      <c r="L266" s="116"/>
      <c r="M266" s="116"/>
      <c r="N266" s="116"/>
      <c r="O266" s="116"/>
      <c r="P266" s="116"/>
      <c r="Q266" s="116"/>
      <c r="R266" s="116"/>
      <c r="S266" s="116"/>
      <c r="T266" s="116"/>
      <c r="U266" s="116"/>
      <c r="V266" s="116"/>
      <c r="W266" s="116"/>
      <c r="X266" s="116"/>
      <c r="Y266" s="116"/>
      <c r="Z266" s="116"/>
      <c r="AA266" s="116"/>
      <c r="AB266" s="116"/>
      <c r="AC266" s="116"/>
      <c r="AD266" s="116"/>
      <c r="AE266" s="116"/>
      <c r="AF266" s="116"/>
      <c r="AG266" s="116"/>
      <c r="AH266" s="116"/>
      <c r="AI266" s="116"/>
      <c r="AJ266" s="116"/>
      <c r="AK266" s="116"/>
      <c r="AL266" s="116"/>
      <c r="AM266" s="116"/>
      <c r="AN266" s="116"/>
      <c r="AO266" s="116"/>
      <c r="AP266" s="116"/>
      <c r="AQ266" s="116"/>
      <c r="AR266" s="116"/>
      <c r="AS266" s="116"/>
      <c r="AT266" s="116"/>
      <c r="AU266" s="116"/>
      <c r="AV266" s="116"/>
      <c r="AW266" s="116"/>
      <c r="AX266" s="116"/>
      <c r="AY266" s="116"/>
      <c r="AZ266" s="116"/>
      <c r="BA266" s="116"/>
      <c r="BB266" s="116"/>
      <c r="BC266" s="116"/>
      <c r="BD266" s="116"/>
      <c r="BE266" s="116"/>
      <c r="BF266" s="116"/>
      <c r="BG266" s="116"/>
      <c r="BH266" s="116"/>
      <c r="BI266" s="116"/>
      <c r="BJ266" s="116"/>
      <c r="BK266" s="117"/>
      <c r="BL266" s="117"/>
      <c r="BM266" s="117"/>
      <c r="BN266" s="117"/>
      <c r="BO266" s="117"/>
      <c r="BP266" s="117"/>
      <c r="BQ266" s="117"/>
      <c r="BR266" s="117"/>
      <c r="BS266" s="117"/>
      <c r="BT266" s="117"/>
      <c r="BU266" s="117"/>
      <c r="BV266" s="117"/>
      <c r="BW266" s="117"/>
      <c r="BX266" s="117"/>
      <c r="BY266" s="117"/>
      <c r="BZ266" s="117"/>
      <c r="CA266" s="117"/>
      <c r="CB266" s="117"/>
      <c r="CC266" s="117"/>
      <c r="CD266" s="117"/>
      <c r="CE266" s="117"/>
      <c r="CF266" s="117"/>
      <c r="CG266" s="117"/>
      <c r="CH266" s="117"/>
      <c r="CI266" s="117"/>
      <c r="CJ266" s="117"/>
      <c r="CK266" s="117"/>
      <c r="CL266" s="117"/>
      <c r="CM266" s="117"/>
      <c r="CN266" s="117"/>
      <c r="CO266" s="117"/>
      <c r="CP266" s="117"/>
      <c r="CQ266" s="117"/>
      <c r="CR266" s="117"/>
      <c r="CS266" s="117"/>
      <c r="CT266" s="117"/>
      <c r="CU266" s="117"/>
      <c r="CV266" s="117"/>
      <c r="CW266" s="117"/>
      <c r="CX266" s="117"/>
      <c r="CY266" s="117"/>
      <c r="CZ266" s="117"/>
      <c r="DA266" s="117"/>
      <c r="DB266" s="117"/>
      <c r="DC266" s="117"/>
      <c r="DD266" s="117"/>
      <c r="DE266" s="117"/>
      <c r="DF266" s="117"/>
      <c r="DG266" s="117"/>
      <c r="DH266" s="117"/>
      <c r="DI266" s="117"/>
      <c r="DJ266" s="117"/>
      <c r="DK266" s="117"/>
      <c r="DL266" s="117"/>
      <c r="DM266" s="117"/>
      <c r="DN266" s="117"/>
      <c r="DO266" s="117"/>
      <c r="DP266" s="117"/>
      <c r="DQ266" s="117"/>
      <c r="DR266" s="117"/>
      <c r="DS266" s="117"/>
      <c r="DT266" s="117"/>
      <c r="DU266" s="117"/>
      <c r="DV266" s="117"/>
      <c r="DW266" s="117"/>
      <c r="DX266" s="117"/>
      <c r="DY266" s="117"/>
      <c r="DZ266" s="117"/>
      <c r="EA266" s="117"/>
      <c r="EB266" s="117"/>
      <c r="EC266" s="117"/>
      <c r="ED266" s="117"/>
      <c r="EE266" s="117"/>
      <c r="EF266" s="117"/>
      <c r="EG266" s="117"/>
      <c r="EH266" s="117"/>
      <c r="EI266" s="117"/>
      <c r="EJ266" s="117"/>
      <c r="EK266" s="117"/>
      <c r="EL266" s="117"/>
      <c r="EM266" s="117"/>
      <c r="EN266" s="117"/>
      <c r="EO266" s="117"/>
      <c r="EP266" s="117"/>
      <c r="EQ266" s="117"/>
      <c r="ER266" s="117"/>
      <c r="ES266" s="117"/>
      <c r="ET266" s="117"/>
      <c r="EU266" s="117"/>
      <c r="EV266" s="117"/>
      <c r="EW266" s="117"/>
      <c r="EX266" s="117"/>
      <c r="EY266" s="117"/>
      <c r="EZ266" s="117"/>
      <c r="FA266" s="117"/>
      <c r="FB266" s="117"/>
      <c r="FC266" s="117"/>
      <c r="FD266" s="117"/>
      <c r="FE266" s="117"/>
      <c r="FF266" s="117"/>
      <c r="FG266" s="117"/>
      <c r="FH266" s="117"/>
      <c r="FI266" s="117"/>
      <c r="FJ266" s="117"/>
      <c r="FK266" s="117"/>
      <c r="FL266" s="117"/>
      <c r="FM266" s="117"/>
      <c r="FN266" s="117"/>
      <c r="FO266" s="117"/>
      <c r="FP266" s="117"/>
      <c r="FQ266" s="117"/>
      <c r="FR266" s="117"/>
      <c r="FS266" s="117"/>
      <c r="FT266" s="117"/>
      <c r="FU266" s="117"/>
      <c r="FV266" s="117"/>
      <c r="FW266" s="117"/>
      <c r="FX266" s="117"/>
      <c r="FY266" s="117"/>
      <c r="FZ266" s="117"/>
      <c r="GA266" s="117"/>
      <c r="GB266" s="117"/>
      <c r="GC266" s="117"/>
      <c r="GD266" s="117"/>
      <c r="GE266" s="117"/>
      <c r="GF266" s="117"/>
      <c r="GG266" s="117"/>
      <c r="GH266" s="117"/>
      <c r="GI266" s="117"/>
      <c r="GJ266" s="117"/>
      <c r="GK266" s="117"/>
      <c r="GL266" s="117"/>
      <c r="GM266" s="117"/>
      <c r="GN266" s="117"/>
      <c r="GO266" s="117"/>
      <c r="GP266" s="117"/>
      <c r="GQ266" s="117"/>
      <c r="GR266" s="117"/>
      <c r="GS266" s="117"/>
      <c r="GT266" s="117"/>
      <c r="GU266" s="117"/>
      <c r="GV266" s="117"/>
      <c r="GW266" s="117"/>
      <c r="GX266" s="117"/>
      <c r="GY266" s="117"/>
      <c r="GZ266" s="117"/>
      <c r="HA266" s="117"/>
      <c r="HB266" s="117"/>
      <c r="HC266" s="117"/>
      <c r="HD266" s="117"/>
      <c r="HE266" s="117"/>
      <c r="HF266" s="117"/>
      <c r="HG266" s="117"/>
      <c r="HH266" s="117"/>
      <c r="HI266" s="117"/>
      <c r="HJ266" s="117"/>
      <c r="HK266" s="117"/>
      <c r="HL266" s="117"/>
      <c r="HM266" s="117"/>
      <c r="HN266" s="117"/>
      <c r="HO266" s="117"/>
      <c r="HP266" s="117"/>
      <c r="HQ266" s="117"/>
      <c r="HR266" s="117"/>
      <c r="HS266" s="117"/>
      <c r="HT266" s="117"/>
      <c r="HU266" s="117"/>
      <c r="HV266" s="117"/>
      <c r="HW266" s="117"/>
      <c r="HX266" s="117"/>
      <c r="HY266" s="117"/>
      <c r="HZ266" s="117"/>
      <c r="IA266" s="117"/>
      <c r="IB266" s="117"/>
      <c r="IC266" s="117"/>
      <c r="ID266" s="117"/>
      <c r="IE266" s="117"/>
      <c r="IF266" s="117"/>
      <c r="IG266" s="117"/>
      <c r="IH266" s="117"/>
      <c r="II266" s="117"/>
      <c r="IJ266" s="117"/>
      <c r="IK266" s="117"/>
      <c r="IL266" s="117"/>
      <c r="IM266" s="117"/>
      <c r="IN266" s="117"/>
      <c r="IO266" s="117"/>
      <c r="IP266" s="117"/>
      <c r="IQ266" s="117"/>
      <c r="IR266" s="117"/>
      <c r="IS266" s="117"/>
      <c r="IT266" s="117"/>
      <c r="IU266" s="117"/>
      <c r="IV266" s="117"/>
      <c r="IW266" s="117"/>
      <c r="IX266" s="117"/>
      <c r="IY266" s="117"/>
      <c r="IZ266" s="117"/>
      <c r="JA266" s="117"/>
      <c r="JB266" s="117"/>
      <c r="JC266" s="117"/>
      <c r="JD266" s="117"/>
      <c r="JE266" s="117"/>
      <c r="JF266" s="117"/>
      <c r="JG266" s="117"/>
      <c r="JH266" s="117"/>
      <c r="JI266" s="117"/>
      <c r="JJ266" s="117"/>
      <c r="JK266" s="117"/>
      <c r="JL266" s="117"/>
      <c r="JM266" s="117"/>
      <c r="JN266" s="117"/>
      <c r="JO266" s="117"/>
      <c r="JP266" s="117"/>
      <c r="JQ266" s="117"/>
      <c r="JR266" s="117"/>
      <c r="JS266" s="117"/>
      <c r="JT266" s="117"/>
      <c r="JU266" s="117"/>
      <c r="JV266" s="117"/>
      <c r="JW266" s="117"/>
      <c r="JX266" s="117"/>
      <c r="JY266" s="117"/>
      <c r="JZ266" s="117"/>
      <c r="KA266" s="117"/>
      <c r="KB266" s="117"/>
      <c r="KC266" s="117"/>
      <c r="KD266" s="117"/>
      <c r="KE266" s="117"/>
      <c r="KF266" s="117"/>
      <c r="KG266" s="117"/>
      <c r="KH266" s="117"/>
      <c r="KI266" s="117"/>
      <c r="KJ266" s="117"/>
      <c r="KK266" s="117"/>
      <c r="KL266" s="117"/>
      <c r="KM266" s="117"/>
      <c r="KN266" s="117"/>
      <c r="KO266" s="117"/>
      <c r="KP266" s="117"/>
      <c r="KQ266" s="117"/>
      <c r="KR266" s="117"/>
      <c r="KS266" s="117"/>
      <c r="KT266" s="117"/>
      <c r="KU266" s="117"/>
      <c r="KV266" s="117"/>
      <c r="KW266" s="117"/>
      <c r="KX266" s="117"/>
      <c r="KY266" s="117"/>
      <c r="KZ266" s="117"/>
      <c r="LA266" s="117"/>
      <c r="LB266" s="117"/>
      <c r="LC266" s="117"/>
      <c r="LD266" s="117"/>
      <c r="LE266" s="117"/>
      <c r="LF266" s="117"/>
      <c r="LG266" s="117"/>
      <c r="LH266" s="117"/>
      <c r="LI266" s="117"/>
      <c r="LJ266" s="117"/>
      <c r="LK266" s="117"/>
      <c r="LL266" s="117"/>
      <c r="LM266" s="117"/>
      <c r="LN266" s="117"/>
      <c r="LO266" s="117"/>
      <c r="LP266" s="117"/>
      <c r="LQ266" s="117"/>
      <c r="LR266" s="117"/>
      <c r="LS266" s="117"/>
      <c r="LT266" s="117"/>
      <c r="LU266" s="117"/>
      <c r="LV266" s="117"/>
      <c r="LW266" s="117"/>
      <c r="LX266" s="117"/>
      <c r="LY266" s="117"/>
      <c r="LZ266" s="117"/>
      <c r="MA266" s="117"/>
      <c r="MB266" s="117"/>
      <c r="MC266" s="117"/>
      <c r="MD266" s="117"/>
      <c r="ME266" s="117"/>
      <c r="MF266" s="117"/>
      <c r="MG266" s="117"/>
      <c r="MH266" s="117"/>
      <c r="MI266" s="117"/>
      <c r="MJ266" s="117"/>
      <c r="MK266" s="117"/>
      <c r="ML266" s="117"/>
      <c r="MM266" s="117"/>
      <c r="MN266" s="117"/>
      <c r="MO266" s="117"/>
      <c r="MP266" s="117"/>
      <c r="MQ266" s="117"/>
      <c r="MR266" s="117"/>
      <c r="MS266" s="117"/>
      <c r="MT266" s="117"/>
      <c r="MU266" s="117"/>
      <c r="MV266" s="117"/>
      <c r="MW266" s="117"/>
      <c r="MX266" s="117"/>
      <c r="MY266" s="117"/>
      <c r="MZ266" s="117"/>
      <c r="NA266" s="117"/>
      <c r="NB266" s="117"/>
      <c r="NC266" s="117"/>
      <c r="ND266" s="117"/>
      <c r="NE266" s="117"/>
      <c r="NF266" s="117"/>
      <c r="NG266" s="117"/>
      <c r="NH266" s="117"/>
      <c r="NI266" s="117"/>
      <c r="NJ266" s="117"/>
      <c r="NK266" s="117"/>
      <c r="NL266" s="117"/>
      <c r="NM266" s="117"/>
      <c r="NN266" s="117"/>
      <c r="NO266" s="117"/>
      <c r="NP266" s="117"/>
      <c r="NQ266" s="117"/>
      <c r="NR266" s="117"/>
      <c r="NS266" s="117"/>
      <c r="NT266" s="117"/>
      <c r="NU266" s="117"/>
      <c r="NV266" s="117"/>
      <c r="NW266" s="117"/>
      <c r="NX266" s="117"/>
      <c r="NY266" s="117"/>
      <c r="NZ266" s="117"/>
      <c r="OA266" s="117"/>
      <c r="OB266" s="117"/>
      <c r="OC266" s="117"/>
      <c r="OD266" s="117"/>
      <c r="OE266" s="117"/>
      <c r="OF266" s="117"/>
      <c r="OG266" s="117"/>
      <c r="OH266" s="117"/>
      <c r="OI266" s="117"/>
      <c r="OJ266" s="117"/>
      <c r="OK266" s="117"/>
      <c r="OL266" s="117"/>
      <c r="OM266" s="117"/>
      <c r="ON266" s="117"/>
      <c r="OO266" s="117"/>
      <c r="OP266" s="117"/>
      <c r="OQ266" s="117"/>
      <c r="OR266" s="117"/>
      <c r="OS266" s="117"/>
      <c r="OT266" s="117"/>
      <c r="OU266" s="117"/>
      <c r="OV266" s="117"/>
      <c r="OW266" s="117"/>
      <c r="OX266" s="117"/>
      <c r="OY266" s="117"/>
      <c r="OZ266" s="117"/>
      <c r="PA266" s="117"/>
      <c r="PB266" s="117"/>
      <c r="PC266" s="117"/>
      <c r="PD266" s="117"/>
      <c r="PE266" s="117"/>
      <c r="PF266" s="117"/>
      <c r="PG266" s="117"/>
      <c r="PH266" s="117"/>
      <c r="PI266" s="117"/>
      <c r="PJ266" s="117"/>
      <c r="PK266" s="117"/>
      <c r="PL266" s="117"/>
      <c r="PM266" s="117"/>
      <c r="PN266" s="117"/>
      <c r="PO266" s="117"/>
      <c r="PP266" s="117"/>
      <c r="PQ266" s="117"/>
      <c r="PR266" s="117"/>
      <c r="PS266" s="117"/>
      <c r="PT266" s="117"/>
      <c r="PU266" s="117"/>
      <c r="PV266" s="117"/>
      <c r="PW266" s="117"/>
      <c r="PX266" s="117"/>
      <c r="PY266" s="117"/>
      <c r="PZ266" s="117"/>
      <c r="QA266" s="117"/>
      <c r="QB266" s="117"/>
      <c r="QC266" s="117"/>
      <c r="QD266" s="117"/>
      <c r="QE266" s="117"/>
      <c r="QF266" s="117"/>
      <c r="QG266" s="117"/>
      <c r="QH266" s="117"/>
      <c r="QI266" s="117"/>
      <c r="QJ266" s="117"/>
      <c r="QK266" s="117"/>
      <c r="QL266" s="117"/>
      <c r="QM266" s="117"/>
      <c r="QN266" s="117"/>
      <c r="QO266" s="117"/>
      <c r="QP266" s="117"/>
      <c r="QQ266" s="117"/>
      <c r="QR266" s="117"/>
      <c r="QS266" s="117"/>
      <c r="QT266" s="117"/>
      <c r="QU266" s="117"/>
      <c r="QV266" s="117"/>
      <c r="QW266" s="117"/>
      <c r="QX266" s="117"/>
      <c r="QY266" s="117"/>
      <c r="QZ266" s="117"/>
      <c r="RA266" s="117"/>
      <c r="RB266" s="117"/>
      <c r="RC266" s="117"/>
      <c r="RD266" s="117"/>
      <c r="RE266" s="117"/>
      <c r="RF266" s="117"/>
      <c r="RG266" s="117"/>
      <c r="RH266" s="117"/>
      <c r="RI266" s="117"/>
      <c r="RJ266" s="117"/>
      <c r="RK266" s="117"/>
      <c r="RL266" s="117"/>
      <c r="RM266" s="117"/>
      <c r="RN266" s="117"/>
      <c r="RO266" s="117"/>
      <c r="RP266" s="117"/>
      <c r="RQ266" s="117"/>
      <c r="RR266" s="117"/>
      <c r="RS266" s="117"/>
      <c r="RT266" s="117"/>
      <c r="RU266" s="117"/>
      <c r="RV266" s="117"/>
      <c r="RW266" s="117"/>
      <c r="RX266" s="117"/>
      <c r="RY266" s="117"/>
      <c r="RZ266" s="117"/>
      <c r="SA266" s="117"/>
      <c r="SB266" s="117"/>
      <c r="SC266" s="117"/>
      <c r="SD266" s="117"/>
      <c r="SE266" s="117"/>
      <c r="SF266" s="117"/>
      <c r="SG266" s="117"/>
      <c r="SH266" s="117"/>
      <c r="SI266" s="117"/>
      <c r="SJ266" s="117"/>
      <c r="SK266" s="117"/>
      <c r="SL266" s="117"/>
      <c r="SM266" s="117"/>
      <c r="SN266" s="117"/>
      <c r="SO266" s="117"/>
      <c r="SP266" s="117"/>
      <c r="SQ266" s="117"/>
      <c r="SR266" s="117"/>
      <c r="SS266" s="117"/>
      <c r="ST266" s="117"/>
      <c r="SU266" s="117"/>
      <c r="SV266" s="117"/>
      <c r="SW266" s="117"/>
      <c r="SX266" s="117"/>
      <c r="SY266" s="117"/>
      <c r="SZ266" s="117"/>
      <c r="TA266" s="117"/>
      <c r="TB266" s="117"/>
      <c r="TC266" s="117"/>
      <c r="TD266" s="117"/>
      <c r="TE266" s="117"/>
      <c r="TF266" s="117"/>
      <c r="TG266" s="117"/>
      <c r="TH266" s="117"/>
      <c r="TI266" s="117"/>
      <c r="TJ266" s="117"/>
      <c r="TK266" s="117"/>
      <c r="TL266" s="117"/>
      <c r="TM266" s="117"/>
      <c r="TN266" s="117"/>
      <c r="TO266" s="117"/>
      <c r="TP266" s="117"/>
      <c r="TQ266" s="117"/>
      <c r="TR266" s="117"/>
      <c r="TS266" s="117"/>
      <c r="TT266" s="117"/>
      <c r="TU266" s="117"/>
      <c r="TV266" s="117"/>
      <c r="TW266" s="117"/>
      <c r="TX266" s="117"/>
      <c r="TY266" s="117"/>
      <c r="TZ266" s="117"/>
      <c r="UA266" s="117"/>
      <c r="UB266" s="117"/>
      <c r="UC266" s="117"/>
      <c r="UD266" s="117"/>
      <c r="UE266" s="117"/>
      <c r="UF266" s="117"/>
      <c r="UG266" s="117"/>
      <c r="UH266" s="117"/>
      <c r="UI266" s="117"/>
      <c r="UJ266" s="117"/>
      <c r="UK266" s="117"/>
      <c r="UL266" s="117"/>
      <c r="UM266" s="117"/>
      <c r="UN266" s="117"/>
      <c r="UO266" s="117"/>
      <c r="UP266" s="117"/>
      <c r="UQ266" s="117"/>
      <c r="UR266" s="117"/>
      <c r="US266" s="117"/>
      <c r="UT266" s="117"/>
      <c r="UU266" s="117"/>
      <c r="UV266" s="117"/>
      <c r="UW266" s="117"/>
      <c r="UX266" s="117"/>
      <c r="UY266" s="117"/>
      <c r="UZ266" s="117"/>
      <c r="VA266" s="117"/>
      <c r="VB266" s="117"/>
      <c r="VC266" s="117"/>
      <c r="VD266" s="117"/>
      <c r="VE266" s="117"/>
      <c r="VF266" s="117"/>
      <c r="VG266" s="117"/>
      <c r="VH266" s="117"/>
      <c r="VI266" s="117"/>
      <c r="VJ266" s="117"/>
      <c r="VK266" s="117"/>
      <c r="VL266" s="117"/>
      <c r="VM266" s="117"/>
      <c r="VN266" s="117"/>
      <c r="VO266" s="117"/>
      <c r="VP266" s="117"/>
      <c r="VQ266" s="117"/>
      <c r="VR266" s="117"/>
      <c r="VS266" s="117"/>
      <c r="VT266" s="117"/>
      <c r="VU266" s="117"/>
      <c r="VV266" s="117"/>
      <c r="VW266" s="117"/>
      <c r="VX266" s="117"/>
      <c r="VY266" s="117"/>
      <c r="VZ266" s="117"/>
      <c r="WA266" s="117"/>
      <c r="WB266" s="117"/>
      <c r="WC266" s="117"/>
      <c r="WD266" s="117"/>
      <c r="WE266" s="117"/>
      <c r="WF266" s="117"/>
      <c r="WG266" s="117"/>
      <c r="WH266" s="117"/>
      <c r="WI266" s="117"/>
      <c r="WJ266" s="117"/>
      <c r="WK266" s="117"/>
      <c r="WL266" s="117"/>
      <c r="WM266" s="117"/>
      <c r="WN266" s="117"/>
      <c r="WO266" s="117"/>
      <c r="WP266" s="117"/>
      <c r="WQ266" s="117"/>
      <c r="WR266" s="117"/>
      <c r="WS266" s="117"/>
      <c r="WT266" s="117"/>
      <c r="WU266" s="117"/>
      <c r="WV266" s="117"/>
      <c r="WW266" s="117"/>
      <c r="WX266" s="117"/>
      <c r="WY266" s="117"/>
      <c r="WZ266" s="117"/>
      <c r="XA266" s="117"/>
      <c r="XB266" s="117"/>
      <c r="XC266" s="117"/>
      <c r="XD266" s="117"/>
      <c r="XE266" s="117"/>
      <c r="XF266" s="117"/>
      <c r="XG266" s="117"/>
      <c r="XH266" s="117"/>
      <c r="XI266" s="117"/>
      <c r="XJ266" s="117"/>
      <c r="XK266" s="117"/>
      <c r="XL266" s="117"/>
      <c r="XM266" s="117"/>
      <c r="XN266" s="117"/>
      <c r="XO266" s="117"/>
      <c r="XP266" s="117"/>
      <c r="XQ266" s="117"/>
      <c r="XR266" s="117"/>
      <c r="XS266" s="117"/>
      <c r="XT266" s="117"/>
      <c r="XU266" s="117"/>
      <c r="XV266" s="117"/>
      <c r="XW266" s="117"/>
      <c r="XX266" s="117"/>
      <c r="XY266" s="117"/>
      <c r="XZ266" s="117"/>
      <c r="YA266" s="117"/>
      <c r="YB266" s="117"/>
      <c r="YC266" s="117"/>
      <c r="YD266" s="117"/>
      <c r="YE266" s="117"/>
      <c r="YF266" s="117"/>
      <c r="YG266" s="117"/>
      <c r="YH266" s="117"/>
      <c r="YI266" s="117"/>
      <c r="YJ266" s="117"/>
      <c r="YK266" s="117"/>
      <c r="YL266" s="117"/>
      <c r="YM266" s="117"/>
      <c r="YN266" s="117"/>
      <c r="YO266" s="117"/>
      <c r="YP266" s="117"/>
      <c r="YQ266" s="117"/>
      <c r="YR266" s="117"/>
      <c r="YS266" s="117"/>
      <c r="YT266" s="117"/>
      <c r="YU266" s="117"/>
      <c r="YV266" s="117"/>
      <c r="YW266" s="117"/>
      <c r="YX266" s="117"/>
      <c r="YY266" s="117"/>
      <c r="YZ266" s="117"/>
      <c r="ZA266" s="117"/>
      <c r="ZB266" s="117"/>
      <c r="ZC266" s="117"/>
      <c r="ZD266" s="117"/>
      <c r="ZE266" s="117"/>
      <c r="ZF266" s="117"/>
      <c r="ZG266" s="117"/>
      <c r="ZH266" s="117"/>
      <c r="ZI266" s="117"/>
      <c r="ZJ266" s="117"/>
      <c r="ZK266" s="117"/>
      <c r="ZL266" s="117"/>
      <c r="ZM266" s="117"/>
      <c r="ZN266" s="117"/>
      <c r="ZO266" s="117"/>
      <c r="ZP266" s="117"/>
      <c r="ZQ266" s="117"/>
      <c r="ZR266" s="117"/>
      <c r="ZS266" s="117"/>
      <c r="ZT266" s="117"/>
      <c r="ZU266" s="117"/>
      <c r="ZV266" s="117"/>
      <c r="ZW266" s="117"/>
      <c r="ZX266" s="117"/>
      <c r="ZY266" s="117"/>
      <c r="ZZ266" s="117"/>
      <c r="AAA266" s="117"/>
      <c r="AAB266" s="117"/>
      <c r="AAC266" s="117"/>
      <c r="AAD266" s="117"/>
      <c r="AAE266" s="117"/>
      <c r="AAF266" s="117"/>
      <c r="AAG266" s="117"/>
      <c r="AAH266" s="117"/>
      <c r="AAI266" s="117"/>
      <c r="AAJ266" s="117"/>
      <c r="AAK266" s="117"/>
      <c r="AAL266" s="117"/>
      <c r="AAM266" s="117"/>
      <c r="AAN266" s="117"/>
      <c r="AAO266" s="117"/>
      <c r="AAP266" s="117"/>
      <c r="AAQ266" s="117"/>
      <c r="AAR266" s="117"/>
      <c r="AAS266" s="117"/>
      <c r="AAT266" s="117"/>
      <c r="AAU266" s="117"/>
      <c r="AAV266" s="117"/>
      <c r="AAW266" s="117"/>
      <c r="AAX266" s="117"/>
      <c r="AAY266" s="117"/>
      <c r="AAZ266" s="117"/>
      <c r="ABA266" s="117"/>
      <c r="ABB266" s="117"/>
      <c r="ABC266" s="117"/>
      <c r="ABD266" s="117"/>
      <c r="ABE266" s="117"/>
      <c r="ABF266" s="117"/>
      <c r="ABG266" s="117"/>
      <c r="ABH266" s="117"/>
      <c r="ABI266" s="117"/>
      <c r="ABJ266" s="117"/>
      <c r="ABK266" s="117"/>
      <c r="ABL266" s="117"/>
      <c r="ABM266" s="117"/>
      <c r="ABN266" s="117"/>
      <c r="ABO266" s="117"/>
      <c r="ABP266" s="117"/>
      <c r="ABQ266" s="117"/>
      <c r="ABR266" s="117"/>
      <c r="ABS266" s="117"/>
      <c r="ABT266" s="117"/>
      <c r="ABU266" s="117"/>
      <c r="ABV266" s="117"/>
      <c r="ABW266" s="117"/>
      <c r="ABX266" s="117"/>
      <c r="ABY266" s="117"/>
      <c r="ABZ266" s="117"/>
      <c r="ACA266" s="117"/>
      <c r="ACB266" s="117"/>
      <c r="ACC266" s="117"/>
      <c r="ACD266" s="117"/>
      <c r="ACE266" s="117"/>
      <c r="ACF266" s="117"/>
      <c r="ACG266" s="117"/>
      <c r="ACH266" s="117"/>
      <c r="ACI266" s="117"/>
      <c r="ACJ266" s="117"/>
      <c r="ACK266" s="117"/>
      <c r="ACL266" s="117"/>
      <c r="ACM266" s="117"/>
      <c r="ACN266" s="117"/>
      <c r="ACO266" s="117"/>
      <c r="ACP266" s="117"/>
      <c r="ACQ266" s="117"/>
      <c r="ACR266" s="117"/>
      <c r="ACS266" s="117"/>
      <c r="ACT266" s="117"/>
      <c r="ACU266" s="117"/>
      <c r="ACV266" s="117"/>
      <c r="ACW266" s="117"/>
      <c r="ACX266" s="117"/>
      <c r="ACY266" s="117"/>
      <c r="ACZ266" s="117"/>
      <c r="ADA266" s="117"/>
      <c r="ADB266" s="117"/>
      <c r="ADC266" s="117"/>
      <c r="ADD266" s="117"/>
      <c r="ADE266" s="117"/>
      <c r="ADF266" s="117"/>
      <c r="ADG266" s="117"/>
      <c r="ADH266" s="117"/>
      <c r="ADI266" s="117"/>
      <c r="ADJ266" s="117"/>
      <c r="ADK266" s="117"/>
      <c r="ADL266" s="117"/>
      <c r="ADM266" s="117"/>
      <c r="ADN266" s="117"/>
      <c r="ADO266" s="117"/>
      <c r="ADP266" s="117"/>
      <c r="ADQ266" s="117"/>
      <c r="ADR266" s="117"/>
      <c r="ADS266" s="117"/>
      <c r="ADT266" s="117"/>
      <c r="ADU266" s="117"/>
      <c r="ADV266" s="117"/>
      <c r="ADW266" s="117"/>
      <c r="ADX266" s="117"/>
      <c r="ADY266" s="117"/>
      <c r="ADZ266" s="117"/>
      <c r="AEA266" s="117"/>
      <c r="AEB266" s="117"/>
      <c r="AEC266" s="117"/>
      <c r="AED266" s="117"/>
      <c r="AEE266" s="117"/>
      <c r="AEF266" s="117"/>
      <c r="AEG266" s="117"/>
      <c r="AEH266" s="117"/>
      <c r="AEI266" s="117"/>
      <c r="AEJ266" s="117"/>
      <c r="AEK266" s="117"/>
      <c r="AEL266" s="117"/>
      <c r="AEM266" s="117"/>
      <c r="AEN266" s="117"/>
      <c r="AEO266" s="117"/>
      <c r="AEP266" s="117"/>
      <c r="AEQ266" s="117"/>
      <c r="AER266" s="117"/>
      <c r="AES266" s="117"/>
      <c r="AET266" s="117"/>
      <c r="AEU266" s="117"/>
      <c r="AEV266" s="117"/>
      <c r="AEW266" s="117"/>
      <c r="AEX266" s="117"/>
      <c r="AEY266" s="117"/>
      <c r="AEZ266" s="117"/>
      <c r="AFA266" s="117"/>
      <c r="AFB266" s="117"/>
      <c r="AFC266" s="117"/>
      <c r="AFD266" s="117"/>
      <c r="AFE266" s="117"/>
      <c r="AFF266" s="117"/>
      <c r="AFG266" s="117"/>
      <c r="AFH266" s="117"/>
      <c r="AFI266" s="117"/>
      <c r="AFJ266" s="117"/>
      <c r="AFK266" s="117"/>
      <c r="AFL266" s="117"/>
      <c r="AFM266" s="117"/>
      <c r="AFN266" s="117"/>
      <c r="AFO266" s="117"/>
      <c r="AFP266" s="117"/>
      <c r="AFQ266" s="117"/>
      <c r="AFR266" s="117"/>
      <c r="AFS266" s="117"/>
      <c r="AFT266" s="117"/>
      <c r="AFU266" s="117"/>
      <c r="AFV266" s="117"/>
      <c r="AFW266" s="117"/>
      <c r="AFX266" s="117"/>
      <c r="AFY266" s="117"/>
      <c r="AFZ266" s="117"/>
      <c r="AGA266" s="117"/>
      <c r="AGB266" s="117"/>
      <c r="AGC266" s="117"/>
      <c r="AGD266" s="117"/>
      <c r="AGE266" s="117"/>
      <c r="AGF266" s="117"/>
      <c r="AGG266" s="117"/>
      <c r="AGH266" s="117"/>
      <c r="AGI266" s="117"/>
      <c r="AGJ266" s="117"/>
      <c r="AGK266" s="117"/>
      <c r="AGL266" s="117"/>
      <c r="AGM266" s="117"/>
      <c r="AGN266" s="117"/>
      <c r="AGO266" s="117"/>
      <c r="AGP266" s="117"/>
      <c r="AGQ266" s="117"/>
      <c r="AGR266" s="117"/>
      <c r="AGS266" s="117"/>
      <c r="AGT266" s="117"/>
      <c r="AGU266" s="117"/>
      <c r="AGV266" s="117"/>
      <c r="AGW266" s="117"/>
      <c r="AGX266" s="117"/>
      <c r="AGY266" s="117"/>
      <c r="AGZ266" s="117"/>
      <c r="AHA266" s="117"/>
      <c r="AHB266" s="117"/>
      <c r="AHC266" s="117"/>
      <c r="AHD266" s="117"/>
      <c r="AHE266" s="117"/>
      <c r="AHF266" s="117"/>
      <c r="AHG266" s="117"/>
      <c r="AHH266" s="117"/>
      <c r="AHI266" s="117"/>
      <c r="AHJ266" s="117"/>
      <c r="AHK266" s="117"/>
      <c r="AHL266" s="117"/>
      <c r="AHM266" s="117"/>
      <c r="AHN266" s="117"/>
      <c r="AHO266" s="117"/>
      <c r="AHP266" s="117"/>
      <c r="AHQ266" s="117"/>
      <c r="AHR266" s="117"/>
      <c r="AHS266" s="117"/>
      <c r="AHT266" s="117"/>
      <c r="AHU266" s="117"/>
      <c r="AHV266" s="117"/>
      <c r="AHW266" s="117"/>
      <c r="AHX266" s="117"/>
      <c r="AHY266" s="117"/>
      <c r="AHZ266" s="117"/>
      <c r="AIA266" s="117"/>
      <c r="AIB266" s="117"/>
      <c r="AIC266" s="117"/>
      <c r="AID266" s="117"/>
      <c r="AIE266" s="117"/>
      <c r="AIF266" s="117"/>
      <c r="AIG266" s="117"/>
      <c r="AIH266" s="117"/>
      <c r="AII266" s="117"/>
      <c r="AIJ266" s="117"/>
      <c r="AIK266" s="117"/>
      <c r="AIL266" s="117"/>
      <c r="AIM266" s="117"/>
      <c r="AIN266" s="117"/>
      <c r="AIO266" s="117"/>
      <c r="AIP266" s="117"/>
      <c r="AIQ266" s="117"/>
      <c r="AIR266" s="117"/>
      <c r="AIS266" s="117"/>
      <c r="AIT266" s="117"/>
      <c r="AIU266" s="117"/>
      <c r="AIV266" s="117"/>
      <c r="AIW266" s="117"/>
      <c r="AIX266" s="117"/>
      <c r="AIY266" s="117"/>
      <c r="AIZ266" s="117"/>
      <c r="AJA266" s="117"/>
      <c r="AJB266" s="117"/>
      <c r="AJC266" s="117"/>
      <c r="AJD266" s="117"/>
      <c r="AJE266" s="117"/>
      <c r="AJF266" s="117"/>
      <c r="AJG266" s="117"/>
      <c r="AJH266" s="117"/>
      <c r="AJI266" s="117"/>
      <c r="AJJ266" s="117"/>
      <c r="AJK266" s="117"/>
      <c r="AJL266" s="117"/>
      <c r="AJM266" s="117"/>
      <c r="AJN266" s="117"/>
      <c r="AJO266" s="117"/>
      <c r="AJP266" s="117"/>
      <c r="AJQ266" s="117"/>
      <c r="AJR266" s="117"/>
      <c r="AJS266" s="117"/>
      <c r="AJT266" s="117"/>
      <c r="AJU266" s="117"/>
      <c r="AJV266" s="117"/>
      <c r="AJW266" s="117"/>
      <c r="AJX266" s="117"/>
      <c r="AJY266" s="117"/>
      <c r="AJZ266" s="117"/>
      <c r="AKA266" s="117"/>
      <c r="AKB266" s="117"/>
      <c r="AKC266" s="117"/>
      <c r="AKD266" s="117"/>
      <c r="AKE266" s="117"/>
      <c r="AKF266" s="117"/>
      <c r="AKG266" s="117"/>
      <c r="AKH266" s="117"/>
      <c r="AKI266" s="117"/>
      <c r="AKJ266" s="117"/>
      <c r="AKK266" s="117"/>
      <c r="AKL266" s="117"/>
      <c r="AKM266" s="117"/>
      <c r="AKN266" s="117"/>
      <c r="AKO266" s="117"/>
      <c r="AKP266" s="117"/>
      <c r="AKQ266" s="117"/>
      <c r="AKR266" s="117"/>
      <c r="AKS266" s="117"/>
      <c r="AKT266" s="117"/>
      <c r="AKU266" s="117"/>
      <c r="AKV266" s="117"/>
      <c r="AKW266" s="117"/>
      <c r="AKX266" s="117"/>
      <c r="AKY266" s="117"/>
      <c r="AKZ266" s="117"/>
      <c r="ALA266" s="117"/>
      <c r="ALB266" s="117"/>
      <c r="ALC266" s="117"/>
      <c r="ALD266" s="117"/>
      <c r="ALE266" s="117"/>
      <c r="ALF266" s="117"/>
      <c r="ALG266" s="117"/>
      <c r="ALH266" s="117"/>
      <c r="ALI266" s="117"/>
      <c r="ALJ266" s="117"/>
      <c r="ALK266" s="117"/>
      <c r="ALL266" s="117"/>
      <c r="ALM266" s="117"/>
      <c r="ALN266" s="117"/>
      <c r="ALO266" s="117"/>
      <c r="ALP266" s="117"/>
      <c r="ALQ266" s="117"/>
      <c r="ALR266" s="117"/>
      <c r="ALS266" s="117"/>
      <c r="ALT266" s="117"/>
      <c r="ALU266" s="117"/>
      <c r="ALV266" s="117"/>
      <c r="ALW266" s="117"/>
      <c r="ALX266" s="117"/>
      <c r="ALY266" s="117"/>
      <c r="ALZ266" s="117"/>
      <c r="AMA266" s="117"/>
      <c r="AMB266" s="117"/>
      <c r="AMC266" s="117"/>
      <c r="AMD266" s="117"/>
      <c r="AME266" s="117"/>
      <c r="AMF266" s="117"/>
      <c r="AMG266" s="117"/>
      <c r="AMH266" s="117"/>
      <c r="AMI266" s="117"/>
      <c r="AMJ266" s="117"/>
    </row>
    <row r="267" customFormat="false" ht="24" hidden="false" customHeight="true" outlineLevel="0" collapsed="false">
      <c r="A267" s="125"/>
      <c r="B267" s="126"/>
      <c r="C267" s="126"/>
      <c r="D267" s="126"/>
      <c r="E267" s="127"/>
      <c r="F267" s="127"/>
      <c r="G267" s="127"/>
      <c r="H267" s="127"/>
      <c r="I267" s="116"/>
      <c r="J267" s="116"/>
      <c r="K267" s="116"/>
      <c r="L267" s="116"/>
      <c r="M267" s="116"/>
      <c r="N267" s="116"/>
      <c r="O267" s="116"/>
      <c r="P267" s="116"/>
      <c r="Q267" s="116"/>
      <c r="R267" s="116"/>
      <c r="S267" s="116"/>
      <c r="T267" s="116"/>
      <c r="U267" s="116"/>
      <c r="V267" s="116"/>
      <c r="W267" s="116"/>
      <c r="X267" s="116"/>
      <c r="Y267" s="116"/>
      <c r="Z267" s="116"/>
      <c r="AA267" s="116"/>
      <c r="AB267" s="116"/>
      <c r="AC267" s="116"/>
      <c r="AD267" s="116"/>
      <c r="AE267" s="116"/>
      <c r="AF267" s="116"/>
      <c r="AG267" s="116"/>
      <c r="AH267" s="116"/>
      <c r="AI267" s="116"/>
      <c r="AJ267" s="116"/>
      <c r="AK267" s="116"/>
      <c r="AL267" s="116"/>
      <c r="AM267" s="116"/>
      <c r="AN267" s="116"/>
      <c r="AO267" s="116"/>
      <c r="AP267" s="116"/>
      <c r="AQ267" s="116"/>
      <c r="AR267" s="116"/>
      <c r="AS267" s="116"/>
      <c r="AT267" s="116"/>
      <c r="AU267" s="116"/>
      <c r="AV267" s="116"/>
      <c r="AW267" s="116"/>
      <c r="AX267" s="116"/>
      <c r="AY267" s="116"/>
      <c r="AZ267" s="116"/>
      <c r="BA267" s="116"/>
      <c r="BB267" s="116"/>
      <c r="BC267" s="116"/>
      <c r="BD267" s="116"/>
      <c r="BE267" s="116"/>
      <c r="BF267" s="116"/>
      <c r="BG267" s="116"/>
      <c r="BH267" s="116"/>
      <c r="BI267" s="116"/>
      <c r="BJ267" s="116"/>
      <c r="BK267" s="117"/>
      <c r="BL267" s="117"/>
      <c r="BM267" s="117"/>
      <c r="BN267" s="117"/>
      <c r="BO267" s="117"/>
      <c r="BP267" s="117"/>
      <c r="BQ267" s="117"/>
      <c r="BR267" s="117"/>
      <c r="BS267" s="117"/>
      <c r="BT267" s="117"/>
      <c r="BU267" s="117"/>
      <c r="BV267" s="117"/>
      <c r="BW267" s="117"/>
      <c r="BX267" s="117"/>
      <c r="BY267" s="117"/>
      <c r="BZ267" s="117"/>
      <c r="CA267" s="117"/>
      <c r="CB267" s="117"/>
      <c r="CC267" s="117"/>
      <c r="CD267" s="117"/>
      <c r="CE267" s="117"/>
      <c r="CF267" s="117"/>
      <c r="CG267" s="117"/>
      <c r="CH267" s="117"/>
      <c r="CI267" s="117"/>
      <c r="CJ267" s="117"/>
      <c r="CK267" s="117"/>
      <c r="CL267" s="117"/>
      <c r="CM267" s="117"/>
      <c r="CN267" s="117"/>
      <c r="CO267" s="117"/>
      <c r="CP267" s="117"/>
      <c r="CQ267" s="117"/>
      <c r="CR267" s="117"/>
      <c r="CS267" s="117"/>
      <c r="CT267" s="117"/>
      <c r="CU267" s="117"/>
      <c r="CV267" s="117"/>
      <c r="CW267" s="117"/>
      <c r="CX267" s="117"/>
      <c r="CY267" s="117"/>
      <c r="CZ267" s="117"/>
      <c r="DA267" s="117"/>
      <c r="DB267" s="117"/>
      <c r="DC267" s="117"/>
      <c r="DD267" s="117"/>
      <c r="DE267" s="117"/>
      <c r="DF267" s="117"/>
      <c r="DG267" s="117"/>
      <c r="DH267" s="117"/>
      <c r="DI267" s="117"/>
      <c r="DJ267" s="117"/>
      <c r="DK267" s="117"/>
      <c r="DL267" s="117"/>
      <c r="DM267" s="117"/>
      <c r="DN267" s="117"/>
      <c r="DO267" s="117"/>
      <c r="DP267" s="117"/>
      <c r="DQ267" s="117"/>
      <c r="DR267" s="117"/>
      <c r="DS267" s="117"/>
      <c r="DT267" s="117"/>
      <c r="DU267" s="117"/>
      <c r="DV267" s="117"/>
      <c r="DW267" s="117"/>
      <c r="DX267" s="117"/>
      <c r="DY267" s="117"/>
      <c r="DZ267" s="117"/>
      <c r="EA267" s="117"/>
      <c r="EB267" s="117"/>
      <c r="EC267" s="117"/>
      <c r="ED267" s="117"/>
      <c r="EE267" s="117"/>
      <c r="EF267" s="117"/>
      <c r="EG267" s="117"/>
      <c r="EH267" s="117"/>
      <c r="EI267" s="117"/>
      <c r="EJ267" s="117"/>
      <c r="EK267" s="117"/>
      <c r="EL267" s="117"/>
      <c r="EM267" s="117"/>
      <c r="EN267" s="117"/>
      <c r="EO267" s="117"/>
      <c r="EP267" s="117"/>
      <c r="EQ267" s="117"/>
      <c r="ER267" s="117"/>
      <c r="ES267" s="117"/>
      <c r="ET267" s="117"/>
      <c r="EU267" s="117"/>
      <c r="EV267" s="117"/>
      <c r="EW267" s="117"/>
      <c r="EX267" s="117"/>
      <c r="EY267" s="117"/>
      <c r="EZ267" s="117"/>
      <c r="FA267" s="117"/>
      <c r="FB267" s="117"/>
      <c r="FC267" s="117"/>
      <c r="FD267" s="117"/>
      <c r="FE267" s="117"/>
      <c r="FF267" s="117"/>
      <c r="FG267" s="117"/>
      <c r="FH267" s="117"/>
      <c r="FI267" s="117"/>
      <c r="FJ267" s="117"/>
      <c r="FK267" s="117"/>
      <c r="FL267" s="117"/>
      <c r="FM267" s="117"/>
      <c r="FN267" s="117"/>
      <c r="FO267" s="117"/>
      <c r="FP267" s="117"/>
      <c r="FQ267" s="117"/>
      <c r="FR267" s="117"/>
      <c r="FS267" s="117"/>
      <c r="FT267" s="117"/>
      <c r="FU267" s="117"/>
      <c r="FV267" s="117"/>
      <c r="FW267" s="117"/>
      <c r="FX267" s="117"/>
      <c r="FY267" s="117"/>
      <c r="FZ267" s="117"/>
      <c r="GA267" s="117"/>
      <c r="GB267" s="117"/>
      <c r="GC267" s="117"/>
      <c r="GD267" s="117"/>
      <c r="GE267" s="117"/>
      <c r="GF267" s="117"/>
      <c r="GG267" s="117"/>
      <c r="GH267" s="117"/>
      <c r="GI267" s="117"/>
      <c r="GJ267" s="117"/>
      <c r="GK267" s="117"/>
      <c r="GL267" s="117"/>
      <c r="GM267" s="117"/>
      <c r="GN267" s="117"/>
      <c r="GO267" s="117"/>
      <c r="GP267" s="117"/>
      <c r="GQ267" s="117"/>
      <c r="GR267" s="117"/>
      <c r="GS267" s="117"/>
      <c r="GT267" s="117"/>
      <c r="GU267" s="117"/>
      <c r="GV267" s="117"/>
      <c r="GW267" s="117"/>
      <c r="GX267" s="117"/>
      <c r="GY267" s="117"/>
      <c r="GZ267" s="117"/>
      <c r="HA267" s="117"/>
      <c r="HB267" s="117"/>
      <c r="HC267" s="117"/>
      <c r="HD267" s="117"/>
      <c r="HE267" s="117"/>
      <c r="HF267" s="117"/>
      <c r="HG267" s="117"/>
      <c r="HH267" s="117"/>
      <c r="HI267" s="117"/>
      <c r="HJ267" s="117"/>
      <c r="HK267" s="117"/>
      <c r="HL267" s="117"/>
      <c r="HM267" s="117"/>
      <c r="HN267" s="117"/>
      <c r="HO267" s="117"/>
      <c r="HP267" s="117"/>
      <c r="HQ267" s="117"/>
      <c r="HR267" s="117"/>
      <c r="HS267" s="117"/>
      <c r="HT267" s="117"/>
      <c r="HU267" s="117"/>
      <c r="HV267" s="117"/>
      <c r="HW267" s="117"/>
      <c r="HX267" s="117"/>
      <c r="HY267" s="117"/>
      <c r="HZ267" s="117"/>
      <c r="IA267" s="117"/>
      <c r="IB267" s="117"/>
      <c r="IC267" s="117"/>
      <c r="ID267" s="117"/>
      <c r="IE267" s="117"/>
      <c r="IF267" s="117"/>
      <c r="IG267" s="117"/>
      <c r="IH267" s="117"/>
      <c r="II267" s="117"/>
      <c r="IJ267" s="117"/>
      <c r="IK267" s="117"/>
      <c r="IL267" s="117"/>
      <c r="IM267" s="117"/>
      <c r="IN267" s="117"/>
      <c r="IO267" s="117"/>
      <c r="IP267" s="117"/>
      <c r="IQ267" s="117"/>
      <c r="IR267" s="117"/>
      <c r="IS267" s="117"/>
      <c r="IT267" s="117"/>
      <c r="IU267" s="117"/>
      <c r="IV267" s="117"/>
      <c r="IW267" s="117"/>
      <c r="IX267" s="117"/>
      <c r="IY267" s="117"/>
      <c r="IZ267" s="117"/>
      <c r="JA267" s="117"/>
      <c r="JB267" s="117"/>
      <c r="JC267" s="117"/>
      <c r="JD267" s="117"/>
      <c r="JE267" s="117"/>
      <c r="JF267" s="117"/>
      <c r="JG267" s="117"/>
      <c r="JH267" s="117"/>
      <c r="JI267" s="117"/>
      <c r="JJ267" s="117"/>
      <c r="JK267" s="117"/>
      <c r="JL267" s="117"/>
      <c r="JM267" s="117"/>
      <c r="JN267" s="117"/>
      <c r="JO267" s="117"/>
      <c r="JP267" s="117"/>
      <c r="JQ267" s="117"/>
      <c r="JR267" s="117"/>
      <c r="JS267" s="117"/>
      <c r="JT267" s="117"/>
      <c r="JU267" s="117"/>
      <c r="JV267" s="117"/>
      <c r="JW267" s="117"/>
      <c r="JX267" s="117"/>
      <c r="JY267" s="117"/>
      <c r="JZ267" s="117"/>
      <c r="KA267" s="117"/>
      <c r="KB267" s="117"/>
      <c r="KC267" s="117"/>
      <c r="KD267" s="117"/>
      <c r="KE267" s="117"/>
      <c r="KF267" s="117"/>
      <c r="KG267" s="117"/>
      <c r="KH267" s="117"/>
      <c r="KI267" s="117"/>
      <c r="KJ267" s="117"/>
      <c r="KK267" s="117"/>
      <c r="KL267" s="117"/>
      <c r="KM267" s="117"/>
      <c r="KN267" s="117"/>
      <c r="KO267" s="117"/>
      <c r="KP267" s="117"/>
      <c r="KQ267" s="117"/>
      <c r="KR267" s="117"/>
      <c r="KS267" s="117"/>
      <c r="KT267" s="117"/>
      <c r="KU267" s="117"/>
      <c r="KV267" s="117"/>
      <c r="KW267" s="117"/>
      <c r="KX267" s="117"/>
      <c r="KY267" s="117"/>
      <c r="KZ267" s="117"/>
      <c r="LA267" s="117"/>
      <c r="LB267" s="117"/>
      <c r="LC267" s="117"/>
      <c r="LD267" s="117"/>
      <c r="LE267" s="117"/>
      <c r="LF267" s="117"/>
      <c r="LG267" s="117"/>
      <c r="LH267" s="117"/>
      <c r="LI267" s="117"/>
      <c r="LJ267" s="117"/>
      <c r="LK267" s="117"/>
      <c r="LL267" s="117"/>
      <c r="LM267" s="117"/>
      <c r="LN267" s="117"/>
      <c r="LO267" s="117"/>
      <c r="LP267" s="117"/>
      <c r="LQ267" s="117"/>
      <c r="LR267" s="117"/>
      <c r="LS267" s="117"/>
      <c r="LT267" s="117"/>
      <c r="LU267" s="117"/>
      <c r="LV267" s="117"/>
      <c r="LW267" s="117"/>
      <c r="LX267" s="117"/>
      <c r="LY267" s="117"/>
      <c r="LZ267" s="117"/>
      <c r="MA267" s="117"/>
      <c r="MB267" s="117"/>
      <c r="MC267" s="117"/>
      <c r="MD267" s="117"/>
      <c r="ME267" s="117"/>
      <c r="MF267" s="117"/>
      <c r="MG267" s="117"/>
      <c r="MH267" s="117"/>
      <c r="MI267" s="117"/>
      <c r="MJ267" s="117"/>
      <c r="MK267" s="117"/>
      <c r="ML267" s="117"/>
      <c r="MM267" s="117"/>
      <c r="MN267" s="117"/>
      <c r="MO267" s="117"/>
      <c r="MP267" s="117"/>
      <c r="MQ267" s="117"/>
      <c r="MR267" s="117"/>
      <c r="MS267" s="117"/>
      <c r="MT267" s="117"/>
      <c r="MU267" s="117"/>
      <c r="MV267" s="117"/>
      <c r="MW267" s="117"/>
      <c r="MX267" s="117"/>
      <c r="MY267" s="117"/>
      <c r="MZ267" s="117"/>
      <c r="NA267" s="117"/>
      <c r="NB267" s="117"/>
      <c r="NC267" s="117"/>
      <c r="ND267" s="117"/>
      <c r="NE267" s="117"/>
      <c r="NF267" s="117"/>
      <c r="NG267" s="117"/>
      <c r="NH267" s="117"/>
      <c r="NI267" s="117"/>
      <c r="NJ267" s="117"/>
      <c r="NK267" s="117"/>
      <c r="NL267" s="117"/>
      <c r="NM267" s="117"/>
      <c r="NN267" s="117"/>
      <c r="NO267" s="117"/>
      <c r="NP267" s="117"/>
      <c r="NQ267" s="117"/>
      <c r="NR267" s="117"/>
      <c r="NS267" s="117"/>
      <c r="NT267" s="117"/>
      <c r="NU267" s="117"/>
      <c r="NV267" s="117"/>
      <c r="NW267" s="117"/>
      <c r="NX267" s="117"/>
      <c r="NY267" s="117"/>
      <c r="NZ267" s="117"/>
      <c r="OA267" s="117"/>
      <c r="OB267" s="117"/>
      <c r="OC267" s="117"/>
      <c r="OD267" s="117"/>
      <c r="OE267" s="117"/>
      <c r="OF267" s="117"/>
      <c r="OG267" s="117"/>
      <c r="OH267" s="117"/>
      <c r="OI267" s="117"/>
      <c r="OJ267" s="117"/>
      <c r="OK267" s="117"/>
      <c r="OL267" s="117"/>
      <c r="OM267" s="117"/>
      <c r="ON267" s="117"/>
      <c r="OO267" s="117"/>
      <c r="OP267" s="117"/>
      <c r="OQ267" s="117"/>
      <c r="OR267" s="117"/>
      <c r="OS267" s="117"/>
      <c r="OT267" s="117"/>
      <c r="OU267" s="117"/>
      <c r="OV267" s="117"/>
      <c r="OW267" s="117"/>
      <c r="OX267" s="117"/>
      <c r="OY267" s="117"/>
      <c r="OZ267" s="117"/>
      <c r="PA267" s="117"/>
      <c r="PB267" s="117"/>
      <c r="PC267" s="117"/>
      <c r="PD267" s="117"/>
      <c r="PE267" s="117"/>
      <c r="PF267" s="117"/>
      <c r="PG267" s="117"/>
      <c r="PH267" s="117"/>
      <c r="PI267" s="117"/>
      <c r="PJ267" s="117"/>
      <c r="PK267" s="117"/>
      <c r="PL267" s="117"/>
      <c r="PM267" s="117"/>
      <c r="PN267" s="117"/>
      <c r="PO267" s="117"/>
      <c r="PP267" s="117"/>
      <c r="PQ267" s="117"/>
      <c r="PR267" s="117"/>
      <c r="PS267" s="117"/>
      <c r="PT267" s="117"/>
      <c r="PU267" s="117"/>
      <c r="PV267" s="117"/>
      <c r="PW267" s="117"/>
      <c r="PX267" s="117"/>
      <c r="PY267" s="117"/>
      <c r="PZ267" s="117"/>
      <c r="QA267" s="117"/>
      <c r="QB267" s="117"/>
      <c r="QC267" s="117"/>
      <c r="QD267" s="117"/>
      <c r="QE267" s="117"/>
      <c r="QF267" s="117"/>
      <c r="QG267" s="117"/>
      <c r="QH267" s="117"/>
      <c r="QI267" s="117"/>
      <c r="QJ267" s="117"/>
      <c r="QK267" s="117"/>
      <c r="QL267" s="117"/>
      <c r="QM267" s="117"/>
      <c r="QN267" s="117"/>
      <c r="QO267" s="117"/>
      <c r="QP267" s="117"/>
      <c r="QQ267" s="117"/>
      <c r="QR267" s="117"/>
      <c r="QS267" s="117"/>
      <c r="QT267" s="117"/>
      <c r="QU267" s="117"/>
      <c r="QV267" s="117"/>
      <c r="QW267" s="117"/>
      <c r="QX267" s="117"/>
      <c r="QY267" s="117"/>
      <c r="QZ267" s="117"/>
      <c r="RA267" s="117"/>
      <c r="RB267" s="117"/>
      <c r="RC267" s="117"/>
      <c r="RD267" s="117"/>
      <c r="RE267" s="117"/>
      <c r="RF267" s="117"/>
      <c r="RG267" s="117"/>
      <c r="RH267" s="117"/>
      <c r="RI267" s="117"/>
      <c r="RJ267" s="117"/>
      <c r="RK267" s="117"/>
      <c r="RL267" s="117"/>
      <c r="RM267" s="117"/>
      <c r="RN267" s="117"/>
      <c r="RO267" s="117"/>
      <c r="RP267" s="117"/>
      <c r="RQ267" s="117"/>
      <c r="RR267" s="117"/>
      <c r="RS267" s="117"/>
      <c r="RT267" s="117"/>
      <c r="RU267" s="117"/>
      <c r="RV267" s="117"/>
      <c r="RW267" s="117"/>
      <c r="RX267" s="117"/>
      <c r="RY267" s="117"/>
      <c r="RZ267" s="117"/>
      <c r="SA267" s="117"/>
      <c r="SB267" s="117"/>
      <c r="SC267" s="117"/>
      <c r="SD267" s="117"/>
      <c r="SE267" s="117"/>
      <c r="SF267" s="117"/>
      <c r="SG267" s="117"/>
      <c r="SH267" s="117"/>
      <c r="SI267" s="117"/>
      <c r="SJ267" s="117"/>
      <c r="SK267" s="117"/>
      <c r="SL267" s="117"/>
      <c r="SM267" s="117"/>
      <c r="SN267" s="117"/>
      <c r="SO267" s="117"/>
      <c r="SP267" s="117"/>
      <c r="SQ267" s="117"/>
      <c r="SR267" s="117"/>
      <c r="SS267" s="117"/>
      <c r="ST267" s="117"/>
      <c r="SU267" s="117"/>
      <c r="SV267" s="117"/>
      <c r="SW267" s="117"/>
      <c r="SX267" s="117"/>
      <c r="SY267" s="117"/>
      <c r="SZ267" s="117"/>
      <c r="TA267" s="117"/>
      <c r="TB267" s="117"/>
      <c r="TC267" s="117"/>
      <c r="TD267" s="117"/>
      <c r="TE267" s="117"/>
      <c r="TF267" s="117"/>
      <c r="TG267" s="117"/>
      <c r="TH267" s="117"/>
      <c r="TI267" s="117"/>
      <c r="TJ267" s="117"/>
      <c r="TK267" s="117"/>
      <c r="TL267" s="117"/>
      <c r="TM267" s="117"/>
      <c r="TN267" s="117"/>
      <c r="TO267" s="117"/>
      <c r="TP267" s="117"/>
      <c r="TQ267" s="117"/>
      <c r="TR267" s="117"/>
      <c r="TS267" s="117"/>
      <c r="TT267" s="117"/>
      <c r="TU267" s="117"/>
      <c r="TV267" s="117"/>
      <c r="TW267" s="117"/>
      <c r="TX267" s="117"/>
      <c r="TY267" s="117"/>
      <c r="TZ267" s="117"/>
      <c r="UA267" s="117"/>
      <c r="UB267" s="117"/>
      <c r="UC267" s="117"/>
      <c r="UD267" s="117"/>
      <c r="UE267" s="117"/>
      <c r="UF267" s="117"/>
      <c r="UG267" s="117"/>
      <c r="UH267" s="117"/>
      <c r="UI267" s="117"/>
      <c r="UJ267" s="117"/>
      <c r="UK267" s="117"/>
      <c r="UL267" s="117"/>
      <c r="UM267" s="117"/>
      <c r="UN267" s="117"/>
      <c r="UO267" s="117"/>
      <c r="UP267" s="117"/>
      <c r="UQ267" s="117"/>
      <c r="UR267" s="117"/>
      <c r="US267" s="117"/>
      <c r="UT267" s="117"/>
      <c r="UU267" s="117"/>
      <c r="UV267" s="117"/>
      <c r="UW267" s="117"/>
      <c r="UX267" s="117"/>
      <c r="UY267" s="117"/>
      <c r="UZ267" s="117"/>
      <c r="VA267" s="117"/>
      <c r="VB267" s="117"/>
      <c r="VC267" s="117"/>
      <c r="VD267" s="117"/>
      <c r="VE267" s="117"/>
      <c r="VF267" s="117"/>
      <c r="VG267" s="117"/>
      <c r="VH267" s="117"/>
      <c r="VI267" s="117"/>
      <c r="VJ267" s="117"/>
      <c r="VK267" s="117"/>
      <c r="VL267" s="117"/>
      <c r="VM267" s="117"/>
      <c r="VN267" s="117"/>
      <c r="VO267" s="117"/>
      <c r="VP267" s="117"/>
      <c r="VQ267" s="117"/>
      <c r="VR267" s="117"/>
      <c r="VS267" s="117"/>
      <c r="VT267" s="117"/>
      <c r="VU267" s="117"/>
      <c r="VV267" s="117"/>
      <c r="VW267" s="117"/>
      <c r="VX267" s="117"/>
      <c r="VY267" s="117"/>
      <c r="VZ267" s="117"/>
      <c r="WA267" s="117"/>
      <c r="WB267" s="117"/>
      <c r="WC267" s="117"/>
      <c r="WD267" s="117"/>
      <c r="WE267" s="117"/>
      <c r="WF267" s="117"/>
      <c r="WG267" s="117"/>
      <c r="WH267" s="117"/>
      <c r="WI267" s="117"/>
      <c r="WJ267" s="117"/>
      <c r="WK267" s="117"/>
      <c r="WL267" s="117"/>
      <c r="WM267" s="117"/>
      <c r="WN267" s="117"/>
      <c r="WO267" s="117"/>
      <c r="WP267" s="117"/>
      <c r="WQ267" s="117"/>
      <c r="WR267" s="117"/>
      <c r="WS267" s="117"/>
      <c r="WT267" s="117"/>
      <c r="WU267" s="117"/>
      <c r="WV267" s="117"/>
      <c r="WW267" s="117"/>
      <c r="WX267" s="117"/>
      <c r="WY267" s="117"/>
      <c r="WZ267" s="117"/>
      <c r="XA267" s="117"/>
      <c r="XB267" s="117"/>
      <c r="XC267" s="117"/>
      <c r="XD267" s="117"/>
      <c r="XE267" s="117"/>
      <c r="XF267" s="117"/>
      <c r="XG267" s="117"/>
      <c r="XH267" s="117"/>
      <c r="XI267" s="117"/>
      <c r="XJ267" s="117"/>
      <c r="XK267" s="117"/>
      <c r="XL267" s="117"/>
      <c r="XM267" s="117"/>
      <c r="XN267" s="117"/>
      <c r="XO267" s="117"/>
      <c r="XP267" s="117"/>
      <c r="XQ267" s="117"/>
      <c r="XR267" s="117"/>
      <c r="XS267" s="117"/>
      <c r="XT267" s="117"/>
      <c r="XU267" s="117"/>
      <c r="XV267" s="117"/>
      <c r="XW267" s="117"/>
      <c r="XX267" s="117"/>
      <c r="XY267" s="117"/>
      <c r="XZ267" s="117"/>
      <c r="YA267" s="117"/>
      <c r="YB267" s="117"/>
      <c r="YC267" s="117"/>
      <c r="YD267" s="117"/>
      <c r="YE267" s="117"/>
      <c r="YF267" s="117"/>
      <c r="YG267" s="117"/>
      <c r="YH267" s="117"/>
      <c r="YI267" s="117"/>
      <c r="YJ267" s="117"/>
      <c r="YK267" s="117"/>
      <c r="YL267" s="117"/>
      <c r="YM267" s="117"/>
      <c r="YN267" s="117"/>
      <c r="YO267" s="117"/>
      <c r="YP267" s="117"/>
      <c r="YQ267" s="117"/>
      <c r="YR267" s="117"/>
      <c r="YS267" s="117"/>
      <c r="YT267" s="117"/>
      <c r="YU267" s="117"/>
      <c r="YV267" s="117"/>
      <c r="YW267" s="117"/>
      <c r="YX267" s="117"/>
      <c r="YY267" s="117"/>
      <c r="YZ267" s="117"/>
      <c r="ZA267" s="117"/>
      <c r="ZB267" s="117"/>
      <c r="ZC267" s="117"/>
      <c r="ZD267" s="117"/>
      <c r="ZE267" s="117"/>
      <c r="ZF267" s="117"/>
      <c r="ZG267" s="117"/>
      <c r="ZH267" s="117"/>
      <c r="ZI267" s="117"/>
      <c r="ZJ267" s="117"/>
      <c r="ZK267" s="117"/>
      <c r="ZL267" s="117"/>
      <c r="ZM267" s="117"/>
      <c r="ZN267" s="117"/>
      <c r="ZO267" s="117"/>
      <c r="ZP267" s="117"/>
      <c r="ZQ267" s="117"/>
      <c r="ZR267" s="117"/>
      <c r="ZS267" s="117"/>
      <c r="ZT267" s="117"/>
      <c r="ZU267" s="117"/>
      <c r="ZV267" s="117"/>
      <c r="ZW267" s="117"/>
      <c r="ZX267" s="117"/>
      <c r="ZY267" s="117"/>
      <c r="ZZ267" s="117"/>
      <c r="AAA267" s="117"/>
      <c r="AAB267" s="117"/>
      <c r="AAC267" s="117"/>
      <c r="AAD267" s="117"/>
      <c r="AAE267" s="117"/>
      <c r="AAF267" s="117"/>
      <c r="AAG267" s="117"/>
      <c r="AAH267" s="117"/>
      <c r="AAI267" s="117"/>
      <c r="AAJ267" s="117"/>
      <c r="AAK267" s="117"/>
      <c r="AAL267" s="117"/>
      <c r="AAM267" s="117"/>
      <c r="AAN267" s="117"/>
      <c r="AAO267" s="117"/>
      <c r="AAP267" s="117"/>
      <c r="AAQ267" s="117"/>
      <c r="AAR267" s="117"/>
      <c r="AAS267" s="117"/>
      <c r="AAT267" s="117"/>
      <c r="AAU267" s="117"/>
      <c r="AAV267" s="117"/>
      <c r="AAW267" s="117"/>
      <c r="AAX267" s="117"/>
      <c r="AAY267" s="117"/>
      <c r="AAZ267" s="117"/>
      <c r="ABA267" s="117"/>
      <c r="ABB267" s="117"/>
      <c r="ABC267" s="117"/>
      <c r="ABD267" s="117"/>
      <c r="ABE267" s="117"/>
      <c r="ABF267" s="117"/>
      <c r="ABG267" s="117"/>
      <c r="ABH267" s="117"/>
      <c r="ABI267" s="117"/>
      <c r="ABJ267" s="117"/>
      <c r="ABK267" s="117"/>
      <c r="ABL267" s="117"/>
      <c r="ABM267" s="117"/>
      <c r="ABN267" s="117"/>
      <c r="ABO267" s="117"/>
      <c r="ABP267" s="117"/>
      <c r="ABQ267" s="117"/>
      <c r="ABR267" s="117"/>
      <c r="ABS267" s="117"/>
      <c r="ABT267" s="117"/>
      <c r="ABU267" s="117"/>
      <c r="ABV267" s="117"/>
      <c r="ABW267" s="117"/>
      <c r="ABX267" s="117"/>
      <c r="ABY267" s="117"/>
      <c r="ABZ267" s="117"/>
      <c r="ACA267" s="117"/>
      <c r="ACB267" s="117"/>
      <c r="ACC267" s="117"/>
      <c r="ACD267" s="117"/>
      <c r="ACE267" s="117"/>
      <c r="ACF267" s="117"/>
      <c r="ACG267" s="117"/>
      <c r="ACH267" s="117"/>
      <c r="ACI267" s="117"/>
      <c r="ACJ267" s="117"/>
      <c r="ACK267" s="117"/>
      <c r="ACL267" s="117"/>
      <c r="ACM267" s="117"/>
      <c r="ACN267" s="117"/>
      <c r="ACO267" s="117"/>
      <c r="ACP267" s="117"/>
      <c r="ACQ267" s="117"/>
      <c r="ACR267" s="117"/>
      <c r="ACS267" s="117"/>
      <c r="ACT267" s="117"/>
      <c r="ACU267" s="117"/>
      <c r="ACV267" s="117"/>
      <c r="ACW267" s="117"/>
      <c r="ACX267" s="117"/>
      <c r="ACY267" s="117"/>
      <c r="ACZ267" s="117"/>
      <c r="ADA267" s="117"/>
      <c r="ADB267" s="117"/>
      <c r="ADC267" s="117"/>
      <c r="ADD267" s="117"/>
      <c r="ADE267" s="117"/>
      <c r="ADF267" s="117"/>
      <c r="ADG267" s="117"/>
      <c r="ADH267" s="117"/>
      <c r="ADI267" s="117"/>
      <c r="ADJ267" s="117"/>
      <c r="ADK267" s="117"/>
      <c r="ADL267" s="117"/>
      <c r="ADM267" s="117"/>
      <c r="ADN267" s="117"/>
      <c r="ADO267" s="117"/>
      <c r="ADP267" s="117"/>
      <c r="ADQ267" s="117"/>
      <c r="ADR267" s="117"/>
      <c r="ADS267" s="117"/>
      <c r="ADT267" s="117"/>
      <c r="ADU267" s="117"/>
      <c r="ADV267" s="117"/>
      <c r="ADW267" s="117"/>
      <c r="ADX267" s="117"/>
      <c r="ADY267" s="117"/>
      <c r="ADZ267" s="117"/>
      <c r="AEA267" s="117"/>
      <c r="AEB267" s="117"/>
      <c r="AEC267" s="117"/>
      <c r="AED267" s="117"/>
      <c r="AEE267" s="117"/>
      <c r="AEF267" s="117"/>
      <c r="AEG267" s="117"/>
      <c r="AEH267" s="117"/>
      <c r="AEI267" s="117"/>
      <c r="AEJ267" s="117"/>
      <c r="AEK267" s="117"/>
      <c r="AEL267" s="117"/>
      <c r="AEM267" s="117"/>
      <c r="AEN267" s="117"/>
      <c r="AEO267" s="117"/>
      <c r="AEP267" s="117"/>
      <c r="AEQ267" s="117"/>
      <c r="AER267" s="117"/>
      <c r="AES267" s="117"/>
      <c r="AET267" s="117"/>
      <c r="AEU267" s="117"/>
      <c r="AEV267" s="117"/>
      <c r="AEW267" s="117"/>
      <c r="AEX267" s="117"/>
      <c r="AEY267" s="117"/>
      <c r="AEZ267" s="117"/>
      <c r="AFA267" s="117"/>
      <c r="AFB267" s="117"/>
      <c r="AFC267" s="117"/>
      <c r="AFD267" s="117"/>
      <c r="AFE267" s="117"/>
      <c r="AFF267" s="117"/>
      <c r="AFG267" s="117"/>
      <c r="AFH267" s="117"/>
      <c r="AFI267" s="117"/>
      <c r="AFJ267" s="117"/>
      <c r="AFK267" s="117"/>
      <c r="AFL267" s="117"/>
      <c r="AFM267" s="117"/>
      <c r="AFN267" s="117"/>
      <c r="AFO267" s="117"/>
      <c r="AFP267" s="117"/>
      <c r="AFQ267" s="117"/>
      <c r="AFR267" s="117"/>
      <c r="AFS267" s="117"/>
      <c r="AFT267" s="117"/>
      <c r="AFU267" s="117"/>
      <c r="AFV267" s="117"/>
      <c r="AFW267" s="117"/>
      <c r="AFX267" s="117"/>
      <c r="AFY267" s="117"/>
      <c r="AFZ267" s="117"/>
      <c r="AGA267" s="117"/>
      <c r="AGB267" s="117"/>
      <c r="AGC267" s="117"/>
      <c r="AGD267" s="117"/>
      <c r="AGE267" s="117"/>
      <c r="AGF267" s="117"/>
      <c r="AGG267" s="117"/>
      <c r="AGH267" s="117"/>
      <c r="AGI267" s="117"/>
      <c r="AGJ267" s="117"/>
      <c r="AGK267" s="117"/>
      <c r="AGL267" s="117"/>
      <c r="AGM267" s="117"/>
      <c r="AGN267" s="117"/>
      <c r="AGO267" s="117"/>
      <c r="AGP267" s="117"/>
      <c r="AGQ267" s="117"/>
      <c r="AGR267" s="117"/>
      <c r="AGS267" s="117"/>
      <c r="AGT267" s="117"/>
      <c r="AGU267" s="117"/>
      <c r="AGV267" s="117"/>
      <c r="AGW267" s="117"/>
      <c r="AGX267" s="117"/>
      <c r="AGY267" s="117"/>
      <c r="AGZ267" s="117"/>
      <c r="AHA267" s="117"/>
      <c r="AHB267" s="117"/>
      <c r="AHC267" s="117"/>
      <c r="AHD267" s="117"/>
      <c r="AHE267" s="117"/>
      <c r="AHF267" s="117"/>
      <c r="AHG267" s="117"/>
      <c r="AHH267" s="117"/>
      <c r="AHI267" s="117"/>
      <c r="AHJ267" s="117"/>
      <c r="AHK267" s="117"/>
      <c r="AHL267" s="117"/>
      <c r="AHM267" s="117"/>
      <c r="AHN267" s="117"/>
      <c r="AHO267" s="117"/>
      <c r="AHP267" s="117"/>
      <c r="AHQ267" s="117"/>
      <c r="AHR267" s="117"/>
      <c r="AHS267" s="117"/>
      <c r="AHT267" s="117"/>
      <c r="AHU267" s="117"/>
      <c r="AHV267" s="117"/>
      <c r="AHW267" s="117"/>
      <c r="AHX267" s="117"/>
      <c r="AHY267" s="117"/>
      <c r="AHZ267" s="117"/>
      <c r="AIA267" s="117"/>
      <c r="AIB267" s="117"/>
      <c r="AIC267" s="117"/>
      <c r="AID267" s="117"/>
      <c r="AIE267" s="117"/>
      <c r="AIF267" s="117"/>
      <c r="AIG267" s="117"/>
      <c r="AIH267" s="117"/>
      <c r="AII267" s="117"/>
      <c r="AIJ267" s="117"/>
      <c r="AIK267" s="117"/>
      <c r="AIL267" s="117"/>
      <c r="AIM267" s="117"/>
      <c r="AIN267" s="117"/>
      <c r="AIO267" s="117"/>
      <c r="AIP267" s="117"/>
      <c r="AIQ267" s="117"/>
      <c r="AIR267" s="117"/>
      <c r="AIS267" s="117"/>
      <c r="AIT267" s="117"/>
      <c r="AIU267" s="117"/>
      <c r="AIV267" s="117"/>
      <c r="AIW267" s="117"/>
      <c r="AIX267" s="117"/>
      <c r="AIY267" s="117"/>
      <c r="AIZ267" s="117"/>
      <c r="AJA267" s="117"/>
      <c r="AJB267" s="117"/>
      <c r="AJC267" s="117"/>
      <c r="AJD267" s="117"/>
      <c r="AJE267" s="117"/>
      <c r="AJF267" s="117"/>
      <c r="AJG267" s="117"/>
      <c r="AJH267" s="117"/>
      <c r="AJI267" s="117"/>
      <c r="AJJ267" s="117"/>
      <c r="AJK267" s="117"/>
      <c r="AJL267" s="117"/>
      <c r="AJM267" s="117"/>
      <c r="AJN267" s="117"/>
      <c r="AJO267" s="117"/>
      <c r="AJP267" s="117"/>
      <c r="AJQ267" s="117"/>
      <c r="AJR267" s="117"/>
      <c r="AJS267" s="117"/>
      <c r="AJT267" s="117"/>
      <c r="AJU267" s="117"/>
      <c r="AJV267" s="117"/>
      <c r="AJW267" s="117"/>
      <c r="AJX267" s="117"/>
      <c r="AJY267" s="117"/>
      <c r="AJZ267" s="117"/>
      <c r="AKA267" s="117"/>
      <c r="AKB267" s="117"/>
      <c r="AKC267" s="117"/>
      <c r="AKD267" s="117"/>
      <c r="AKE267" s="117"/>
      <c r="AKF267" s="117"/>
      <c r="AKG267" s="117"/>
      <c r="AKH267" s="117"/>
      <c r="AKI267" s="117"/>
      <c r="AKJ267" s="117"/>
      <c r="AKK267" s="117"/>
      <c r="AKL267" s="117"/>
      <c r="AKM267" s="117"/>
      <c r="AKN267" s="117"/>
      <c r="AKO267" s="117"/>
      <c r="AKP267" s="117"/>
      <c r="AKQ267" s="117"/>
      <c r="AKR267" s="117"/>
      <c r="AKS267" s="117"/>
      <c r="AKT267" s="117"/>
      <c r="AKU267" s="117"/>
      <c r="AKV267" s="117"/>
      <c r="AKW267" s="117"/>
      <c r="AKX267" s="117"/>
      <c r="AKY267" s="117"/>
      <c r="AKZ267" s="117"/>
      <c r="ALA267" s="117"/>
      <c r="ALB267" s="117"/>
      <c r="ALC267" s="117"/>
      <c r="ALD267" s="117"/>
      <c r="ALE267" s="117"/>
      <c r="ALF267" s="117"/>
      <c r="ALG267" s="117"/>
      <c r="ALH267" s="117"/>
      <c r="ALI267" s="117"/>
      <c r="ALJ267" s="117"/>
      <c r="ALK267" s="117"/>
      <c r="ALL267" s="117"/>
      <c r="ALM267" s="117"/>
      <c r="ALN267" s="117"/>
      <c r="ALO267" s="117"/>
      <c r="ALP267" s="117"/>
      <c r="ALQ267" s="117"/>
      <c r="ALR267" s="117"/>
      <c r="ALS267" s="117"/>
      <c r="ALT267" s="117"/>
      <c r="ALU267" s="117"/>
      <c r="ALV267" s="117"/>
      <c r="ALW267" s="117"/>
      <c r="ALX267" s="117"/>
      <c r="ALY267" s="117"/>
      <c r="ALZ267" s="117"/>
      <c r="AMA267" s="117"/>
      <c r="AMB267" s="117"/>
      <c r="AMC267" s="117"/>
      <c r="AMD267" s="117"/>
      <c r="AME267" s="117"/>
      <c r="AMF267" s="117"/>
      <c r="AMG267" s="117"/>
      <c r="AMH267" s="117"/>
      <c r="AMI267" s="117"/>
      <c r="AMJ267" s="117"/>
    </row>
    <row r="268" customFormat="false" ht="24" hidden="false" customHeight="true" outlineLevel="0" collapsed="false">
      <c r="A268" s="114" t="s">
        <v>175</v>
      </c>
      <c r="B268" s="114"/>
      <c r="C268" s="114"/>
      <c r="D268" s="128"/>
      <c r="E268" s="129"/>
      <c r="F268" s="129"/>
      <c r="G268" s="129"/>
      <c r="H268" s="129"/>
      <c r="I268" s="130"/>
      <c r="J268" s="116"/>
      <c r="K268" s="116"/>
      <c r="L268" s="116"/>
      <c r="M268" s="116"/>
      <c r="N268" s="116"/>
      <c r="O268" s="116"/>
      <c r="P268" s="116"/>
      <c r="Q268" s="116"/>
      <c r="R268" s="116"/>
      <c r="S268" s="116"/>
      <c r="T268" s="116"/>
      <c r="U268" s="116"/>
      <c r="V268" s="116"/>
      <c r="W268" s="116"/>
      <c r="X268" s="116"/>
      <c r="Y268" s="116"/>
      <c r="Z268" s="116"/>
      <c r="AA268" s="116"/>
      <c r="AB268" s="116"/>
      <c r="AC268" s="116"/>
      <c r="AD268" s="116"/>
      <c r="AE268" s="116"/>
      <c r="AF268" s="116"/>
      <c r="AG268" s="116"/>
      <c r="AH268" s="116"/>
      <c r="AI268" s="116"/>
      <c r="AJ268" s="116"/>
      <c r="AK268" s="116"/>
      <c r="AL268" s="116"/>
      <c r="AM268" s="116"/>
      <c r="AN268" s="116"/>
      <c r="AO268" s="116"/>
      <c r="AP268" s="116"/>
      <c r="AQ268" s="116"/>
      <c r="AR268" s="116"/>
      <c r="AS268" s="116"/>
      <c r="AT268" s="116"/>
      <c r="AU268" s="116"/>
      <c r="AV268" s="116"/>
      <c r="AW268" s="116"/>
      <c r="AX268" s="116"/>
      <c r="AY268" s="116"/>
      <c r="AZ268" s="116"/>
      <c r="BA268" s="116"/>
      <c r="BB268" s="116"/>
      <c r="BC268" s="116"/>
      <c r="BD268" s="116"/>
      <c r="BE268" s="116"/>
      <c r="BF268" s="116"/>
      <c r="BG268" s="116"/>
      <c r="BH268" s="116"/>
      <c r="BI268" s="116"/>
      <c r="BJ268" s="116"/>
      <c r="BK268" s="117"/>
      <c r="BL268" s="117"/>
      <c r="BM268" s="117"/>
      <c r="BN268" s="117"/>
      <c r="BO268" s="117"/>
      <c r="BP268" s="117"/>
      <c r="BQ268" s="117"/>
      <c r="BR268" s="117"/>
      <c r="BS268" s="117"/>
      <c r="BT268" s="117"/>
      <c r="BU268" s="117"/>
      <c r="BV268" s="117"/>
      <c r="BW268" s="117"/>
      <c r="BX268" s="117"/>
      <c r="BY268" s="117"/>
      <c r="BZ268" s="117"/>
      <c r="CA268" s="117"/>
      <c r="CB268" s="117"/>
      <c r="CC268" s="117"/>
      <c r="CD268" s="117"/>
      <c r="CE268" s="117"/>
      <c r="CF268" s="117"/>
      <c r="CG268" s="117"/>
      <c r="CH268" s="117"/>
      <c r="CI268" s="117"/>
      <c r="CJ268" s="117"/>
      <c r="CK268" s="117"/>
      <c r="CL268" s="117"/>
      <c r="CM268" s="117"/>
      <c r="CN268" s="117"/>
      <c r="CO268" s="117"/>
      <c r="CP268" s="117"/>
      <c r="CQ268" s="117"/>
      <c r="CR268" s="117"/>
      <c r="CS268" s="117"/>
      <c r="CT268" s="117"/>
      <c r="CU268" s="117"/>
      <c r="CV268" s="117"/>
      <c r="CW268" s="117"/>
      <c r="CX268" s="117"/>
      <c r="CY268" s="117"/>
      <c r="CZ268" s="117"/>
      <c r="DA268" s="117"/>
      <c r="DB268" s="117"/>
      <c r="DC268" s="117"/>
      <c r="DD268" s="117"/>
      <c r="DE268" s="117"/>
      <c r="DF268" s="117"/>
      <c r="DG268" s="117"/>
      <c r="DH268" s="117"/>
      <c r="DI268" s="117"/>
      <c r="DJ268" s="117"/>
      <c r="DK268" s="117"/>
      <c r="DL268" s="117"/>
      <c r="DM268" s="117"/>
      <c r="DN268" s="117"/>
      <c r="DO268" s="117"/>
      <c r="DP268" s="117"/>
      <c r="DQ268" s="117"/>
      <c r="DR268" s="117"/>
      <c r="DS268" s="117"/>
      <c r="DT268" s="117"/>
      <c r="DU268" s="117"/>
      <c r="DV268" s="117"/>
      <c r="DW268" s="117"/>
      <c r="DX268" s="117"/>
      <c r="DY268" s="117"/>
      <c r="DZ268" s="117"/>
      <c r="EA268" s="117"/>
      <c r="EB268" s="117"/>
      <c r="EC268" s="117"/>
      <c r="ED268" s="117"/>
      <c r="EE268" s="117"/>
      <c r="EF268" s="117"/>
      <c r="EG268" s="117"/>
      <c r="EH268" s="117"/>
      <c r="EI268" s="117"/>
      <c r="EJ268" s="117"/>
      <c r="EK268" s="117"/>
      <c r="EL268" s="117"/>
      <c r="EM268" s="117"/>
      <c r="EN268" s="117"/>
      <c r="EO268" s="117"/>
      <c r="EP268" s="117"/>
      <c r="EQ268" s="117"/>
      <c r="ER268" s="117"/>
      <c r="ES268" s="117"/>
      <c r="ET268" s="117"/>
      <c r="EU268" s="117"/>
      <c r="EV268" s="117"/>
      <c r="EW268" s="117"/>
      <c r="EX268" s="117"/>
      <c r="EY268" s="117"/>
      <c r="EZ268" s="117"/>
      <c r="FA268" s="117"/>
      <c r="FB268" s="117"/>
      <c r="FC268" s="117"/>
      <c r="FD268" s="117"/>
      <c r="FE268" s="117"/>
      <c r="FF268" s="117"/>
      <c r="FG268" s="117"/>
      <c r="FH268" s="117"/>
      <c r="FI268" s="117"/>
      <c r="FJ268" s="117"/>
      <c r="FK268" s="117"/>
      <c r="FL268" s="117"/>
      <c r="FM268" s="117"/>
      <c r="FN268" s="117"/>
      <c r="FO268" s="117"/>
      <c r="FP268" s="117"/>
      <c r="FQ268" s="117"/>
      <c r="FR268" s="117"/>
      <c r="FS268" s="117"/>
      <c r="FT268" s="117"/>
      <c r="FU268" s="117"/>
      <c r="FV268" s="117"/>
      <c r="FW268" s="117"/>
      <c r="FX268" s="117"/>
      <c r="FY268" s="117"/>
      <c r="FZ268" s="117"/>
      <c r="GA268" s="117"/>
      <c r="GB268" s="117"/>
      <c r="GC268" s="117"/>
      <c r="GD268" s="117"/>
      <c r="GE268" s="117"/>
      <c r="GF268" s="117"/>
      <c r="GG268" s="117"/>
      <c r="GH268" s="117"/>
      <c r="GI268" s="117"/>
      <c r="GJ268" s="117"/>
      <c r="GK268" s="117"/>
      <c r="GL268" s="117"/>
      <c r="GM268" s="117"/>
      <c r="GN268" s="117"/>
      <c r="GO268" s="117"/>
      <c r="GP268" s="117"/>
      <c r="GQ268" s="117"/>
      <c r="GR268" s="117"/>
      <c r="GS268" s="117"/>
      <c r="GT268" s="117"/>
      <c r="GU268" s="117"/>
      <c r="GV268" s="117"/>
      <c r="GW268" s="117"/>
      <c r="GX268" s="117"/>
      <c r="GY268" s="117"/>
      <c r="GZ268" s="117"/>
      <c r="HA268" s="117"/>
      <c r="HB268" s="117"/>
      <c r="HC268" s="117"/>
      <c r="HD268" s="117"/>
      <c r="HE268" s="117"/>
      <c r="HF268" s="117"/>
      <c r="HG268" s="117"/>
      <c r="HH268" s="117"/>
      <c r="HI268" s="117"/>
      <c r="HJ268" s="117"/>
      <c r="HK268" s="117"/>
      <c r="HL268" s="117"/>
      <c r="HM268" s="117"/>
      <c r="HN268" s="117"/>
      <c r="HO268" s="117"/>
      <c r="HP268" s="117"/>
      <c r="HQ268" s="117"/>
      <c r="HR268" s="117"/>
      <c r="HS268" s="117"/>
      <c r="HT268" s="117"/>
      <c r="HU268" s="117"/>
      <c r="HV268" s="117"/>
      <c r="HW268" s="117"/>
      <c r="HX268" s="117"/>
      <c r="HY268" s="117"/>
      <c r="HZ268" s="117"/>
      <c r="IA268" s="117"/>
      <c r="IB268" s="117"/>
      <c r="IC268" s="117"/>
      <c r="ID268" s="117"/>
      <c r="IE268" s="117"/>
      <c r="IF268" s="117"/>
      <c r="IG268" s="117"/>
      <c r="IH268" s="117"/>
      <c r="II268" s="117"/>
      <c r="IJ268" s="117"/>
      <c r="IK268" s="117"/>
      <c r="IL268" s="117"/>
      <c r="IM268" s="117"/>
      <c r="IN268" s="117"/>
      <c r="IO268" s="117"/>
      <c r="IP268" s="117"/>
      <c r="IQ268" s="117"/>
      <c r="IR268" s="117"/>
      <c r="IS268" s="117"/>
      <c r="IT268" s="117"/>
      <c r="IU268" s="117"/>
      <c r="IV268" s="117"/>
      <c r="IW268" s="117"/>
      <c r="IX268" s="117"/>
      <c r="IY268" s="117"/>
      <c r="IZ268" s="117"/>
      <c r="JA268" s="117"/>
      <c r="JB268" s="117"/>
      <c r="JC268" s="117"/>
      <c r="JD268" s="117"/>
      <c r="JE268" s="117"/>
      <c r="JF268" s="117"/>
      <c r="JG268" s="117"/>
      <c r="JH268" s="117"/>
      <c r="JI268" s="117"/>
      <c r="JJ268" s="117"/>
      <c r="JK268" s="117"/>
      <c r="JL268" s="117"/>
      <c r="JM268" s="117"/>
      <c r="JN268" s="117"/>
      <c r="JO268" s="117"/>
      <c r="JP268" s="117"/>
      <c r="JQ268" s="117"/>
      <c r="JR268" s="117"/>
      <c r="JS268" s="117"/>
      <c r="JT268" s="117"/>
      <c r="JU268" s="117"/>
      <c r="JV268" s="117"/>
      <c r="JW268" s="117"/>
      <c r="JX268" s="117"/>
      <c r="JY268" s="117"/>
      <c r="JZ268" s="117"/>
      <c r="KA268" s="117"/>
      <c r="KB268" s="117"/>
      <c r="KC268" s="117"/>
      <c r="KD268" s="117"/>
      <c r="KE268" s="117"/>
      <c r="KF268" s="117"/>
      <c r="KG268" s="117"/>
      <c r="KH268" s="117"/>
      <c r="KI268" s="117"/>
      <c r="KJ268" s="117"/>
      <c r="KK268" s="117"/>
      <c r="KL268" s="117"/>
      <c r="KM268" s="117"/>
      <c r="KN268" s="117"/>
      <c r="KO268" s="117"/>
      <c r="KP268" s="117"/>
      <c r="KQ268" s="117"/>
      <c r="KR268" s="117"/>
      <c r="KS268" s="117"/>
      <c r="KT268" s="117"/>
      <c r="KU268" s="117"/>
      <c r="KV268" s="117"/>
      <c r="KW268" s="117"/>
      <c r="KX268" s="117"/>
      <c r="KY268" s="117"/>
      <c r="KZ268" s="117"/>
      <c r="LA268" s="117"/>
      <c r="LB268" s="117"/>
      <c r="LC268" s="117"/>
      <c r="LD268" s="117"/>
      <c r="LE268" s="117"/>
      <c r="LF268" s="117"/>
      <c r="LG268" s="117"/>
      <c r="LH268" s="117"/>
      <c r="LI268" s="117"/>
      <c r="LJ268" s="117"/>
      <c r="LK268" s="117"/>
      <c r="LL268" s="117"/>
      <c r="LM268" s="117"/>
      <c r="LN268" s="117"/>
      <c r="LO268" s="117"/>
      <c r="LP268" s="117"/>
      <c r="LQ268" s="117"/>
      <c r="LR268" s="117"/>
      <c r="LS268" s="117"/>
      <c r="LT268" s="117"/>
      <c r="LU268" s="117"/>
      <c r="LV268" s="117"/>
      <c r="LW268" s="117"/>
      <c r="LX268" s="117"/>
      <c r="LY268" s="117"/>
      <c r="LZ268" s="117"/>
      <c r="MA268" s="117"/>
      <c r="MB268" s="117"/>
      <c r="MC268" s="117"/>
      <c r="MD268" s="117"/>
      <c r="ME268" s="117"/>
      <c r="MF268" s="117"/>
      <c r="MG268" s="117"/>
      <c r="MH268" s="117"/>
      <c r="MI268" s="117"/>
      <c r="MJ268" s="117"/>
      <c r="MK268" s="117"/>
      <c r="ML268" s="117"/>
      <c r="MM268" s="117"/>
      <c r="MN268" s="117"/>
      <c r="MO268" s="117"/>
      <c r="MP268" s="117"/>
      <c r="MQ268" s="117"/>
      <c r="MR268" s="117"/>
      <c r="MS268" s="117"/>
      <c r="MT268" s="117"/>
      <c r="MU268" s="117"/>
      <c r="MV268" s="117"/>
      <c r="MW268" s="117"/>
      <c r="MX268" s="117"/>
      <c r="MY268" s="117"/>
      <c r="MZ268" s="117"/>
      <c r="NA268" s="117"/>
      <c r="NB268" s="117"/>
      <c r="NC268" s="117"/>
      <c r="ND268" s="117"/>
      <c r="NE268" s="117"/>
      <c r="NF268" s="117"/>
      <c r="NG268" s="117"/>
      <c r="NH268" s="117"/>
      <c r="NI268" s="117"/>
      <c r="NJ268" s="117"/>
      <c r="NK268" s="117"/>
      <c r="NL268" s="117"/>
      <c r="NM268" s="117"/>
      <c r="NN268" s="117"/>
      <c r="NO268" s="117"/>
      <c r="NP268" s="117"/>
      <c r="NQ268" s="117"/>
      <c r="NR268" s="117"/>
      <c r="NS268" s="117"/>
      <c r="NT268" s="117"/>
      <c r="NU268" s="117"/>
      <c r="NV268" s="117"/>
      <c r="NW268" s="117"/>
      <c r="NX268" s="117"/>
      <c r="NY268" s="117"/>
      <c r="NZ268" s="117"/>
      <c r="OA268" s="117"/>
      <c r="OB268" s="117"/>
      <c r="OC268" s="117"/>
      <c r="OD268" s="117"/>
      <c r="OE268" s="117"/>
      <c r="OF268" s="117"/>
      <c r="OG268" s="117"/>
      <c r="OH268" s="117"/>
      <c r="OI268" s="117"/>
      <c r="OJ268" s="117"/>
      <c r="OK268" s="117"/>
      <c r="OL268" s="117"/>
      <c r="OM268" s="117"/>
      <c r="ON268" s="117"/>
      <c r="OO268" s="117"/>
      <c r="OP268" s="117"/>
      <c r="OQ268" s="117"/>
      <c r="OR268" s="117"/>
      <c r="OS268" s="117"/>
      <c r="OT268" s="117"/>
      <c r="OU268" s="117"/>
      <c r="OV268" s="117"/>
      <c r="OW268" s="117"/>
      <c r="OX268" s="117"/>
      <c r="OY268" s="117"/>
      <c r="OZ268" s="117"/>
      <c r="PA268" s="117"/>
      <c r="PB268" s="117"/>
      <c r="PC268" s="117"/>
      <c r="PD268" s="117"/>
      <c r="PE268" s="117"/>
      <c r="PF268" s="117"/>
      <c r="PG268" s="117"/>
      <c r="PH268" s="117"/>
      <c r="PI268" s="117"/>
      <c r="PJ268" s="117"/>
      <c r="PK268" s="117"/>
      <c r="PL268" s="117"/>
      <c r="PM268" s="117"/>
      <c r="PN268" s="117"/>
      <c r="PO268" s="117"/>
      <c r="PP268" s="117"/>
      <c r="PQ268" s="117"/>
      <c r="PR268" s="117"/>
      <c r="PS268" s="117"/>
      <c r="PT268" s="117"/>
      <c r="PU268" s="117"/>
      <c r="PV268" s="117"/>
      <c r="PW268" s="117"/>
      <c r="PX268" s="117"/>
      <c r="PY268" s="117"/>
      <c r="PZ268" s="117"/>
      <c r="QA268" s="117"/>
      <c r="QB268" s="117"/>
      <c r="QC268" s="117"/>
      <c r="QD268" s="117"/>
      <c r="QE268" s="117"/>
      <c r="QF268" s="117"/>
      <c r="QG268" s="117"/>
      <c r="QH268" s="117"/>
      <c r="QI268" s="117"/>
      <c r="QJ268" s="117"/>
      <c r="QK268" s="117"/>
      <c r="QL268" s="117"/>
      <c r="QM268" s="117"/>
      <c r="QN268" s="117"/>
      <c r="QO268" s="117"/>
      <c r="QP268" s="117"/>
      <c r="QQ268" s="117"/>
      <c r="QR268" s="117"/>
      <c r="QS268" s="117"/>
      <c r="QT268" s="117"/>
      <c r="QU268" s="117"/>
      <c r="QV268" s="117"/>
      <c r="QW268" s="117"/>
      <c r="QX268" s="117"/>
      <c r="QY268" s="117"/>
      <c r="QZ268" s="117"/>
      <c r="RA268" s="117"/>
      <c r="RB268" s="117"/>
      <c r="RC268" s="117"/>
      <c r="RD268" s="117"/>
      <c r="RE268" s="117"/>
      <c r="RF268" s="117"/>
      <c r="RG268" s="117"/>
      <c r="RH268" s="117"/>
      <c r="RI268" s="117"/>
      <c r="RJ268" s="117"/>
      <c r="RK268" s="117"/>
      <c r="RL268" s="117"/>
      <c r="RM268" s="117"/>
      <c r="RN268" s="117"/>
      <c r="RO268" s="117"/>
      <c r="RP268" s="117"/>
      <c r="RQ268" s="117"/>
      <c r="RR268" s="117"/>
      <c r="RS268" s="117"/>
      <c r="RT268" s="117"/>
      <c r="RU268" s="117"/>
      <c r="RV268" s="117"/>
      <c r="RW268" s="117"/>
      <c r="RX268" s="117"/>
      <c r="RY268" s="117"/>
      <c r="RZ268" s="117"/>
      <c r="SA268" s="117"/>
      <c r="SB268" s="117"/>
      <c r="SC268" s="117"/>
      <c r="SD268" s="117"/>
      <c r="SE268" s="117"/>
      <c r="SF268" s="117"/>
      <c r="SG268" s="117"/>
      <c r="SH268" s="117"/>
      <c r="SI268" s="117"/>
      <c r="SJ268" s="117"/>
      <c r="SK268" s="117"/>
      <c r="SL268" s="117"/>
      <c r="SM268" s="117"/>
      <c r="SN268" s="117"/>
      <c r="SO268" s="117"/>
      <c r="SP268" s="117"/>
      <c r="SQ268" s="117"/>
      <c r="SR268" s="117"/>
      <c r="SS268" s="117"/>
      <c r="ST268" s="117"/>
      <c r="SU268" s="117"/>
      <c r="SV268" s="117"/>
      <c r="SW268" s="117"/>
      <c r="SX268" s="117"/>
      <c r="SY268" s="117"/>
      <c r="SZ268" s="117"/>
      <c r="TA268" s="117"/>
      <c r="TB268" s="117"/>
      <c r="TC268" s="117"/>
      <c r="TD268" s="117"/>
      <c r="TE268" s="117"/>
      <c r="TF268" s="117"/>
      <c r="TG268" s="117"/>
      <c r="TH268" s="117"/>
      <c r="TI268" s="117"/>
      <c r="TJ268" s="117"/>
      <c r="TK268" s="117"/>
      <c r="TL268" s="117"/>
      <c r="TM268" s="117"/>
      <c r="TN268" s="117"/>
      <c r="TO268" s="117"/>
      <c r="TP268" s="117"/>
      <c r="TQ268" s="117"/>
      <c r="TR268" s="117"/>
      <c r="TS268" s="117"/>
      <c r="TT268" s="117"/>
      <c r="TU268" s="117"/>
      <c r="TV268" s="117"/>
      <c r="TW268" s="117"/>
      <c r="TX268" s="117"/>
      <c r="TY268" s="117"/>
      <c r="TZ268" s="117"/>
      <c r="UA268" s="117"/>
      <c r="UB268" s="117"/>
      <c r="UC268" s="117"/>
      <c r="UD268" s="117"/>
      <c r="UE268" s="117"/>
      <c r="UF268" s="117"/>
      <c r="UG268" s="117"/>
      <c r="UH268" s="117"/>
      <c r="UI268" s="117"/>
      <c r="UJ268" s="117"/>
      <c r="UK268" s="117"/>
      <c r="UL268" s="117"/>
      <c r="UM268" s="117"/>
      <c r="UN268" s="117"/>
      <c r="UO268" s="117"/>
      <c r="UP268" s="117"/>
      <c r="UQ268" s="117"/>
      <c r="UR268" s="117"/>
      <c r="US268" s="117"/>
      <c r="UT268" s="117"/>
      <c r="UU268" s="117"/>
      <c r="UV268" s="117"/>
      <c r="UW268" s="117"/>
      <c r="UX268" s="117"/>
      <c r="UY268" s="117"/>
      <c r="UZ268" s="117"/>
      <c r="VA268" s="117"/>
      <c r="VB268" s="117"/>
      <c r="VC268" s="117"/>
      <c r="VD268" s="117"/>
      <c r="VE268" s="117"/>
      <c r="VF268" s="117"/>
      <c r="VG268" s="117"/>
      <c r="VH268" s="117"/>
      <c r="VI268" s="117"/>
      <c r="VJ268" s="117"/>
      <c r="VK268" s="117"/>
      <c r="VL268" s="117"/>
      <c r="VM268" s="117"/>
      <c r="VN268" s="117"/>
      <c r="VO268" s="117"/>
      <c r="VP268" s="117"/>
      <c r="VQ268" s="117"/>
      <c r="VR268" s="117"/>
      <c r="VS268" s="117"/>
      <c r="VT268" s="117"/>
      <c r="VU268" s="117"/>
      <c r="VV268" s="117"/>
      <c r="VW268" s="117"/>
      <c r="VX268" s="117"/>
      <c r="VY268" s="117"/>
      <c r="VZ268" s="117"/>
      <c r="WA268" s="117"/>
      <c r="WB268" s="117"/>
      <c r="WC268" s="117"/>
      <c r="WD268" s="117"/>
      <c r="WE268" s="117"/>
      <c r="WF268" s="117"/>
      <c r="WG268" s="117"/>
      <c r="WH268" s="117"/>
      <c r="WI268" s="117"/>
      <c r="WJ268" s="117"/>
      <c r="WK268" s="117"/>
      <c r="WL268" s="117"/>
      <c r="WM268" s="117"/>
      <c r="WN268" s="117"/>
      <c r="WO268" s="117"/>
      <c r="WP268" s="117"/>
      <c r="WQ268" s="117"/>
      <c r="WR268" s="117"/>
      <c r="WS268" s="117"/>
      <c r="WT268" s="117"/>
      <c r="WU268" s="117"/>
      <c r="WV268" s="117"/>
      <c r="WW268" s="117"/>
      <c r="WX268" s="117"/>
      <c r="WY268" s="117"/>
      <c r="WZ268" s="117"/>
      <c r="XA268" s="117"/>
      <c r="XB268" s="117"/>
      <c r="XC268" s="117"/>
      <c r="XD268" s="117"/>
      <c r="XE268" s="117"/>
      <c r="XF268" s="117"/>
      <c r="XG268" s="117"/>
      <c r="XH268" s="117"/>
      <c r="XI268" s="117"/>
      <c r="XJ268" s="117"/>
      <c r="XK268" s="117"/>
      <c r="XL268" s="117"/>
      <c r="XM268" s="117"/>
      <c r="XN268" s="117"/>
      <c r="XO268" s="117"/>
      <c r="XP268" s="117"/>
      <c r="XQ268" s="117"/>
      <c r="XR268" s="117"/>
      <c r="XS268" s="117"/>
      <c r="XT268" s="117"/>
      <c r="XU268" s="117"/>
      <c r="XV268" s="117"/>
      <c r="XW268" s="117"/>
      <c r="XX268" s="117"/>
      <c r="XY268" s="117"/>
      <c r="XZ268" s="117"/>
      <c r="YA268" s="117"/>
      <c r="YB268" s="117"/>
      <c r="YC268" s="117"/>
      <c r="YD268" s="117"/>
      <c r="YE268" s="117"/>
      <c r="YF268" s="117"/>
      <c r="YG268" s="117"/>
      <c r="YH268" s="117"/>
      <c r="YI268" s="117"/>
      <c r="YJ268" s="117"/>
      <c r="YK268" s="117"/>
      <c r="YL268" s="117"/>
      <c r="YM268" s="117"/>
      <c r="YN268" s="117"/>
      <c r="YO268" s="117"/>
      <c r="YP268" s="117"/>
      <c r="YQ268" s="117"/>
      <c r="YR268" s="117"/>
      <c r="YS268" s="117"/>
      <c r="YT268" s="117"/>
      <c r="YU268" s="117"/>
      <c r="YV268" s="117"/>
      <c r="YW268" s="117"/>
      <c r="YX268" s="117"/>
      <c r="YY268" s="117"/>
      <c r="YZ268" s="117"/>
      <c r="ZA268" s="117"/>
      <c r="ZB268" s="117"/>
      <c r="ZC268" s="117"/>
      <c r="ZD268" s="117"/>
      <c r="ZE268" s="117"/>
      <c r="ZF268" s="117"/>
      <c r="ZG268" s="117"/>
      <c r="ZH268" s="117"/>
      <c r="ZI268" s="117"/>
      <c r="ZJ268" s="117"/>
      <c r="ZK268" s="117"/>
      <c r="ZL268" s="117"/>
      <c r="ZM268" s="117"/>
      <c r="ZN268" s="117"/>
      <c r="ZO268" s="117"/>
      <c r="ZP268" s="117"/>
      <c r="ZQ268" s="117"/>
      <c r="ZR268" s="117"/>
      <c r="ZS268" s="117"/>
      <c r="ZT268" s="117"/>
      <c r="ZU268" s="117"/>
      <c r="ZV268" s="117"/>
      <c r="ZW268" s="117"/>
      <c r="ZX268" s="117"/>
      <c r="ZY268" s="117"/>
      <c r="ZZ268" s="117"/>
      <c r="AAA268" s="117"/>
      <c r="AAB268" s="117"/>
      <c r="AAC268" s="117"/>
      <c r="AAD268" s="117"/>
      <c r="AAE268" s="117"/>
      <c r="AAF268" s="117"/>
      <c r="AAG268" s="117"/>
      <c r="AAH268" s="117"/>
      <c r="AAI268" s="117"/>
      <c r="AAJ268" s="117"/>
      <c r="AAK268" s="117"/>
      <c r="AAL268" s="117"/>
      <c r="AAM268" s="117"/>
      <c r="AAN268" s="117"/>
      <c r="AAO268" s="117"/>
      <c r="AAP268" s="117"/>
      <c r="AAQ268" s="117"/>
      <c r="AAR268" s="117"/>
      <c r="AAS268" s="117"/>
      <c r="AAT268" s="117"/>
      <c r="AAU268" s="117"/>
      <c r="AAV268" s="117"/>
      <c r="AAW268" s="117"/>
      <c r="AAX268" s="117"/>
      <c r="AAY268" s="117"/>
      <c r="AAZ268" s="117"/>
      <c r="ABA268" s="117"/>
      <c r="ABB268" s="117"/>
      <c r="ABC268" s="117"/>
      <c r="ABD268" s="117"/>
      <c r="ABE268" s="117"/>
      <c r="ABF268" s="117"/>
      <c r="ABG268" s="117"/>
      <c r="ABH268" s="117"/>
      <c r="ABI268" s="117"/>
      <c r="ABJ268" s="117"/>
      <c r="ABK268" s="117"/>
      <c r="ABL268" s="117"/>
      <c r="ABM268" s="117"/>
      <c r="ABN268" s="117"/>
      <c r="ABO268" s="117"/>
      <c r="ABP268" s="117"/>
      <c r="ABQ268" s="117"/>
      <c r="ABR268" s="117"/>
      <c r="ABS268" s="117"/>
      <c r="ABT268" s="117"/>
      <c r="ABU268" s="117"/>
      <c r="ABV268" s="117"/>
      <c r="ABW268" s="117"/>
      <c r="ABX268" s="117"/>
      <c r="ABY268" s="117"/>
      <c r="ABZ268" s="117"/>
      <c r="ACA268" s="117"/>
      <c r="ACB268" s="117"/>
      <c r="ACC268" s="117"/>
      <c r="ACD268" s="117"/>
      <c r="ACE268" s="117"/>
      <c r="ACF268" s="117"/>
      <c r="ACG268" s="117"/>
      <c r="ACH268" s="117"/>
      <c r="ACI268" s="117"/>
      <c r="ACJ268" s="117"/>
      <c r="ACK268" s="117"/>
      <c r="ACL268" s="117"/>
      <c r="ACM268" s="117"/>
      <c r="ACN268" s="117"/>
      <c r="ACO268" s="117"/>
      <c r="ACP268" s="117"/>
      <c r="ACQ268" s="117"/>
      <c r="ACR268" s="117"/>
      <c r="ACS268" s="117"/>
      <c r="ACT268" s="117"/>
      <c r="ACU268" s="117"/>
      <c r="ACV268" s="117"/>
      <c r="ACW268" s="117"/>
      <c r="ACX268" s="117"/>
      <c r="ACY268" s="117"/>
      <c r="ACZ268" s="117"/>
      <c r="ADA268" s="117"/>
      <c r="ADB268" s="117"/>
      <c r="ADC268" s="117"/>
      <c r="ADD268" s="117"/>
      <c r="ADE268" s="117"/>
      <c r="ADF268" s="117"/>
      <c r="ADG268" s="117"/>
      <c r="ADH268" s="117"/>
      <c r="ADI268" s="117"/>
      <c r="ADJ268" s="117"/>
      <c r="ADK268" s="117"/>
      <c r="ADL268" s="117"/>
      <c r="ADM268" s="117"/>
      <c r="ADN268" s="117"/>
      <c r="ADO268" s="117"/>
      <c r="ADP268" s="117"/>
      <c r="ADQ268" s="117"/>
      <c r="ADR268" s="117"/>
      <c r="ADS268" s="117"/>
      <c r="ADT268" s="117"/>
      <c r="ADU268" s="117"/>
      <c r="ADV268" s="117"/>
      <c r="ADW268" s="117"/>
      <c r="ADX268" s="117"/>
      <c r="ADY268" s="117"/>
      <c r="ADZ268" s="117"/>
      <c r="AEA268" s="117"/>
      <c r="AEB268" s="117"/>
      <c r="AEC268" s="117"/>
      <c r="AED268" s="117"/>
      <c r="AEE268" s="117"/>
      <c r="AEF268" s="117"/>
      <c r="AEG268" s="117"/>
      <c r="AEH268" s="117"/>
      <c r="AEI268" s="117"/>
      <c r="AEJ268" s="117"/>
      <c r="AEK268" s="117"/>
      <c r="AEL268" s="117"/>
      <c r="AEM268" s="117"/>
      <c r="AEN268" s="117"/>
      <c r="AEO268" s="117"/>
      <c r="AEP268" s="117"/>
      <c r="AEQ268" s="117"/>
      <c r="AER268" s="117"/>
      <c r="AES268" s="117"/>
      <c r="AET268" s="117"/>
      <c r="AEU268" s="117"/>
      <c r="AEV268" s="117"/>
      <c r="AEW268" s="117"/>
      <c r="AEX268" s="117"/>
      <c r="AEY268" s="117"/>
      <c r="AEZ268" s="117"/>
      <c r="AFA268" s="117"/>
      <c r="AFB268" s="117"/>
      <c r="AFC268" s="117"/>
      <c r="AFD268" s="117"/>
      <c r="AFE268" s="117"/>
      <c r="AFF268" s="117"/>
      <c r="AFG268" s="117"/>
      <c r="AFH268" s="117"/>
      <c r="AFI268" s="117"/>
      <c r="AFJ268" s="117"/>
      <c r="AFK268" s="117"/>
      <c r="AFL268" s="117"/>
      <c r="AFM268" s="117"/>
      <c r="AFN268" s="117"/>
      <c r="AFO268" s="117"/>
      <c r="AFP268" s="117"/>
      <c r="AFQ268" s="117"/>
      <c r="AFR268" s="117"/>
      <c r="AFS268" s="117"/>
      <c r="AFT268" s="117"/>
      <c r="AFU268" s="117"/>
      <c r="AFV268" s="117"/>
      <c r="AFW268" s="117"/>
      <c r="AFX268" s="117"/>
      <c r="AFY268" s="117"/>
      <c r="AFZ268" s="117"/>
      <c r="AGA268" s="117"/>
      <c r="AGB268" s="117"/>
      <c r="AGC268" s="117"/>
      <c r="AGD268" s="117"/>
      <c r="AGE268" s="117"/>
      <c r="AGF268" s="117"/>
      <c r="AGG268" s="117"/>
      <c r="AGH268" s="117"/>
      <c r="AGI268" s="117"/>
      <c r="AGJ268" s="117"/>
      <c r="AGK268" s="117"/>
      <c r="AGL268" s="117"/>
      <c r="AGM268" s="117"/>
      <c r="AGN268" s="117"/>
      <c r="AGO268" s="117"/>
      <c r="AGP268" s="117"/>
      <c r="AGQ268" s="117"/>
      <c r="AGR268" s="117"/>
      <c r="AGS268" s="117"/>
      <c r="AGT268" s="117"/>
      <c r="AGU268" s="117"/>
      <c r="AGV268" s="117"/>
      <c r="AGW268" s="117"/>
      <c r="AGX268" s="117"/>
      <c r="AGY268" s="117"/>
      <c r="AGZ268" s="117"/>
      <c r="AHA268" s="117"/>
      <c r="AHB268" s="117"/>
      <c r="AHC268" s="117"/>
      <c r="AHD268" s="117"/>
      <c r="AHE268" s="117"/>
      <c r="AHF268" s="117"/>
      <c r="AHG268" s="117"/>
      <c r="AHH268" s="117"/>
      <c r="AHI268" s="117"/>
      <c r="AHJ268" s="117"/>
      <c r="AHK268" s="117"/>
      <c r="AHL268" s="117"/>
      <c r="AHM268" s="117"/>
      <c r="AHN268" s="117"/>
      <c r="AHO268" s="117"/>
      <c r="AHP268" s="117"/>
      <c r="AHQ268" s="117"/>
      <c r="AHR268" s="117"/>
      <c r="AHS268" s="117"/>
      <c r="AHT268" s="117"/>
      <c r="AHU268" s="117"/>
      <c r="AHV268" s="117"/>
      <c r="AHW268" s="117"/>
      <c r="AHX268" s="117"/>
      <c r="AHY268" s="117"/>
      <c r="AHZ268" s="117"/>
      <c r="AIA268" s="117"/>
      <c r="AIB268" s="117"/>
      <c r="AIC268" s="117"/>
      <c r="AID268" s="117"/>
      <c r="AIE268" s="117"/>
      <c r="AIF268" s="117"/>
      <c r="AIG268" s="117"/>
      <c r="AIH268" s="117"/>
      <c r="AII268" s="117"/>
      <c r="AIJ268" s="117"/>
      <c r="AIK268" s="117"/>
      <c r="AIL268" s="117"/>
      <c r="AIM268" s="117"/>
      <c r="AIN268" s="117"/>
      <c r="AIO268" s="117"/>
      <c r="AIP268" s="117"/>
      <c r="AIQ268" s="117"/>
      <c r="AIR268" s="117"/>
      <c r="AIS268" s="117"/>
      <c r="AIT268" s="117"/>
      <c r="AIU268" s="117"/>
      <c r="AIV268" s="117"/>
      <c r="AIW268" s="117"/>
      <c r="AIX268" s="117"/>
      <c r="AIY268" s="117"/>
      <c r="AIZ268" s="117"/>
      <c r="AJA268" s="117"/>
      <c r="AJB268" s="117"/>
      <c r="AJC268" s="117"/>
      <c r="AJD268" s="117"/>
      <c r="AJE268" s="117"/>
      <c r="AJF268" s="117"/>
      <c r="AJG268" s="117"/>
      <c r="AJH268" s="117"/>
      <c r="AJI268" s="117"/>
      <c r="AJJ268" s="117"/>
      <c r="AJK268" s="117"/>
      <c r="AJL268" s="117"/>
      <c r="AJM268" s="117"/>
      <c r="AJN268" s="117"/>
      <c r="AJO268" s="117"/>
      <c r="AJP268" s="117"/>
      <c r="AJQ268" s="117"/>
      <c r="AJR268" s="117"/>
      <c r="AJS268" s="117"/>
      <c r="AJT268" s="117"/>
      <c r="AJU268" s="117"/>
      <c r="AJV268" s="117"/>
      <c r="AJW268" s="117"/>
      <c r="AJX268" s="117"/>
      <c r="AJY268" s="117"/>
      <c r="AJZ268" s="117"/>
      <c r="AKA268" s="117"/>
      <c r="AKB268" s="117"/>
      <c r="AKC268" s="117"/>
      <c r="AKD268" s="117"/>
      <c r="AKE268" s="117"/>
      <c r="AKF268" s="117"/>
      <c r="AKG268" s="117"/>
      <c r="AKH268" s="117"/>
      <c r="AKI268" s="117"/>
      <c r="AKJ268" s="117"/>
      <c r="AKK268" s="117"/>
      <c r="AKL268" s="117"/>
      <c r="AKM268" s="117"/>
      <c r="AKN268" s="117"/>
      <c r="AKO268" s="117"/>
      <c r="AKP268" s="117"/>
      <c r="AKQ268" s="117"/>
      <c r="AKR268" s="117"/>
      <c r="AKS268" s="117"/>
      <c r="AKT268" s="117"/>
      <c r="AKU268" s="117"/>
      <c r="AKV268" s="117"/>
      <c r="AKW268" s="117"/>
      <c r="AKX268" s="117"/>
      <c r="AKY268" s="117"/>
      <c r="AKZ268" s="117"/>
      <c r="ALA268" s="117"/>
      <c r="ALB268" s="117"/>
      <c r="ALC268" s="117"/>
      <c r="ALD268" s="117"/>
      <c r="ALE268" s="117"/>
      <c r="ALF268" s="117"/>
      <c r="ALG268" s="117"/>
      <c r="ALH268" s="117"/>
      <c r="ALI268" s="117"/>
      <c r="ALJ268" s="117"/>
      <c r="ALK268" s="117"/>
      <c r="ALL268" s="117"/>
      <c r="ALM268" s="117"/>
      <c r="ALN268" s="117"/>
      <c r="ALO268" s="117"/>
      <c r="ALP268" s="117"/>
      <c r="ALQ268" s="117"/>
      <c r="ALR268" s="117"/>
      <c r="ALS268" s="117"/>
      <c r="ALT268" s="117"/>
      <c r="ALU268" s="117"/>
      <c r="ALV268" s="117"/>
      <c r="ALW268" s="117"/>
      <c r="ALX268" s="117"/>
      <c r="ALY268" s="117"/>
      <c r="ALZ268" s="117"/>
      <c r="AMA268" s="117"/>
      <c r="AMB268" s="117"/>
      <c r="AMC268" s="117"/>
      <c r="AMD268" s="117"/>
      <c r="AME268" s="117"/>
      <c r="AMF268" s="117"/>
      <c r="AMG268" s="117"/>
      <c r="AMH268" s="117"/>
      <c r="AMI268" s="117"/>
      <c r="AMJ268" s="117"/>
    </row>
    <row r="269" customFormat="false" ht="24" hidden="false" customHeight="true" outlineLevel="0" collapsed="false">
      <c r="A269" s="131" t="s">
        <v>11</v>
      </c>
      <c r="B269" s="132" t="s">
        <v>151</v>
      </c>
      <c r="C269" s="133" t="s">
        <v>176</v>
      </c>
      <c r="D269" s="128"/>
      <c r="E269" s="129"/>
      <c r="F269" s="129"/>
      <c r="G269" s="129"/>
      <c r="H269" s="129"/>
      <c r="I269" s="130"/>
      <c r="J269" s="116"/>
      <c r="K269" s="116"/>
      <c r="L269" s="116"/>
      <c r="M269" s="116"/>
      <c r="N269" s="116"/>
      <c r="O269" s="116"/>
      <c r="P269" s="116"/>
      <c r="Q269" s="116"/>
      <c r="R269" s="116"/>
      <c r="S269" s="116"/>
      <c r="T269" s="116"/>
      <c r="U269" s="116"/>
      <c r="V269" s="116"/>
      <c r="W269" s="116"/>
      <c r="X269" s="116"/>
      <c r="Y269" s="116"/>
      <c r="Z269" s="116"/>
      <c r="AA269" s="116"/>
      <c r="AB269" s="116"/>
      <c r="AC269" s="116"/>
      <c r="AD269" s="116"/>
      <c r="AE269" s="116"/>
      <c r="AF269" s="116"/>
      <c r="AG269" s="116"/>
      <c r="AH269" s="116"/>
      <c r="AI269" s="116"/>
      <c r="AJ269" s="116"/>
      <c r="AK269" s="116"/>
      <c r="AL269" s="116"/>
      <c r="AM269" s="116"/>
      <c r="AN269" s="116"/>
      <c r="AO269" s="116"/>
      <c r="AP269" s="116"/>
      <c r="AQ269" s="116"/>
      <c r="AR269" s="116"/>
      <c r="AS269" s="116"/>
      <c r="AT269" s="116"/>
      <c r="AU269" s="116"/>
      <c r="AV269" s="116"/>
      <c r="AW269" s="116"/>
      <c r="AX269" s="116"/>
      <c r="AY269" s="116"/>
      <c r="AZ269" s="116"/>
      <c r="BA269" s="116"/>
      <c r="BB269" s="116"/>
      <c r="BC269" s="116"/>
      <c r="BD269" s="116"/>
      <c r="BE269" s="116"/>
      <c r="BF269" s="116"/>
      <c r="BG269" s="116"/>
      <c r="BH269" s="116"/>
      <c r="BI269" s="116"/>
      <c r="BJ269" s="116"/>
      <c r="BK269" s="117"/>
      <c r="BL269" s="117"/>
      <c r="BM269" s="117"/>
      <c r="BN269" s="117"/>
      <c r="BO269" s="117"/>
      <c r="BP269" s="117"/>
      <c r="BQ269" s="117"/>
      <c r="BR269" s="117"/>
      <c r="BS269" s="117"/>
      <c r="BT269" s="117"/>
      <c r="BU269" s="117"/>
      <c r="BV269" s="117"/>
      <c r="BW269" s="117"/>
      <c r="BX269" s="117"/>
      <c r="BY269" s="117"/>
      <c r="BZ269" s="117"/>
      <c r="CA269" s="117"/>
      <c r="CB269" s="117"/>
      <c r="CC269" s="117"/>
      <c r="CD269" s="117"/>
      <c r="CE269" s="117"/>
      <c r="CF269" s="117"/>
      <c r="CG269" s="117"/>
      <c r="CH269" s="117"/>
      <c r="CI269" s="117"/>
      <c r="CJ269" s="117"/>
      <c r="CK269" s="117"/>
      <c r="CL269" s="117"/>
      <c r="CM269" s="117"/>
      <c r="CN269" s="117"/>
      <c r="CO269" s="117"/>
      <c r="CP269" s="117"/>
      <c r="CQ269" s="117"/>
      <c r="CR269" s="117"/>
      <c r="CS269" s="117"/>
      <c r="CT269" s="117"/>
      <c r="CU269" s="117"/>
      <c r="CV269" s="117"/>
      <c r="CW269" s="117"/>
      <c r="CX269" s="117"/>
      <c r="CY269" s="117"/>
      <c r="CZ269" s="117"/>
      <c r="DA269" s="117"/>
      <c r="DB269" s="117"/>
      <c r="DC269" s="117"/>
      <c r="DD269" s="117"/>
      <c r="DE269" s="117"/>
      <c r="DF269" s="117"/>
      <c r="DG269" s="117"/>
      <c r="DH269" s="117"/>
      <c r="DI269" s="117"/>
      <c r="DJ269" s="117"/>
      <c r="DK269" s="117"/>
      <c r="DL269" s="117"/>
      <c r="DM269" s="117"/>
      <c r="DN269" s="117"/>
      <c r="DO269" s="117"/>
      <c r="DP269" s="117"/>
      <c r="DQ269" s="117"/>
      <c r="DR269" s="117"/>
      <c r="DS269" s="117"/>
      <c r="DT269" s="117"/>
      <c r="DU269" s="117"/>
      <c r="DV269" s="117"/>
      <c r="DW269" s="117"/>
      <c r="DX269" s="117"/>
      <c r="DY269" s="117"/>
      <c r="DZ269" s="117"/>
      <c r="EA269" s="117"/>
      <c r="EB269" s="117"/>
      <c r="EC269" s="117"/>
      <c r="ED269" s="117"/>
      <c r="EE269" s="117"/>
      <c r="EF269" s="117"/>
      <c r="EG269" s="117"/>
      <c r="EH269" s="117"/>
      <c r="EI269" s="117"/>
      <c r="EJ269" s="117"/>
      <c r="EK269" s="117"/>
      <c r="EL269" s="117"/>
      <c r="EM269" s="117"/>
      <c r="EN269" s="117"/>
      <c r="EO269" s="117"/>
      <c r="EP269" s="117"/>
      <c r="EQ269" s="117"/>
      <c r="ER269" s="117"/>
      <c r="ES269" s="117"/>
      <c r="ET269" s="117"/>
      <c r="EU269" s="117"/>
      <c r="EV269" s="117"/>
      <c r="EW269" s="117"/>
      <c r="EX269" s="117"/>
      <c r="EY269" s="117"/>
      <c r="EZ269" s="117"/>
      <c r="FA269" s="117"/>
      <c r="FB269" s="117"/>
      <c r="FC269" s="117"/>
      <c r="FD269" s="117"/>
      <c r="FE269" s="117"/>
      <c r="FF269" s="117"/>
      <c r="FG269" s="117"/>
      <c r="FH269" s="117"/>
      <c r="FI269" s="117"/>
      <c r="FJ269" s="117"/>
      <c r="FK269" s="117"/>
      <c r="FL269" s="117"/>
      <c r="FM269" s="117"/>
      <c r="FN269" s="117"/>
      <c r="FO269" s="117"/>
      <c r="FP269" s="117"/>
      <c r="FQ269" s="117"/>
      <c r="FR269" s="117"/>
      <c r="FS269" s="117"/>
      <c r="FT269" s="117"/>
      <c r="FU269" s="117"/>
      <c r="FV269" s="117"/>
      <c r="FW269" s="117"/>
      <c r="FX269" s="117"/>
      <c r="FY269" s="117"/>
      <c r="FZ269" s="117"/>
      <c r="GA269" s="117"/>
      <c r="GB269" s="117"/>
      <c r="GC269" s="117"/>
      <c r="GD269" s="117"/>
      <c r="GE269" s="117"/>
      <c r="GF269" s="117"/>
      <c r="GG269" s="117"/>
      <c r="GH269" s="117"/>
      <c r="GI269" s="117"/>
      <c r="GJ269" s="117"/>
      <c r="GK269" s="117"/>
      <c r="GL269" s="117"/>
      <c r="GM269" s="117"/>
      <c r="GN269" s="117"/>
      <c r="GO269" s="117"/>
      <c r="GP269" s="117"/>
      <c r="GQ269" s="117"/>
      <c r="GR269" s="117"/>
      <c r="GS269" s="117"/>
      <c r="GT269" s="117"/>
      <c r="GU269" s="117"/>
      <c r="GV269" s="117"/>
      <c r="GW269" s="117"/>
      <c r="GX269" s="117"/>
      <c r="GY269" s="117"/>
      <c r="GZ269" s="117"/>
      <c r="HA269" s="117"/>
      <c r="HB269" s="117"/>
      <c r="HC269" s="117"/>
      <c r="HD269" s="117"/>
      <c r="HE269" s="117"/>
      <c r="HF269" s="117"/>
      <c r="HG269" s="117"/>
      <c r="HH269" s="117"/>
      <c r="HI269" s="117"/>
      <c r="HJ269" s="117"/>
      <c r="HK269" s="117"/>
      <c r="HL269" s="117"/>
      <c r="HM269" s="117"/>
      <c r="HN269" s="117"/>
      <c r="HO269" s="117"/>
      <c r="HP269" s="117"/>
      <c r="HQ269" s="117"/>
      <c r="HR269" s="117"/>
      <c r="HS269" s="117"/>
      <c r="HT269" s="117"/>
      <c r="HU269" s="117"/>
      <c r="HV269" s="117"/>
      <c r="HW269" s="117"/>
      <c r="HX269" s="117"/>
      <c r="HY269" s="117"/>
      <c r="HZ269" s="117"/>
      <c r="IA269" s="117"/>
      <c r="IB269" s="117"/>
      <c r="IC269" s="117"/>
      <c r="ID269" s="117"/>
      <c r="IE269" s="117"/>
      <c r="IF269" s="117"/>
      <c r="IG269" s="117"/>
      <c r="IH269" s="117"/>
      <c r="II269" s="117"/>
      <c r="IJ269" s="117"/>
      <c r="IK269" s="117"/>
      <c r="IL269" s="117"/>
      <c r="IM269" s="117"/>
      <c r="IN269" s="117"/>
      <c r="IO269" s="117"/>
      <c r="IP269" s="117"/>
      <c r="IQ269" s="117"/>
      <c r="IR269" s="117"/>
      <c r="IS269" s="117"/>
      <c r="IT269" s="117"/>
      <c r="IU269" s="117"/>
      <c r="IV269" s="117"/>
      <c r="IW269" s="117"/>
      <c r="IX269" s="117"/>
      <c r="IY269" s="117"/>
      <c r="IZ269" s="117"/>
      <c r="JA269" s="117"/>
      <c r="JB269" s="117"/>
      <c r="JC269" s="117"/>
      <c r="JD269" s="117"/>
      <c r="JE269" s="117"/>
      <c r="JF269" s="117"/>
      <c r="JG269" s="117"/>
      <c r="JH269" s="117"/>
      <c r="JI269" s="117"/>
      <c r="JJ269" s="117"/>
      <c r="JK269" s="117"/>
      <c r="JL269" s="117"/>
      <c r="JM269" s="117"/>
      <c r="JN269" s="117"/>
      <c r="JO269" s="117"/>
      <c r="JP269" s="117"/>
      <c r="JQ269" s="117"/>
      <c r="JR269" s="117"/>
      <c r="JS269" s="117"/>
      <c r="JT269" s="117"/>
      <c r="JU269" s="117"/>
      <c r="JV269" s="117"/>
      <c r="JW269" s="117"/>
      <c r="JX269" s="117"/>
      <c r="JY269" s="117"/>
      <c r="JZ269" s="117"/>
      <c r="KA269" s="117"/>
      <c r="KB269" s="117"/>
      <c r="KC269" s="117"/>
      <c r="KD269" s="117"/>
      <c r="KE269" s="117"/>
      <c r="KF269" s="117"/>
      <c r="KG269" s="117"/>
      <c r="KH269" s="117"/>
      <c r="KI269" s="117"/>
      <c r="KJ269" s="117"/>
      <c r="KK269" s="117"/>
      <c r="KL269" s="117"/>
      <c r="KM269" s="117"/>
      <c r="KN269" s="117"/>
      <c r="KO269" s="117"/>
      <c r="KP269" s="117"/>
      <c r="KQ269" s="117"/>
      <c r="KR269" s="117"/>
      <c r="KS269" s="117"/>
      <c r="KT269" s="117"/>
      <c r="KU269" s="117"/>
      <c r="KV269" s="117"/>
      <c r="KW269" s="117"/>
      <c r="KX269" s="117"/>
      <c r="KY269" s="117"/>
      <c r="KZ269" s="117"/>
      <c r="LA269" s="117"/>
      <c r="LB269" s="117"/>
      <c r="LC269" s="117"/>
      <c r="LD269" s="117"/>
      <c r="LE269" s="117"/>
      <c r="LF269" s="117"/>
      <c r="LG269" s="117"/>
      <c r="LH269" s="117"/>
      <c r="LI269" s="117"/>
      <c r="LJ269" s="117"/>
      <c r="LK269" s="117"/>
      <c r="LL269" s="117"/>
      <c r="LM269" s="117"/>
      <c r="LN269" s="117"/>
      <c r="LO269" s="117"/>
      <c r="LP269" s="117"/>
      <c r="LQ269" s="117"/>
      <c r="LR269" s="117"/>
      <c r="LS269" s="117"/>
      <c r="LT269" s="117"/>
      <c r="LU269" s="117"/>
      <c r="LV269" s="117"/>
      <c r="LW269" s="117"/>
      <c r="LX269" s="117"/>
      <c r="LY269" s="117"/>
      <c r="LZ269" s="117"/>
      <c r="MA269" s="117"/>
      <c r="MB269" s="117"/>
      <c r="MC269" s="117"/>
      <c r="MD269" s="117"/>
      <c r="ME269" s="117"/>
      <c r="MF269" s="117"/>
      <c r="MG269" s="117"/>
      <c r="MH269" s="117"/>
      <c r="MI269" s="117"/>
      <c r="MJ269" s="117"/>
      <c r="MK269" s="117"/>
      <c r="ML269" s="117"/>
      <c r="MM269" s="117"/>
      <c r="MN269" s="117"/>
      <c r="MO269" s="117"/>
      <c r="MP269" s="117"/>
      <c r="MQ269" s="117"/>
      <c r="MR269" s="117"/>
      <c r="MS269" s="117"/>
      <c r="MT269" s="117"/>
      <c r="MU269" s="117"/>
      <c r="MV269" s="117"/>
      <c r="MW269" s="117"/>
      <c r="MX269" s="117"/>
      <c r="MY269" s="117"/>
      <c r="MZ269" s="117"/>
      <c r="NA269" s="117"/>
      <c r="NB269" s="117"/>
      <c r="NC269" s="117"/>
      <c r="ND269" s="117"/>
      <c r="NE269" s="117"/>
      <c r="NF269" s="117"/>
      <c r="NG269" s="117"/>
      <c r="NH269" s="117"/>
      <c r="NI269" s="117"/>
      <c r="NJ269" s="117"/>
      <c r="NK269" s="117"/>
      <c r="NL269" s="117"/>
      <c r="NM269" s="117"/>
      <c r="NN269" s="117"/>
      <c r="NO269" s="117"/>
      <c r="NP269" s="117"/>
      <c r="NQ269" s="117"/>
      <c r="NR269" s="117"/>
      <c r="NS269" s="117"/>
      <c r="NT269" s="117"/>
      <c r="NU269" s="117"/>
      <c r="NV269" s="117"/>
      <c r="NW269" s="117"/>
      <c r="NX269" s="117"/>
      <c r="NY269" s="117"/>
      <c r="NZ269" s="117"/>
      <c r="OA269" s="117"/>
      <c r="OB269" s="117"/>
      <c r="OC269" s="117"/>
      <c r="OD269" s="117"/>
      <c r="OE269" s="117"/>
      <c r="OF269" s="117"/>
      <c r="OG269" s="117"/>
      <c r="OH269" s="117"/>
      <c r="OI269" s="117"/>
      <c r="OJ269" s="117"/>
      <c r="OK269" s="117"/>
      <c r="OL269" s="117"/>
      <c r="OM269" s="117"/>
      <c r="ON269" s="117"/>
      <c r="OO269" s="117"/>
      <c r="OP269" s="117"/>
      <c r="OQ269" s="117"/>
      <c r="OR269" s="117"/>
      <c r="OS269" s="117"/>
      <c r="OT269" s="117"/>
      <c r="OU269" s="117"/>
      <c r="OV269" s="117"/>
      <c r="OW269" s="117"/>
      <c r="OX269" s="117"/>
      <c r="OY269" s="117"/>
      <c r="OZ269" s="117"/>
      <c r="PA269" s="117"/>
      <c r="PB269" s="117"/>
      <c r="PC269" s="117"/>
      <c r="PD269" s="117"/>
      <c r="PE269" s="117"/>
      <c r="PF269" s="117"/>
      <c r="PG269" s="117"/>
      <c r="PH269" s="117"/>
      <c r="PI269" s="117"/>
      <c r="PJ269" s="117"/>
      <c r="PK269" s="117"/>
      <c r="PL269" s="117"/>
      <c r="PM269" s="117"/>
      <c r="PN269" s="117"/>
      <c r="PO269" s="117"/>
      <c r="PP269" s="117"/>
      <c r="PQ269" s="117"/>
      <c r="PR269" s="117"/>
      <c r="PS269" s="117"/>
      <c r="PT269" s="117"/>
      <c r="PU269" s="117"/>
      <c r="PV269" s="117"/>
      <c r="PW269" s="117"/>
      <c r="PX269" s="117"/>
      <c r="PY269" s="117"/>
      <c r="PZ269" s="117"/>
      <c r="QA269" s="117"/>
      <c r="QB269" s="117"/>
      <c r="QC269" s="117"/>
      <c r="QD269" s="117"/>
      <c r="QE269" s="117"/>
      <c r="QF269" s="117"/>
      <c r="QG269" s="117"/>
      <c r="QH269" s="117"/>
      <c r="QI269" s="117"/>
      <c r="QJ269" s="117"/>
      <c r="QK269" s="117"/>
      <c r="QL269" s="117"/>
      <c r="QM269" s="117"/>
      <c r="QN269" s="117"/>
      <c r="QO269" s="117"/>
      <c r="QP269" s="117"/>
      <c r="QQ269" s="117"/>
      <c r="QR269" s="117"/>
      <c r="QS269" s="117"/>
      <c r="QT269" s="117"/>
      <c r="QU269" s="117"/>
      <c r="QV269" s="117"/>
      <c r="QW269" s="117"/>
      <c r="QX269" s="117"/>
      <c r="QY269" s="117"/>
      <c r="QZ269" s="117"/>
      <c r="RA269" s="117"/>
      <c r="RB269" s="117"/>
      <c r="RC269" s="117"/>
      <c r="RD269" s="117"/>
      <c r="RE269" s="117"/>
      <c r="RF269" s="117"/>
      <c r="RG269" s="117"/>
      <c r="RH269" s="117"/>
      <c r="RI269" s="117"/>
      <c r="RJ269" s="117"/>
      <c r="RK269" s="117"/>
      <c r="RL269" s="117"/>
      <c r="RM269" s="117"/>
      <c r="RN269" s="117"/>
      <c r="RO269" s="117"/>
      <c r="RP269" s="117"/>
      <c r="RQ269" s="117"/>
      <c r="RR269" s="117"/>
      <c r="RS269" s="117"/>
      <c r="RT269" s="117"/>
      <c r="RU269" s="117"/>
      <c r="RV269" s="117"/>
      <c r="RW269" s="117"/>
      <c r="RX269" s="117"/>
      <c r="RY269" s="117"/>
      <c r="RZ269" s="117"/>
      <c r="SA269" s="117"/>
      <c r="SB269" s="117"/>
      <c r="SC269" s="117"/>
      <c r="SD269" s="117"/>
      <c r="SE269" s="117"/>
      <c r="SF269" s="117"/>
      <c r="SG269" s="117"/>
      <c r="SH269" s="117"/>
      <c r="SI269" s="117"/>
      <c r="SJ269" s="117"/>
      <c r="SK269" s="117"/>
      <c r="SL269" s="117"/>
      <c r="SM269" s="117"/>
      <c r="SN269" s="117"/>
      <c r="SO269" s="117"/>
      <c r="SP269" s="117"/>
      <c r="SQ269" s="117"/>
      <c r="SR269" s="117"/>
      <c r="SS269" s="117"/>
      <c r="ST269" s="117"/>
      <c r="SU269" s="117"/>
      <c r="SV269" s="117"/>
      <c r="SW269" s="117"/>
      <c r="SX269" s="117"/>
      <c r="SY269" s="117"/>
      <c r="SZ269" s="117"/>
      <c r="TA269" s="117"/>
      <c r="TB269" s="117"/>
      <c r="TC269" s="117"/>
      <c r="TD269" s="117"/>
      <c r="TE269" s="117"/>
      <c r="TF269" s="117"/>
      <c r="TG269" s="117"/>
      <c r="TH269" s="117"/>
      <c r="TI269" s="117"/>
      <c r="TJ269" s="117"/>
      <c r="TK269" s="117"/>
      <c r="TL269" s="117"/>
      <c r="TM269" s="117"/>
      <c r="TN269" s="117"/>
      <c r="TO269" s="117"/>
      <c r="TP269" s="117"/>
      <c r="TQ269" s="117"/>
      <c r="TR269" s="117"/>
      <c r="TS269" s="117"/>
      <c r="TT269" s="117"/>
      <c r="TU269" s="117"/>
      <c r="TV269" s="117"/>
      <c r="TW269" s="117"/>
      <c r="TX269" s="117"/>
      <c r="TY269" s="117"/>
      <c r="TZ269" s="117"/>
      <c r="UA269" s="117"/>
      <c r="UB269" s="117"/>
      <c r="UC269" s="117"/>
      <c r="UD269" s="117"/>
      <c r="UE269" s="117"/>
      <c r="UF269" s="117"/>
      <c r="UG269" s="117"/>
      <c r="UH269" s="117"/>
      <c r="UI269" s="117"/>
      <c r="UJ269" s="117"/>
      <c r="UK269" s="117"/>
      <c r="UL269" s="117"/>
      <c r="UM269" s="117"/>
      <c r="UN269" s="117"/>
      <c r="UO269" s="117"/>
      <c r="UP269" s="117"/>
      <c r="UQ269" s="117"/>
      <c r="UR269" s="117"/>
      <c r="US269" s="117"/>
      <c r="UT269" s="117"/>
      <c r="UU269" s="117"/>
      <c r="UV269" s="117"/>
      <c r="UW269" s="117"/>
      <c r="UX269" s="117"/>
      <c r="UY269" s="117"/>
      <c r="UZ269" s="117"/>
      <c r="VA269" s="117"/>
      <c r="VB269" s="117"/>
      <c r="VC269" s="117"/>
      <c r="VD269" s="117"/>
      <c r="VE269" s="117"/>
      <c r="VF269" s="117"/>
      <c r="VG269" s="117"/>
      <c r="VH269" s="117"/>
      <c r="VI269" s="117"/>
      <c r="VJ269" s="117"/>
      <c r="VK269" s="117"/>
      <c r="VL269" s="117"/>
      <c r="VM269" s="117"/>
      <c r="VN269" s="117"/>
      <c r="VO269" s="117"/>
      <c r="VP269" s="117"/>
      <c r="VQ269" s="117"/>
      <c r="VR269" s="117"/>
      <c r="VS269" s="117"/>
      <c r="VT269" s="117"/>
      <c r="VU269" s="117"/>
      <c r="VV269" s="117"/>
      <c r="VW269" s="117"/>
      <c r="VX269" s="117"/>
      <c r="VY269" s="117"/>
      <c r="VZ269" s="117"/>
      <c r="WA269" s="117"/>
      <c r="WB269" s="117"/>
      <c r="WC269" s="117"/>
      <c r="WD269" s="117"/>
      <c r="WE269" s="117"/>
      <c r="WF269" s="117"/>
      <c r="WG269" s="117"/>
      <c r="WH269" s="117"/>
      <c r="WI269" s="117"/>
      <c r="WJ269" s="117"/>
      <c r="WK269" s="117"/>
      <c r="WL269" s="117"/>
      <c r="WM269" s="117"/>
      <c r="WN269" s="117"/>
      <c r="WO269" s="117"/>
      <c r="WP269" s="117"/>
      <c r="WQ269" s="117"/>
      <c r="WR269" s="117"/>
      <c r="WS269" s="117"/>
      <c r="WT269" s="117"/>
      <c r="WU269" s="117"/>
      <c r="WV269" s="117"/>
      <c r="WW269" s="117"/>
      <c r="WX269" s="117"/>
      <c r="WY269" s="117"/>
      <c r="WZ269" s="117"/>
      <c r="XA269" s="117"/>
      <c r="XB269" s="117"/>
      <c r="XC269" s="117"/>
      <c r="XD269" s="117"/>
      <c r="XE269" s="117"/>
      <c r="XF269" s="117"/>
      <c r="XG269" s="117"/>
      <c r="XH269" s="117"/>
      <c r="XI269" s="117"/>
      <c r="XJ269" s="117"/>
      <c r="XK269" s="117"/>
      <c r="XL269" s="117"/>
      <c r="XM269" s="117"/>
      <c r="XN269" s="117"/>
      <c r="XO269" s="117"/>
      <c r="XP269" s="117"/>
      <c r="XQ269" s="117"/>
      <c r="XR269" s="117"/>
      <c r="XS269" s="117"/>
      <c r="XT269" s="117"/>
      <c r="XU269" s="117"/>
      <c r="XV269" s="117"/>
      <c r="XW269" s="117"/>
      <c r="XX269" s="117"/>
      <c r="XY269" s="117"/>
      <c r="XZ269" s="117"/>
      <c r="YA269" s="117"/>
      <c r="YB269" s="117"/>
      <c r="YC269" s="117"/>
      <c r="YD269" s="117"/>
      <c r="YE269" s="117"/>
      <c r="YF269" s="117"/>
      <c r="YG269" s="117"/>
      <c r="YH269" s="117"/>
      <c r="YI269" s="117"/>
      <c r="YJ269" s="117"/>
      <c r="YK269" s="117"/>
      <c r="YL269" s="117"/>
      <c r="YM269" s="117"/>
      <c r="YN269" s="117"/>
      <c r="YO269" s="117"/>
      <c r="YP269" s="117"/>
      <c r="YQ269" s="117"/>
      <c r="YR269" s="117"/>
      <c r="YS269" s="117"/>
      <c r="YT269" s="117"/>
      <c r="YU269" s="117"/>
      <c r="YV269" s="117"/>
      <c r="YW269" s="117"/>
      <c r="YX269" s="117"/>
      <c r="YY269" s="117"/>
      <c r="YZ269" s="117"/>
      <c r="ZA269" s="117"/>
      <c r="ZB269" s="117"/>
      <c r="ZC269" s="117"/>
      <c r="ZD269" s="117"/>
      <c r="ZE269" s="117"/>
      <c r="ZF269" s="117"/>
      <c r="ZG269" s="117"/>
      <c r="ZH269" s="117"/>
      <c r="ZI269" s="117"/>
      <c r="ZJ269" s="117"/>
      <c r="ZK269" s="117"/>
      <c r="ZL269" s="117"/>
      <c r="ZM269" s="117"/>
      <c r="ZN269" s="117"/>
      <c r="ZO269" s="117"/>
      <c r="ZP269" s="117"/>
      <c r="ZQ269" s="117"/>
      <c r="ZR269" s="117"/>
      <c r="ZS269" s="117"/>
      <c r="ZT269" s="117"/>
      <c r="ZU269" s="117"/>
      <c r="ZV269" s="117"/>
      <c r="ZW269" s="117"/>
      <c r="ZX269" s="117"/>
      <c r="ZY269" s="117"/>
      <c r="ZZ269" s="117"/>
      <c r="AAA269" s="117"/>
      <c r="AAB269" s="117"/>
      <c r="AAC269" s="117"/>
      <c r="AAD269" s="117"/>
      <c r="AAE269" s="117"/>
      <c r="AAF269" s="117"/>
      <c r="AAG269" s="117"/>
      <c r="AAH269" s="117"/>
      <c r="AAI269" s="117"/>
      <c r="AAJ269" s="117"/>
      <c r="AAK269" s="117"/>
      <c r="AAL269" s="117"/>
      <c r="AAM269" s="117"/>
      <c r="AAN269" s="117"/>
      <c r="AAO269" s="117"/>
      <c r="AAP269" s="117"/>
      <c r="AAQ269" s="117"/>
      <c r="AAR269" s="117"/>
      <c r="AAS269" s="117"/>
      <c r="AAT269" s="117"/>
      <c r="AAU269" s="117"/>
      <c r="AAV269" s="117"/>
      <c r="AAW269" s="117"/>
      <c r="AAX269" s="117"/>
      <c r="AAY269" s="117"/>
      <c r="AAZ269" s="117"/>
      <c r="ABA269" s="117"/>
      <c r="ABB269" s="117"/>
      <c r="ABC269" s="117"/>
      <c r="ABD269" s="117"/>
      <c r="ABE269" s="117"/>
      <c r="ABF269" s="117"/>
      <c r="ABG269" s="117"/>
      <c r="ABH269" s="117"/>
      <c r="ABI269" s="117"/>
      <c r="ABJ269" s="117"/>
      <c r="ABK269" s="117"/>
      <c r="ABL269" s="117"/>
      <c r="ABM269" s="117"/>
      <c r="ABN269" s="117"/>
      <c r="ABO269" s="117"/>
      <c r="ABP269" s="117"/>
      <c r="ABQ269" s="117"/>
      <c r="ABR269" s="117"/>
      <c r="ABS269" s="117"/>
      <c r="ABT269" s="117"/>
      <c r="ABU269" s="117"/>
      <c r="ABV269" s="117"/>
      <c r="ABW269" s="117"/>
      <c r="ABX269" s="117"/>
      <c r="ABY269" s="117"/>
      <c r="ABZ269" s="117"/>
      <c r="ACA269" s="117"/>
      <c r="ACB269" s="117"/>
      <c r="ACC269" s="117"/>
      <c r="ACD269" s="117"/>
      <c r="ACE269" s="117"/>
      <c r="ACF269" s="117"/>
      <c r="ACG269" s="117"/>
      <c r="ACH269" s="117"/>
      <c r="ACI269" s="117"/>
      <c r="ACJ269" s="117"/>
      <c r="ACK269" s="117"/>
      <c r="ACL269" s="117"/>
      <c r="ACM269" s="117"/>
      <c r="ACN269" s="117"/>
      <c r="ACO269" s="117"/>
      <c r="ACP269" s="117"/>
      <c r="ACQ269" s="117"/>
      <c r="ACR269" s="117"/>
      <c r="ACS269" s="117"/>
      <c r="ACT269" s="117"/>
      <c r="ACU269" s="117"/>
      <c r="ACV269" s="117"/>
      <c r="ACW269" s="117"/>
      <c r="ACX269" s="117"/>
      <c r="ACY269" s="117"/>
      <c r="ACZ269" s="117"/>
      <c r="ADA269" s="117"/>
      <c r="ADB269" s="117"/>
      <c r="ADC269" s="117"/>
      <c r="ADD269" s="117"/>
      <c r="ADE269" s="117"/>
      <c r="ADF269" s="117"/>
      <c r="ADG269" s="117"/>
      <c r="ADH269" s="117"/>
      <c r="ADI269" s="117"/>
      <c r="ADJ269" s="117"/>
      <c r="ADK269" s="117"/>
      <c r="ADL269" s="117"/>
      <c r="ADM269" s="117"/>
      <c r="ADN269" s="117"/>
      <c r="ADO269" s="117"/>
      <c r="ADP269" s="117"/>
      <c r="ADQ269" s="117"/>
      <c r="ADR269" s="117"/>
      <c r="ADS269" s="117"/>
      <c r="ADT269" s="117"/>
      <c r="ADU269" s="117"/>
      <c r="ADV269" s="117"/>
      <c r="ADW269" s="117"/>
      <c r="ADX269" s="117"/>
      <c r="ADY269" s="117"/>
      <c r="ADZ269" s="117"/>
      <c r="AEA269" s="117"/>
      <c r="AEB269" s="117"/>
      <c r="AEC269" s="117"/>
      <c r="AED269" s="117"/>
      <c r="AEE269" s="117"/>
      <c r="AEF269" s="117"/>
      <c r="AEG269" s="117"/>
      <c r="AEH269" s="117"/>
      <c r="AEI269" s="117"/>
      <c r="AEJ269" s="117"/>
      <c r="AEK269" s="117"/>
      <c r="AEL269" s="117"/>
      <c r="AEM269" s="117"/>
      <c r="AEN269" s="117"/>
      <c r="AEO269" s="117"/>
      <c r="AEP269" s="117"/>
      <c r="AEQ269" s="117"/>
      <c r="AER269" s="117"/>
      <c r="AES269" s="117"/>
      <c r="AET269" s="117"/>
      <c r="AEU269" s="117"/>
      <c r="AEV269" s="117"/>
      <c r="AEW269" s="117"/>
      <c r="AEX269" s="117"/>
      <c r="AEY269" s="117"/>
      <c r="AEZ269" s="117"/>
      <c r="AFA269" s="117"/>
      <c r="AFB269" s="117"/>
      <c r="AFC269" s="117"/>
      <c r="AFD269" s="117"/>
      <c r="AFE269" s="117"/>
      <c r="AFF269" s="117"/>
      <c r="AFG269" s="117"/>
      <c r="AFH269" s="117"/>
      <c r="AFI269" s="117"/>
      <c r="AFJ269" s="117"/>
      <c r="AFK269" s="117"/>
      <c r="AFL269" s="117"/>
      <c r="AFM269" s="117"/>
      <c r="AFN269" s="117"/>
      <c r="AFO269" s="117"/>
      <c r="AFP269" s="117"/>
      <c r="AFQ269" s="117"/>
      <c r="AFR269" s="117"/>
      <c r="AFS269" s="117"/>
      <c r="AFT269" s="117"/>
      <c r="AFU269" s="117"/>
      <c r="AFV269" s="117"/>
      <c r="AFW269" s="117"/>
      <c r="AFX269" s="117"/>
      <c r="AFY269" s="117"/>
      <c r="AFZ269" s="117"/>
      <c r="AGA269" s="117"/>
      <c r="AGB269" s="117"/>
      <c r="AGC269" s="117"/>
      <c r="AGD269" s="117"/>
      <c r="AGE269" s="117"/>
      <c r="AGF269" s="117"/>
      <c r="AGG269" s="117"/>
      <c r="AGH269" s="117"/>
      <c r="AGI269" s="117"/>
      <c r="AGJ269" s="117"/>
      <c r="AGK269" s="117"/>
      <c r="AGL269" s="117"/>
      <c r="AGM269" s="117"/>
      <c r="AGN269" s="117"/>
      <c r="AGO269" s="117"/>
      <c r="AGP269" s="117"/>
      <c r="AGQ269" s="117"/>
      <c r="AGR269" s="117"/>
      <c r="AGS269" s="117"/>
      <c r="AGT269" s="117"/>
      <c r="AGU269" s="117"/>
      <c r="AGV269" s="117"/>
      <c r="AGW269" s="117"/>
      <c r="AGX269" s="117"/>
      <c r="AGY269" s="117"/>
      <c r="AGZ269" s="117"/>
      <c r="AHA269" s="117"/>
      <c r="AHB269" s="117"/>
      <c r="AHC269" s="117"/>
      <c r="AHD269" s="117"/>
      <c r="AHE269" s="117"/>
      <c r="AHF269" s="117"/>
      <c r="AHG269" s="117"/>
      <c r="AHH269" s="117"/>
      <c r="AHI269" s="117"/>
      <c r="AHJ269" s="117"/>
      <c r="AHK269" s="117"/>
      <c r="AHL269" s="117"/>
      <c r="AHM269" s="117"/>
      <c r="AHN269" s="117"/>
      <c r="AHO269" s="117"/>
      <c r="AHP269" s="117"/>
      <c r="AHQ269" s="117"/>
      <c r="AHR269" s="117"/>
      <c r="AHS269" s="117"/>
      <c r="AHT269" s="117"/>
      <c r="AHU269" s="117"/>
      <c r="AHV269" s="117"/>
      <c r="AHW269" s="117"/>
      <c r="AHX269" s="117"/>
      <c r="AHY269" s="117"/>
      <c r="AHZ269" s="117"/>
      <c r="AIA269" s="117"/>
      <c r="AIB269" s="117"/>
      <c r="AIC269" s="117"/>
      <c r="AID269" s="117"/>
      <c r="AIE269" s="117"/>
      <c r="AIF269" s="117"/>
      <c r="AIG269" s="117"/>
      <c r="AIH269" s="117"/>
      <c r="AII269" s="117"/>
      <c r="AIJ269" s="117"/>
      <c r="AIK269" s="117"/>
      <c r="AIL269" s="117"/>
      <c r="AIM269" s="117"/>
      <c r="AIN269" s="117"/>
      <c r="AIO269" s="117"/>
      <c r="AIP269" s="117"/>
      <c r="AIQ269" s="117"/>
      <c r="AIR269" s="117"/>
      <c r="AIS269" s="117"/>
      <c r="AIT269" s="117"/>
      <c r="AIU269" s="117"/>
      <c r="AIV269" s="117"/>
      <c r="AIW269" s="117"/>
      <c r="AIX269" s="117"/>
      <c r="AIY269" s="117"/>
      <c r="AIZ269" s="117"/>
      <c r="AJA269" s="117"/>
      <c r="AJB269" s="117"/>
      <c r="AJC269" s="117"/>
      <c r="AJD269" s="117"/>
      <c r="AJE269" s="117"/>
      <c r="AJF269" s="117"/>
      <c r="AJG269" s="117"/>
      <c r="AJH269" s="117"/>
      <c r="AJI269" s="117"/>
      <c r="AJJ269" s="117"/>
      <c r="AJK269" s="117"/>
      <c r="AJL269" s="117"/>
      <c r="AJM269" s="117"/>
      <c r="AJN269" s="117"/>
      <c r="AJO269" s="117"/>
      <c r="AJP269" s="117"/>
      <c r="AJQ269" s="117"/>
      <c r="AJR269" s="117"/>
      <c r="AJS269" s="117"/>
      <c r="AJT269" s="117"/>
      <c r="AJU269" s="117"/>
      <c r="AJV269" s="117"/>
      <c r="AJW269" s="117"/>
      <c r="AJX269" s="117"/>
      <c r="AJY269" s="117"/>
      <c r="AJZ269" s="117"/>
      <c r="AKA269" s="117"/>
      <c r="AKB269" s="117"/>
      <c r="AKC269" s="117"/>
      <c r="AKD269" s="117"/>
      <c r="AKE269" s="117"/>
      <c r="AKF269" s="117"/>
      <c r="AKG269" s="117"/>
      <c r="AKH269" s="117"/>
      <c r="AKI269" s="117"/>
      <c r="AKJ269" s="117"/>
      <c r="AKK269" s="117"/>
      <c r="AKL269" s="117"/>
      <c r="AKM269" s="117"/>
      <c r="AKN269" s="117"/>
      <c r="AKO269" s="117"/>
      <c r="AKP269" s="117"/>
      <c r="AKQ269" s="117"/>
      <c r="AKR269" s="117"/>
      <c r="AKS269" s="117"/>
      <c r="AKT269" s="117"/>
      <c r="AKU269" s="117"/>
      <c r="AKV269" s="117"/>
      <c r="AKW269" s="117"/>
      <c r="AKX269" s="117"/>
      <c r="AKY269" s="117"/>
      <c r="AKZ269" s="117"/>
      <c r="ALA269" s="117"/>
      <c r="ALB269" s="117"/>
      <c r="ALC269" s="117"/>
      <c r="ALD269" s="117"/>
      <c r="ALE269" s="117"/>
      <c r="ALF269" s="117"/>
      <c r="ALG269" s="117"/>
      <c r="ALH269" s="117"/>
      <c r="ALI269" s="117"/>
      <c r="ALJ269" s="117"/>
      <c r="ALK269" s="117"/>
      <c r="ALL269" s="117"/>
      <c r="ALM269" s="117"/>
      <c r="ALN269" s="117"/>
      <c r="ALO269" s="117"/>
      <c r="ALP269" s="117"/>
      <c r="ALQ269" s="117"/>
      <c r="ALR269" s="117"/>
      <c r="ALS269" s="117"/>
      <c r="ALT269" s="117"/>
      <c r="ALU269" s="117"/>
      <c r="ALV269" s="117"/>
      <c r="ALW269" s="117"/>
      <c r="ALX269" s="117"/>
      <c r="ALY269" s="117"/>
      <c r="ALZ269" s="117"/>
      <c r="AMA269" s="117"/>
      <c r="AMB269" s="117"/>
      <c r="AMC269" s="117"/>
      <c r="AMD269" s="117"/>
      <c r="AME269" s="117"/>
      <c r="AMF269" s="117"/>
      <c r="AMG269" s="117"/>
      <c r="AMH269" s="117"/>
      <c r="AMI269" s="117"/>
      <c r="AMJ269" s="117"/>
    </row>
    <row r="270" customFormat="false" ht="24" hidden="false" customHeight="true" outlineLevel="0" collapsed="false">
      <c r="A270" s="134" t="s">
        <v>8</v>
      </c>
      <c r="B270" s="135" t="n">
        <f aca="false">D266</f>
        <v>457.541666666667</v>
      </c>
      <c r="C270" s="136" t="n">
        <f aca="false">B270/12</f>
        <v>38.1284722222222</v>
      </c>
      <c r="D270" s="126"/>
      <c r="E270" s="137"/>
      <c r="F270" s="138"/>
      <c r="G270" s="137"/>
      <c r="H270" s="137"/>
      <c r="I270" s="130"/>
      <c r="J270" s="116"/>
      <c r="K270" s="116"/>
      <c r="L270" s="116"/>
      <c r="M270" s="116"/>
      <c r="N270" s="116"/>
      <c r="O270" s="116"/>
      <c r="P270" s="116"/>
      <c r="Q270" s="116"/>
      <c r="R270" s="116"/>
      <c r="S270" s="116"/>
      <c r="T270" s="116"/>
      <c r="U270" s="116"/>
      <c r="V270" s="116"/>
      <c r="W270" s="116"/>
      <c r="X270" s="116"/>
      <c r="Y270" s="116"/>
      <c r="Z270" s="116"/>
      <c r="AA270" s="116"/>
      <c r="AB270" s="116"/>
      <c r="AC270" s="116"/>
      <c r="AD270" s="116"/>
      <c r="AE270" s="116"/>
      <c r="AF270" s="116"/>
      <c r="AG270" s="116"/>
      <c r="AH270" s="116"/>
      <c r="AI270" s="116"/>
      <c r="AJ270" s="116"/>
      <c r="AK270" s="116"/>
      <c r="AL270" s="116"/>
      <c r="AM270" s="116"/>
      <c r="AN270" s="116"/>
      <c r="AO270" s="116"/>
      <c r="AP270" s="116"/>
      <c r="AQ270" s="116"/>
      <c r="AR270" s="116"/>
      <c r="AS270" s="116"/>
      <c r="AT270" s="116"/>
      <c r="AU270" s="116"/>
      <c r="AV270" s="116"/>
      <c r="AW270" s="116"/>
      <c r="AX270" s="116"/>
      <c r="AY270" s="116"/>
      <c r="AZ270" s="116"/>
      <c r="BA270" s="116"/>
      <c r="BB270" s="116"/>
      <c r="BC270" s="116"/>
      <c r="BD270" s="116"/>
      <c r="BE270" s="116"/>
      <c r="BF270" s="116"/>
      <c r="BG270" s="116"/>
      <c r="BH270" s="116"/>
      <c r="BI270" s="116"/>
      <c r="BJ270" s="116"/>
      <c r="BK270" s="117"/>
      <c r="BL270" s="117"/>
      <c r="BM270" s="117"/>
      <c r="BN270" s="117"/>
      <c r="BO270" s="117"/>
      <c r="BP270" s="117"/>
      <c r="BQ270" s="117"/>
      <c r="BR270" s="117"/>
      <c r="BS270" s="117"/>
      <c r="BT270" s="117"/>
      <c r="BU270" s="117"/>
      <c r="BV270" s="117"/>
      <c r="BW270" s="117"/>
      <c r="BX270" s="117"/>
      <c r="BY270" s="117"/>
      <c r="BZ270" s="117"/>
      <c r="CA270" s="117"/>
      <c r="CB270" s="117"/>
      <c r="CC270" s="117"/>
      <c r="CD270" s="117"/>
      <c r="CE270" s="117"/>
      <c r="CF270" s="117"/>
      <c r="CG270" s="117"/>
      <c r="CH270" s="117"/>
      <c r="CI270" s="117"/>
      <c r="CJ270" s="117"/>
      <c r="CK270" s="117"/>
      <c r="CL270" s="117"/>
      <c r="CM270" s="117"/>
      <c r="CN270" s="117"/>
      <c r="CO270" s="117"/>
      <c r="CP270" s="117"/>
      <c r="CQ270" s="117"/>
      <c r="CR270" s="117"/>
      <c r="CS270" s="117"/>
      <c r="CT270" s="117"/>
      <c r="CU270" s="117"/>
      <c r="CV270" s="117"/>
      <c r="CW270" s="117"/>
      <c r="CX270" s="117"/>
      <c r="CY270" s="117"/>
      <c r="CZ270" s="117"/>
      <c r="DA270" s="117"/>
      <c r="DB270" s="117"/>
      <c r="DC270" s="117"/>
      <c r="DD270" s="117"/>
      <c r="DE270" s="117"/>
      <c r="DF270" s="117"/>
      <c r="DG270" s="117"/>
      <c r="DH270" s="117"/>
      <c r="DI270" s="117"/>
      <c r="DJ270" s="117"/>
      <c r="DK270" s="117"/>
      <c r="DL270" s="117"/>
      <c r="DM270" s="117"/>
      <c r="DN270" s="117"/>
      <c r="DO270" s="117"/>
      <c r="DP270" s="117"/>
      <c r="DQ270" s="117"/>
      <c r="DR270" s="117"/>
      <c r="DS270" s="117"/>
      <c r="DT270" s="117"/>
      <c r="DU270" s="117"/>
      <c r="DV270" s="117"/>
      <c r="DW270" s="117"/>
      <c r="DX270" s="117"/>
      <c r="DY270" s="117"/>
      <c r="DZ270" s="117"/>
      <c r="EA270" s="117"/>
      <c r="EB270" s="117"/>
      <c r="EC270" s="117"/>
      <c r="ED270" s="117"/>
      <c r="EE270" s="117"/>
      <c r="EF270" s="117"/>
      <c r="EG270" s="117"/>
      <c r="EH270" s="117"/>
      <c r="EI270" s="117"/>
      <c r="EJ270" s="117"/>
      <c r="EK270" s="117"/>
      <c r="EL270" s="117"/>
      <c r="EM270" s="117"/>
      <c r="EN270" s="117"/>
      <c r="EO270" s="117"/>
      <c r="EP270" s="117"/>
      <c r="EQ270" s="117"/>
      <c r="ER270" s="117"/>
      <c r="ES270" s="117"/>
      <c r="ET270" s="117"/>
      <c r="EU270" s="117"/>
      <c r="EV270" s="117"/>
      <c r="EW270" s="117"/>
      <c r="EX270" s="117"/>
      <c r="EY270" s="117"/>
      <c r="EZ270" s="117"/>
      <c r="FA270" s="117"/>
      <c r="FB270" s="117"/>
      <c r="FC270" s="117"/>
      <c r="FD270" s="117"/>
      <c r="FE270" s="117"/>
      <c r="FF270" s="117"/>
      <c r="FG270" s="117"/>
      <c r="FH270" s="117"/>
      <c r="FI270" s="117"/>
      <c r="FJ270" s="117"/>
      <c r="FK270" s="117"/>
      <c r="FL270" s="117"/>
      <c r="FM270" s="117"/>
      <c r="FN270" s="117"/>
      <c r="FO270" s="117"/>
      <c r="FP270" s="117"/>
      <c r="FQ270" s="117"/>
      <c r="FR270" s="117"/>
      <c r="FS270" s="117"/>
      <c r="FT270" s="117"/>
      <c r="FU270" s="117"/>
      <c r="FV270" s="117"/>
      <c r="FW270" s="117"/>
      <c r="FX270" s="117"/>
      <c r="FY270" s="117"/>
      <c r="FZ270" s="117"/>
      <c r="GA270" s="117"/>
      <c r="GB270" s="117"/>
      <c r="GC270" s="117"/>
      <c r="GD270" s="117"/>
      <c r="GE270" s="117"/>
      <c r="GF270" s="117"/>
      <c r="GG270" s="117"/>
      <c r="GH270" s="117"/>
      <c r="GI270" s="117"/>
      <c r="GJ270" s="117"/>
      <c r="GK270" s="117"/>
      <c r="GL270" s="117"/>
      <c r="GM270" s="117"/>
      <c r="GN270" s="117"/>
      <c r="GO270" s="117"/>
      <c r="GP270" s="117"/>
      <c r="GQ270" s="117"/>
      <c r="GR270" s="117"/>
      <c r="GS270" s="117"/>
      <c r="GT270" s="117"/>
      <c r="GU270" s="117"/>
      <c r="GV270" s="117"/>
      <c r="GW270" s="117"/>
      <c r="GX270" s="117"/>
      <c r="GY270" s="117"/>
      <c r="GZ270" s="117"/>
      <c r="HA270" s="117"/>
      <c r="HB270" s="117"/>
      <c r="HC270" s="117"/>
      <c r="HD270" s="117"/>
      <c r="HE270" s="117"/>
      <c r="HF270" s="117"/>
      <c r="HG270" s="117"/>
      <c r="HH270" s="117"/>
      <c r="HI270" s="117"/>
      <c r="HJ270" s="117"/>
      <c r="HK270" s="117"/>
      <c r="HL270" s="117"/>
      <c r="HM270" s="117"/>
      <c r="HN270" s="117"/>
      <c r="HO270" s="117"/>
      <c r="HP270" s="117"/>
      <c r="HQ270" s="117"/>
      <c r="HR270" s="117"/>
      <c r="HS270" s="117"/>
      <c r="HT270" s="117"/>
      <c r="HU270" s="117"/>
      <c r="HV270" s="117"/>
      <c r="HW270" s="117"/>
      <c r="HX270" s="117"/>
      <c r="HY270" s="117"/>
      <c r="HZ270" s="117"/>
      <c r="IA270" s="117"/>
      <c r="IB270" s="117"/>
      <c r="IC270" s="117"/>
      <c r="ID270" s="117"/>
      <c r="IE270" s="117"/>
      <c r="IF270" s="117"/>
      <c r="IG270" s="117"/>
      <c r="IH270" s="117"/>
      <c r="II270" s="117"/>
      <c r="IJ270" s="117"/>
      <c r="IK270" s="117"/>
      <c r="IL270" s="117"/>
      <c r="IM270" s="117"/>
      <c r="IN270" s="117"/>
      <c r="IO270" s="117"/>
      <c r="IP270" s="117"/>
      <c r="IQ270" s="117"/>
      <c r="IR270" s="117"/>
      <c r="IS270" s="117"/>
      <c r="IT270" s="117"/>
      <c r="IU270" s="117"/>
      <c r="IV270" s="117"/>
      <c r="IW270" s="117"/>
      <c r="IX270" s="117"/>
      <c r="IY270" s="117"/>
      <c r="IZ270" s="117"/>
      <c r="JA270" s="117"/>
      <c r="JB270" s="117"/>
      <c r="JC270" s="117"/>
      <c r="JD270" s="117"/>
      <c r="JE270" s="117"/>
      <c r="JF270" s="117"/>
      <c r="JG270" s="117"/>
      <c r="JH270" s="117"/>
      <c r="JI270" s="117"/>
      <c r="JJ270" s="117"/>
      <c r="JK270" s="117"/>
      <c r="JL270" s="117"/>
      <c r="JM270" s="117"/>
      <c r="JN270" s="117"/>
      <c r="JO270" s="117"/>
      <c r="JP270" s="117"/>
      <c r="JQ270" s="117"/>
      <c r="JR270" s="117"/>
      <c r="JS270" s="117"/>
      <c r="JT270" s="117"/>
      <c r="JU270" s="117"/>
      <c r="JV270" s="117"/>
      <c r="JW270" s="117"/>
      <c r="JX270" s="117"/>
      <c r="JY270" s="117"/>
      <c r="JZ270" s="117"/>
      <c r="KA270" s="117"/>
      <c r="KB270" s="117"/>
      <c r="KC270" s="117"/>
      <c r="KD270" s="117"/>
      <c r="KE270" s="117"/>
      <c r="KF270" s="117"/>
      <c r="KG270" s="117"/>
      <c r="KH270" s="117"/>
      <c r="KI270" s="117"/>
      <c r="KJ270" s="117"/>
      <c r="KK270" s="117"/>
      <c r="KL270" s="117"/>
      <c r="KM270" s="117"/>
      <c r="KN270" s="117"/>
      <c r="KO270" s="117"/>
      <c r="KP270" s="117"/>
      <c r="KQ270" s="117"/>
      <c r="KR270" s="117"/>
      <c r="KS270" s="117"/>
      <c r="KT270" s="117"/>
      <c r="KU270" s="117"/>
      <c r="KV270" s="117"/>
      <c r="KW270" s="117"/>
      <c r="KX270" s="117"/>
      <c r="KY270" s="117"/>
      <c r="KZ270" s="117"/>
      <c r="LA270" s="117"/>
      <c r="LB270" s="117"/>
      <c r="LC270" s="117"/>
      <c r="LD270" s="117"/>
      <c r="LE270" s="117"/>
      <c r="LF270" s="117"/>
      <c r="LG270" s="117"/>
      <c r="LH270" s="117"/>
      <c r="LI270" s="117"/>
      <c r="LJ270" s="117"/>
      <c r="LK270" s="117"/>
      <c r="LL270" s="117"/>
      <c r="LM270" s="117"/>
      <c r="LN270" s="117"/>
      <c r="LO270" s="117"/>
      <c r="LP270" s="117"/>
      <c r="LQ270" s="117"/>
      <c r="LR270" s="117"/>
      <c r="LS270" s="117"/>
      <c r="LT270" s="117"/>
      <c r="LU270" s="117"/>
      <c r="LV270" s="117"/>
      <c r="LW270" s="117"/>
      <c r="LX270" s="117"/>
      <c r="LY270" s="117"/>
      <c r="LZ270" s="117"/>
      <c r="MA270" s="117"/>
      <c r="MB270" s="117"/>
      <c r="MC270" s="117"/>
      <c r="MD270" s="117"/>
      <c r="ME270" s="117"/>
      <c r="MF270" s="117"/>
      <c r="MG270" s="117"/>
      <c r="MH270" s="117"/>
      <c r="MI270" s="117"/>
      <c r="MJ270" s="117"/>
      <c r="MK270" s="117"/>
      <c r="ML270" s="117"/>
      <c r="MM270" s="117"/>
      <c r="MN270" s="117"/>
      <c r="MO270" s="117"/>
      <c r="MP270" s="117"/>
      <c r="MQ270" s="117"/>
      <c r="MR270" s="117"/>
      <c r="MS270" s="117"/>
      <c r="MT270" s="117"/>
      <c r="MU270" s="117"/>
      <c r="MV270" s="117"/>
      <c r="MW270" s="117"/>
      <c r="MX270" s="117"/>
      <c r="MY270" s="117"/>
      <c r="MZ270" s="117"/>
      <c r="NA270" s="117"/>
      <c r="NB270" s="117"/>
      <c r="NC270" s="117"/>
      <c r="ND270" s="117"/>
      <c r="NE270" s="117"/>
      <c r="NF270" s="117"/>
      <c r="NG270" s="117"/>
      <c r="NH270" s="117"/>
      <c r="NI270" s="117"/>
      <c r="NJ270" s="117"/>
      <c r="NK270" s="117"/>
      <c r="NL270" s="117"/>
      <c r="NM270" s="117"/>
      <c r="NN270" s="117"/>
      <c r="NO270" s="117"/>
      <c r="NP270" s="117"/>
      <c r="NQ270" s="117"/>
      <c r="NR270" s="117"/>
      <c r="NS270" s="117"/>
      <c r="NT270" s="117"/>
      <c r="NU270" s="117"/>
      <c r="NV270" s="117"/>
      <c r="NW270" s="117"/>
      <c r="NX270" s="117"/>
      <c r="NY270" s="117"/>
      <c r="NZ270" s="117"/>
      <c r="OA270" s="117"/>
      <c r="OB270" s="117"/>
      <c r="OC270" s="117"/>
      <c r="OD270" s="117"/>
      <c r="OE270" s="117"/>
      <c r="OF270" s="117"/>
      <c r="OG270" s="117"/>
      <c r="OH270" s="117"/>
      <c r="OI270" s="117"/>
      <c r="OJ270" s="117"/>
      <c r="OK270" s="117"/>
      <c r="OL270" s="117"/>
      <c r="OM270" s="117"/>
      <c r="ON270" s="117"/>
      <c r="OO270" s="117"/>
      <c r="OP270" s="117"/>
      <c r="OQ270" s="117"/>
      <c r="OR270" s="117"/>
      <c r="OS270" s="117"/>
      <c r="OT270" s="117"/>
      <c r="OU270" s="117"/>
      <c r="OV270" s="117"/>
      <c r="OW270" s="117"/>
      <c r="OX270" s="117"/>
      <c r="OY270" s="117"/>
      <c r="OZ270" s="117"/>
      <c r="PA270" s="117"/>
      <c r="PB270" s="117"/>
      <c r="PC270" s="117"/>
      <c r="PD270" s="117"/>
      <c r="PE270" s="117"/>
      <c r="PF270" s="117"/>
      <c r="PG270" s="117"/>
      <c r="PH270" s="117"/>
      <c r="PI270" s="117"/>
      <c r="PJ270" s="117"/>
      <c r="PK270" s="117"/>
      <c r="PL270" s="117"/>
      <c r="PM270" s="117"/>
      <c r="PN270" s="117"/>
      <c r="PO270" s="117"/>
      <c r="PP270" s="117"/>
      <c r="PQ270" s="117"/>
      <c r="PR270" s="117"/>
      <c r="PS270" s="117"/>
      <c r="PT270" s="117"/>
      <c r="PU270" s="117"/>
      <c r="PV270" s="117"/>
      <c r="PW270" s="117"/>
      <c r="PX270" s="117"/>
      <c r="PY270" s="117"/>
      <c r="PZ270" s="117"/>
      <c r="QA270" s="117"/>
      <c r="QB270" s="117"/>
      <c r="QC270" s="117"/>
      <c r="QD270" s="117"/>
      <c r="QE270" s="117"/>
      <c r="QF270" s="117"/>
      <c r="QG270" s="117"/>
      <c r="QH270" s="117"/>
      <c r="QI270" s="117"/>
      <c r="QJ270" s="117"/>
      <c r="QK270" s="117"/>
      <c r="QL270" s="117"/>
      <c r="QM270" s="117"/>
      <c r="QN270" s="117"/>
      <c r="QO270" s="117"/>
      <c r="QP270" s="117"/>
      <c r="QQ270" s="117"/>
      <c r="QR270" s="117"/>
      <c r="QS270" s="117"/>
      <c r="QT270" s="117"/>
      <c r="QU270" s="117"/>
      <c r="QV270" s="117"/>
      <c r="QW270" s="117"/>
      <c r="QX270" s="117"/>
      <c r="QY270" s="117"/>
      <c r="QZ270" s="117"/>
      <c r="RA270" s="117"/>
      <c r="RB270" s="117"/>
      <c r="RC270" s="117"/>
      <c r="RD270" s="117"/>
      <c r="RE270" s="117"/>
      <c r="RF270" s="117"/>
      <c r="RG270" s="117"/>
      <c r="RH270" s="117"/>
      <c r="RI270" s="117"/>
      <c r="RJ270" s="117"/>
      <c r="RK270" s="117"/>
      <c r="RL270" s="117"/>
      <c r="RM270" s="117"/>
      <c r="RN270" s="117"/>
      <c r="RO270" s="117"/>
      <c r="RP270" s="117"/>
      <c r="RQ270" s="117"/>
      <c r="RR270" s="117"/>
      <c r="RS270" s="117"/>
      <c r="RT270" s="117"/>
      <c r="RU270" s="117"/>
      <c r="RV270" s="117"/>
      <c r="RW270" s="117"/>
      <c r="RX270" s="117"/>
      <c r="RY270" s="117"/>
      <c r="RZ270" s="117"/>
      <c r="SA270" s="117"/>
      <c r="SB270" s="117"/>
      <c r="SC270" s="117"/>
      <c r="SD270" s="117"/>
      <c r="SE270" s="117"/>
      <c r="SF270" s="117"/>
      <c r="SG270" s="117"/>
      <c r="SH270" s="117"/>
      <c r="SI270" s="117"/>
      <c r="SJ270" s="117"/>
      <c r="SK270" s="117"/>
      <c r="SL270" s="117"/>
      <c r="SM270" s="117"/>
      <c r="SN270" s="117"/>
      <c r="SO270" s="117"/>
      <c r="SP270" s="117"/>
      <c r="SQ270" s="117"/>
      <c r="SR270" s="117"/>
      <c r="SS270" s="117"/>
      <c r="ST270" s="117"/>
      <c r="SU270" s="117"/>
      <c r="SV270" s="117"/>
      <c r="SW270" s="117"/>
      <c r="SX270" s="117"/>
      <c r="SY270" s="117"/>
      <c r="SZ270" s="117"/>
      <c r="TA270" s="117"/>
      <c r="TB270" s="117"/>
      <c r="TC270" s="117"/>
      <c r="TD270" s="117"/>
      <c r="TE270" s="117"/>
      <c r="TF270" s="117"/>
      <c r="TG270" s="117"/>
      <c r="TH270" s="117"/>
      <c r="TI270" s="117"/>
      <c r="TJ270" s="117"/>
      <c r="TK270" s="117"/>
      <c r="TL270" s="117"/>
      <c r="TM270" s="117"/>
      <c r="TN270" s="117"/>
      <c r="TO270" s="117"/>
      <c r="TP270" s="117"/>
      <c r="TQ270" s="117"/>
      <c r="TR270" s="117"/>
      <c r="TS270" s="117"/>
      <c r="TT270" s="117"/>
      <c r="TU270" s="117"/>
      <c r="TV270" s="117"/>
      <c r="TW270" s="117"/>
      <c r="TX270" s="117"/>
      <c r="TY270" s="117"/>
      <c r="TZ270" s="117"/>
      <c r="UA270" s="117"/>
      <c r="UB270" s="117"/>
      <c r="UC270" s="117"/>
      <c r="UD270" s="117"/>
      <c r="UE270" s="117"/>
      <c r="UF270" s="117"/>
      <c r="UG270" s="117"/>
      <c r="UH270" s="117"/>
      <c r="UI270" s="117"/>
      <c r="UJ270" s="117"/>
      <c r="UK270" s="117"/>
      <c r="UL270" s="117"/>
      <c r="UM270" s="117"/>
      <c r="UN270" s="117"/>
      <c r="UO270" s="117"/>
      <c r="UP270" s="117"/>
      <c r="UQ270" s="117"/>
      <c r="UR270" s="117"/>
      <c r="US270" s="117"/>
      <c r="UT270" s="117"/>
      <c r="UU270" s="117"/>
      <c r="UV270" s="117"/>
      <c r="UW270" s="117"/>
      <c r="UX270" s="117"/>
      <c r="UY270" s="117"/>
      <c r="UZ270" s="117"/>
      <c r="VA270" s="117"/>
      <c r="VB270" s="117"/>
      <c r="VC270" s="117"/>
      <c r="VD270" s="117"/>
      <c r="VE270" s="117"/>
      <c r="VF270" s="117"/>
      <c r="VG270" s="117"/>
      <c r="VH270" s="117"/>
      <c r="VI270" s="117"/>
      <c r="VJ270" s="117"/>
      <c r="VK270" s="117"/>
      <c r="VL270" s="117"/>
      <c r="VM270" s="117"/>
      <c r="VN270" s="117"/>
      <c r="VO270" s="117"/>
      <c r="VP270" s="117"/>
      <c r="VQ270" s="117"/>
      <c r="VR270" s="117"/>
      <c r="VS270" s="117"/>
      <c r="VT270" s="117"/>
      <c r="VU270" s="117"/>
      <c r="VV270" s="117"/>
      <c r="VW270" s="117"/>
      <c r="VX270" s="117"/>
      <c r="VY270" s="117"/>
      <c r="VZ270" s="117"/>
      <c r="WA270" s="117"/>
      <c r="WB270" s="117"/>
      <c r="WC270" s="117"/>
      <c r="WD270" s="117"/>
      <c r="WE270" s="117"/>
      <c r="WF270" s="117"/>
      <c r="WG270" s="117"/>
      <c r="WH270" s="117"/>
      <c r="WI270" s="117"/>
      <c r="WJ270" s="117"/>
      <c r="WK270" s="117"/>
      <c r="WL270" s="117"/>
      <c r="WM270" s="117"/>
      <c r="WN270" s="117"/>
      <c r="WO270" s="117"/>
      <c r="WP270" s="117"/>
      <c r="WQ270" s="117"/>
      <c r="WR270" s="117"/>
      <c r="WS270" s="117"/>
      <c r="WT270" s="117"/>
      <c r="WU270" s="117"/>
      <c r="WV270" s="117"/>
      <c r="WW270" s="117"/>
      <c r="WX270" s="117"/>
      <c r="WY270" s="117"/>
      <c r="WZ270" s="117"/>
      <c r="XA270" s="117"/>
      <c r="XB270" s="117"/>
      <c r="XC270" s="117"/>
      <c r="XD270" s="117"/>
      <c r="XE270" s="117"/>
      <c r="XF270" s="117"/>
      <c r="XG270" s="117"/>
      <c r="XH270" s="117"/>
      <c r="XI270" s="117"/>
      <c r="XJ270" s="117"/>
      <c r="XK270" s="117"/>
      <c r="XL270" s="117"/>
      <c r="XM270" s="117"/>
      <c r="XN270" s="117"/>
      <c r="XO270" s="117"/>
      <c r="XP270" s="117"/>
      <c r="XQ270" s="117"/>
      <c r="XR270" s="117"/>
      <c r="XS270" s="117"/>
      <c r="XT270" s="117"/>
      <c r="XU270" s="117"/>
      <c r="XV270" s="117"/>
      <c r="XW270" s="117"/>
      <c r="XX270" s="117"/>
      <c r="XY270" s="117"/>
      <c r="XZ270" s="117"/>
      <c r="YA270" s="117"/>
      <c r="YB270" s="117"/>
      <c r="YC270" s="117"/>
      <c r="YD270" s="117"/>
      <c r="YE270" s="117"/>
      <c r="YF270" s="117"/>
      <c r="YG270" s="117"/>
      <c r="YH270" s="117"/>
      <c r="YI270" s="117"/>
      <c r="YJ270" s="117"/>
      <c r="YK270" s="117"/>
      <c r="YL270" s="117"/>
      <c r="YM270" s="117"/>
      <c r="YN270" s="117"/>
      <c r="YO270" s="117"/>
      <c r="YP270" s="117"/>
      <c r="YQ270" s="117"/>
      <c r="YR270" s="117"/>
      <c r="YS270" s="117"/>
      <c r="YT270" s="117"/>
      <c r="YU270" s="117"/>
      <c r="YV270" s="117"/>
      <c r="YW270" s="117"/>
      <c r="YX270" s="117"/>
      <c r="YY270" s="117"/>
      <c r="YZ270" s="117"/>
      <c r="ZA270" s="117"/>
      <c r="ZB270" s="117"/>
      <c r="ZC270" s="117"/>
      <c r="ZD270" s="117"/>
      <c r="ZE270" s="117"/>
      <c r="ZF270" s="117"/>
      <c r="ZG270" s="117"/>
      <c r="ZH270" s="117"/>
      <c r="ZI270" s="117"/>
      <c r="ZJ270" s="117"/>
      <c r="ZK270" s="117"/>
      <c r="ZL270" s="117"/>
      <c r="ZM270" s="117"/>
      <c r="ZN270" s="117"/>
      <c r="ZO270" s="117"/>
      <c r="ZP270" s="117"/>
      <c r="ZQ270" s="117"/>
      <c r="ZR270" s="117"/>
      <c r="ZS270" s="117"/>
      <c r="ZT270" s="117"/>
      <c r="ZU270" s="117"/>
      <c r="ZV270" s="117"/>
      <c r="ZW270" s="117"/>
      <c r="ZX270" s="117"/>
      <c r="ZY270" s="117"/>
      <c r="ZZ270" s="117"/>
      <c r="AAA270" s="117"/>
      <c r="AAB270" s="117"/>
      <c r="AAC270" s="117"/>
      <c r="AAD270" s="117"/>
      <c r="AAE270" s="117"/>
      <c r="AAF270" s="117"/>
      <c r="AAG270" s="117"/>
      <c r="AAH270" s="117"/>
      <c r="AAI270" s="117"/>
      <c r="AAJ270" s="117"/>
      <c r="AAK270" s="117"/>
      <c r="AAL270" s="117"/>
      <c r="AAM270" s="117"/>
      <c r="AAN270" s="117"/>
      <c r="AAO270" s="117"/>
      <c r="AAP270" s="117"/>
      <c r="AAQ270" s="117"/>
      <c r="AAR270" s="117"/>
      <c r="AAS270" s="117"/>
      <c r="AAT270" s="117"/>
      <c r="AAU270" s="117"/>
      <c r="AAV270" s="117"/>
      <c r="AAW270" s="117"/>
      <c r="AAX270" s="117"/>
      <c r="AAY270" s="117"/>
      <c r="AAZ270" s="117"/>
      <c r="ABA270" s="117"/>
      <c r="ABB270" s="117"/>
      <c r="ABC270" s="117"/>
      <c r="ABD270" s="117"/>
      <c r="ABE270" s="117"/>
      <c r="ABF270" s="117"/>
      <c r="ABG270" s="117"/>
      <c r="ABH270" s="117"/>
      <c r="ABI270" s="117"/>
      <c r="ABJ270" s="117"/>
      <c r="ABK270" s="117"/>
      <c r="ABL270" s="117"/>
      <c r="ABM270" s="117"/>
      <c r="ABN270" s="117"/>
      <c r="ABO270" s="117"/>
      <c r="ABP270" s="117"/>
      <c r="ABQ270" s="117"/>
      <c r="ABR270" s="117"/>
      <c r="ABS270" s="117"/>
      <c r="ABT270" s="117"/>
      <c r="ABU270" s="117"/>
      <c r="ABV270" s="117"/>
      <c r="ABW270" s="117"/>
      <c r="ABX270" s="117"/>
      <c r="ABY270" s="117"/>
      <c r="ABZ270" s="117"/>
      <c r="ACA270" s="117"/>
      <c r="ACB270" s="117"/>
      <c r="ACC270" s="117"/>
      <c r="ACD270" s="117"/>
      <c r="ACE270" s="117"/>
      <c r="ACF270" s="117"/>
      <c r="ACG270" s="117"/>
      <c r="ACH270" s="117"/>
      <c r="ACI270" s="117"/>
      <c r="ACJ270" s="117"/>
      <c r="ACK270" s="117"/>
      <c r="ACL270" s="117"/>
      <c r="ACM270" s="117"/>
      <c r="ACN270" s="117"/>
      <c r="ACO270" s="117"/>
      <c r="ACP270" s="117"/>
      <c r="ACQ270" s="117"/>
      <c r="ACR270" s="117"/>
      <c r="ACS270" s="117"/>
      <c r="ACT270" s="117"/>
      <c r="ACU270" s="117"/>
      <c r="ACV270" s="117"/>
      <c r="ACW270" s="117"/>
      <c r="ACX270" s="117"/>
      <c r="ACY270" s="117"/>
      <c r="ACZ270" s="117"/>
      <c r="ADA270" s="117"/>
      <c r="ADB270" s="117"/>
      <c r="ADC270" s="117"/>
      <c r="ADD270" s="117"/>
      <c r="ADE270" s="117"/>
      <c r="ADF270" s="117"/>
      <c r="ADG270" s="117"/>
      <c r="ADH270" s="117"/>
      <c r="ADI270" s="117"/>
      <c r="ADJ270" s="117"/>
      <c r="ADK270" s="117"/>
      <c r="ADL270" s="117"/>
      <c r="ADM270" s="117"/>
      <c r="ADN270" s="117"/>
      <c r="ADO270" s="117"/>
      <c r="ADP270" s="117"/>
      <c r="ADQ270" s="117"/>
      <c r="ADR270" s="117"/>
      <c r="ADS270" s="117"/>
      <c r="ADT270" s="117"/>
      <c r="ADU270" s="117"/>
      <c r="ADV270" s="117"/>
      <c r="ADW270" s="117"/>
      <c r="ADX270" s="117"/>
      <c r="ADY270" s="117"/>
      <c r="ADZ270" s="117"/>
      <c r="AEA270" s="117"/>
      <c r="AEB270" s="117"/>
      <c r="AEC270" s="117"/>
      <c r="AED270" s="117"/>
      <c r="AEE270" s="117"/>
      <c r="AEF270" s="117"/>
      <c r="AEG270" s="117"/>
      <c r="AEH270" s="117"/>
      <c r="AEI270" s="117"/>
      <c r="AEJ270" s="117"/>
      <c r="AEK270" s="117"/>
      <c r="AEL270" s="117"/>
      <c r="AEM270" s="117"/>
      <c r="AEN270" s="117"/>
      <c r="AEO270" s="117"/>
      <c r="AEP270" s="117"/>
      <c r="AEQ270" s="117"/>
      <c r="AER270" s="117"/>
      <c r="AES270" s="117"/>
      <c r="AET270" s="117"/>
      <c r="AEU270" s="117"/>
      <c r="AEV270" s="117"/>
      <c r="AEW270" s="117"/>
      <c r="AEX270" s="117"/>
      <c r="AEY270" s="117"/>
      <c r="AEZ270" s="117"/>
      <c r="AFA270" s="117"/>
      <c r="AFB270" s="117"/>
      <c r="AFC270" s="117"/>
      <c r="AFD270" s="117"/>
      <c r="AFE270" s="117"/>
      <c r="AFF270" s="117"/>
      <c r="AFG270" s="117"/>
      <c r="AFH270" s="117"/>
      <c r="AFI270" s="117"/>
      <c r="AFJ270" s="117"/>
      <c r="AFK270" s="117"/>
      <c r="AFL270" s="117"/>
      <c r="AFM270" s="117"/>
      <c r="AFN270" s="117"/>
      <c r="AFO270" s="117"/>
      <c r="AFP270" s="117"/>
      <c r="AFQ270" s="117"/>
      <c r="AFR270" s="117"/>
      <c r="AFS270" s="117"/>
      <c r="AFT270" s="117"/>
      <c r="AFU270" s="117"/>
      <c r="AFV270" s="117"/>
      <c r="AFW270" s="117"/>
      <c r="AFX270" s="117"/>
      <c r="AFY270" s="117"/>
      <c r="AFZ270" s="117"/>
      <c r="AGA270" s="117"/>
      <c r="AGB270" s="117"/>
      <c r="AGC270" s="117"/>
      <c r="AGD270" s="117"/>
      <c r="AGE270" s="117"/>
      <c r="AGF270" s="117"/>
      <c r="AGG270" s="117"/>
      <c r="AGH270" s="117"/>
      <c r="AGI270" s="117"/>
      <c r="AGJ270" s="117"/>
      <c r="AGK270" s="117"/>
      <c r="AGL270" s="117"/>
      <c r="AGM270" s="117"/>
      <c r="AGN270" s="117"/>
      <c r="AGO270" s="117"/>
      <c r="AGP270" s="117"/>
      <c r="AGQ270" s="117"/>
      <c r="AGR270" s="117"/>
      <c r="AGS270" s="117"/>
      <c r="AGT270" s="117"/>
      <c r="AGU270" s="117"/>
      <c r="AGV270" s="117"/>
      <c r="AGW270" s="117"/>
      <c r="AGX270" s="117"/>
      <c r="AGY270" s="117"/>
      <c r="AGZ270" s="117"/>
      <c r="AHA270" s="117"/>
      <c r="AHB270" s="117"/>
      <c r="AHC270" s="117"/>
      <c r="AHD270" s="117"/>
      <c r="AHE270" s="117"/>
      <c r="AHF270" s="117"/>
      <c r="AHG270" s="117"/>
      <c r="AHH270" s="117"/>
      <c r="AHI270" s="117"/>
      <c r="AHJ270" s="117"/>
      <c r="AHK270" s="117"/>
      <c r="AHL270" s="117"/>
      <c r="AHM270" s="117"/>
      <c r="AHN270" s="117"/>
      <c r="AHO270" s="117"/>
      <c r="AHP270" s="117"/>
      <c r="AHQ270" s="117"/>
      <c r="AHR270" s="117"/>
      <c r="AHS270" s="117"/>
      <c r="AHT270" s="117"/>
      <c r="AHU270" s="117"/>
      <c r="AHV270" s="117"/>
      <c r="AHW270" s="117"/>
      <c r="AHX270" s="117"/>
      <c r="AHY270" s="117"/>
      <c r="AHZ270" s="117"/>
      <c r="AIA270" s="117"/>
      <c r="AIB270" s="117"/>
      <c r="AIC270" s="117"/>
      <c r="AID270" s="117"/>
      <c r="AIE270" s="117"/>
      <c r="AIF270" s="117"/>
      <c r="AIG270" s="117"/>
      <c r="AIH270" s="117"/>
      <c r="AII270" s="117"/>
      <c r="AIJ270" s="117"/>
      <c r="AIK270" s="117"/>
      <c r="AIL270" s="117"/>
      <c r="AIM270" s="117"/>
      <c r="AIN270" s="117"/>
      <c r="AIO270" s="117"/>
      <c r="AIP270" s="117"/>
      <c r="AIQ270" s="117"/>
      <c r="AIR270" s="117"/>
      <c r="AIS270" s="117"/>
      <c r="AIT270" s="117"/>
      <c r="AIU270" s="117"/>
      <c r="AIV270" s="117"/>
      <c r="AIW270" s="117"/>
      <c r="AIX270" s="117"/>
      <c r="AIY270" s="117"/>
      <c r="AIZ270" s="117"/>
      <c r="AJA270" s="117"/>
      <c r="AJB270" s="117"/>
      <c r="AJC270" s="117"/>
      <c r="AJD270" s="117"/>
      <c r="AJE270" s="117"/>
      <c r="AJF270" s="117"/>
      <c r="AJG270" s="117"/>
      <c r="AJH270" s="117"/>
      <c r="AJI270" s="117"/>
      <c r="AJJ270" s="117"/>
      <c r="AJK270" s="117"/>
      <c r="AJL270" s="117"/>
      <c r="AJM270" s="117"/>
      <c r="AJN270" s="117"/>
      <c r="AJO270" s="117"/>
      <c r="AJP270" s="117"/>
      <c r="AJQ270" s="117"/>
      <c r="AJR270" s="117"/>
      <c r="AJS270" s="117"/>
      <c r="AJT270" s="117"/>
      <c r="AJU270" s="117"/>
      <c r="AJV270" s="117"/>
      <c r="AJW270" s="117"/>
      <c r="AJX270" s="117"/>
      <c r="AJY270" s="117"/>
      <c r="AJZ270" s="117"/>
      <c r="AKA270" s="117"/>
      <c r="AKB270" s="117"/>
      <c r="AKC270" s="117"/>
      <c r="AKD270" s="117"/>
      <c r="AKE270" s="117"/>
      <c r="AKF270" s="117"/>
      <c r="AKG270" s="117"/>
      <c r="AKH270" s="117"/>
      <c r="AKI270" s="117"/>
      <c r="AKJ270" s="117"/>
      <c r="AKK270" s="117"/>
      <c r="AKL270" s="117"/>
      <c r="AKM270" s="117"/>
      <c r="AKN270" s="117"/>
      <c r="AKO270" s="117"/>
      <c r="AKP270" s="117"/>
      <c r="AKQ270" s="117"/>
      <c r="AKR270" s="117"/>
      <c r="AKS270" s="117"/>
      <c r="AKT270" s="117"/>
      <c r="AKU270" s="117"/>
      <c r="AKV270" s="117"/>
      <c r="AKW270" s="117"/>
      <c r="AKX270" s="117"/>
      <c r="AKY270" s="117"/>
      <c r="AKZ270" s="117"/>
      <c r="ALA270" s="117"/>
      <c r="ALB270" s="117"/>
      <c r="ALC270" s="117"/>
      <c r="ALD270" s="117"/>
      <c r="ALE270" s="117"/>
      <c r="ALF270" s="117"/>
      <c r="ALG270" s="117"/>
      <c r="ALH270" s="117"/>
      <c r="ALI270" s="117"/>
      <c r="ALJ270" s="117"/>
      <c r="ALK270" s="117"/>
      <c r="ALL270" s="117"/>
      <c r="ALM270" s="117"/>
      <c r="ALN270" s="117"/>
      <c r="ALO270" s="117"/>
      <c r="ALP270" s="117"/>
      <c r="ALQ270" s="117"/>
      <c r="ALR270" s="117"/>
      <c r="ALS270" s="117"/>
      <c r="ALT270" s="117"/>
      <c r="ALU270" s="117"/>
      <c r="ALV270" s="117"/>
      <c r="ALW270" s="117"/>
      <c r="ALX270" s="117"/>
      <c r="ALY270" s="117"/>
      <c r="ALZ270" s="117"/>
      <c r="AMA270" s="117"/>
      <c r="AMB270" s="117"/>
      <c r="AMC270" s="117"/>
      <c r="AMD270" s="117"/>
      <c r="AME270" s="117"/>
      <c r="AMF270" s="117"/>
      <c r="AMG270" s="117"/>
      <c r="AMH270" s="117"/>
      <c r="AMI270" s="117"/>
      <c r="AMJ270" s="117"/>
    </row>
    <row r="271" customFormat="false" ht="24" hidden="false" customHeight="true" outlineLevel="0" collapsed="false">
      <c r="A271" s="125"/>
      <c r="B271" s="126"/>
      <c r="C271" s="126"/>
      <c r="D271" s="126"/>
      <c r="E271" s="125"/>
      <c r="F271" s="125"/>
      <c r="G271" s="125"/>
      <c r="H271" s="125"/>
      <c r="I271" s="116"/>
      <c r="J271" s="116"/>
      <c r="K271" s="116"/>
      <c r="L271" s="116"/>
      <c r="M271" s="116"/>
      <c r="N271" s="116"/>
      <c r="O271" s="116"/>
      <c r="P271" s="116"/>
      <c r="Q271" s="116"/>
      <c r="R271" s="116"/>
      <c r="S271" s="116"/>
      <c r="T271" s="116"/>
      <c r="U271" s="116"/>
      <c r="V271" s="116"/>
      <c r="W271" s="116"/>
      <c r="X271" s="116"/>
      <c r="Y271" s="116"/>
      <c r="Z271" s="116"/>
      <c r="AA271" s="116"/>
      <c r="AB271" s="116"/>
      <c r="AC271" s="116"/>
      <c r="AD271" s="116"/>
      <c r="AE271" s="116"/>
      <c r="AF271" s="116"/>
      <c r="AG271" s="116"/>
      <c r="AH271" s="116"/>
      <c r="AI271" s="116"/>
      <c r="AJ271" s="116"/>
      <c r="AK271" s="116"/>
      <c r="AL271" s="116"/>
      <c r="AM271" s="116"/>
      <c r="AN271" s="116"/>
      <c r="AO271" s="116"/>
      <c r="AP271" s="116"/>
      <c r="AQ271" s="116"/>
      <c r="AR271" s="116"/>
      <c r="AS271" s="116"/>
      <c r="AT271" s="116"/>
      <c r="AU271" s="116"/>
      <c r="AV271" s="116"/>
      <c r="AW271" s="116"/>
      <c r="AX271" s="116"/>
      <c r="AY271" s="116"/>
      <c r="AZ271" s="116"/>
      <c r="BA271" s="116"/>
      <c r="BB271" s="116"/>
      <c r="BC271" s="116"/>
      <c r="BD271" s="116"/>
      <c r="BE271" s="116"/>
      <c r="BF271" s="116"/>
      <c r="BG271" s="116"/>
      <c r="BH271" s="116"/>
      <c r="BI271" s="116"/>
      <c r="BJ271" s="116"/>
      <c r="BK271" s="117"/>
      <c r="BL271" s="117"/>
      <c r="BM271" s="117"/>
      <c r="BN271" s="117"/>
      <c r="BO271" s="117"/>
      <c r="BP271" s="117"/>
      <c r="BQ271" s="117"/>
      <c r="BR271" s="117"/>
      <c r="BS271" s="117"/>
      <c r="BT271" s="117"/>
      <c r="BU271" s="117"/>
      <c r="BV271" s="117"/>
      <c r="BW271" s="117"/>
      <c r="BX271" s="117"/>
      <c r="BY271" s="117"/>
      <c r="BZ271" s="117"/>
      <c r="CA271" s="117"/>
      <c r="CB271" s="117"/>
      <c r="CC271" s="117"/>
      <c r="CD271" s="117"/>
      <c r="CE271" s="117"/>
      <c r="CF271" s="117"/>
      <c r="CG271" s="117"/>
      <c r="CH271" s="117"/>
      <c r="CI271" s="117"/>
      <c r="CJ271" s="117"/>
      <c r="CK271" s="117"/>
      <c r="CL271" s="117"/>
      <c r="CM271" s="117"/>
      <c r="CN271" s="117"/>
      <c r="CO271" s="117"/>
      <c r="CP271" s="117"/>
      <c r="CQ271" s="117"/>
      <c r="CR271" s="117"/>
      <c r="CS271" s="117"/>
      <c r="CT271" s="117"/>
      <c r="CU271" s="117"/>
      <c r="CV271" s="117"/>
      <c r="CW271" s="117"/>
      <c r="CX271" s="117"/>
      <c r="CY271" s="117"/>
      <c r="CZ271" s="117"/>
      <c r="DA271" s="117"/>
      <c r="DB271" s="117"/>
      <c r="DC271" s="117"/>
      <c r="DD271" s="117"/>
      <c r="DE271" s="117"/>
      <c r="DF271" s="117"/>
      <c r="DG271" s="117"/>
      <c r="DH271" s="117"/>
      <c r="DI271" s="117"/>
      <c r="DJ271" s="117"/>
      <c r="DK271" s="117"/>
      <c r="DL271" s="117"/>
      <c r="DM271" s="117"/>
      <c r="DN271" s="117"/>
      <c r="DO271" s="117"/>
      <c r="DP271" s="117"/>
      <c r="DQ271" s="117"/>
      <c r="DR271" s="117"/>
      <c r="DS271" s="117"/>
      <c r="DT271" s="117"/>
      <c r="DU271" s="117"/>
      <c r="DV271" s="117"/>
      <c r="DW271" s="117"/>
      <c r="DX271" s="117"/>
      <c r="DY271" s="117"/>
      <c r="DZ271" s="117"/>
      <c r="EA271" s="117"/>
      <c r="EB271" s="117"/>
      <c r="EC271" s="117"/>
      <c r="ED271" s="117"/>
      <c r="EE271" s="117"/>
      <c r="EF271" s="117"/>
      <c r="EG271" s="117"/>
      <c r="EH271" s="117"/>
      <c r="EI271" s="117"/>
      <c r="EJ271" s="117"/>
      <c r="EK271" s="117"/>
      <c r="EL271" s="117"/>
      <c r="EM271" s="117"/>
      <c r="EN271" s="117"/>
      <c r="EO271" s="117"/>
      <c r="EP271" s="117"/>
      <c r="EQ271" s="117"/>
      <c r="ER271" s="117"/>
      <c r="ES271" s="117"/>
      <c r="ET271" s="117"/>
      <c r="EU271" s="117"/>
      <c r="EV271" s="117"/>
      <c r="EW271" s="117"/>
      <c r="EX271" s="117"/>
      <c r="EY271" s="117"/>
      <c r="EZ271" s="117"/>
      <c r="FA271" s="117"/>
      <c r="FB271" s="117"/>
      <c r="FC271" s="117"/>
      <c r="FD271" s="117"/>
      <c r="FE271" s="117"/>
      <c r="FF271" s="117"/>
      <c r="FG271" s="117"/>
      <c r="FH271" s="117"/>
      <c r="FI271" s="117"/>
      <c r="FJ271" s="117"/>
      <c r="FK271" s="117"/>
      <c r="FL271" s="117"/>
      <c r="FM271" s="117"/>
      <c r="FN271" s="117"/>
      <c r="FO271" s="117"/>
      <c r="FP271" s="117"/>
      <c r="FQ271" s="117"/>
      <c r="FR271" s="117"/>
      <c r="FS271" s="117"/>
      <c r="FT271" s="117"/>
      <c r="FU271" s="117"/>
      <c r="FV271" s="117"/>
      <c r="FW271" s="117"/>
      <c r="FX271" s="117"/>
      <c r="FY271" s="117"/>
      <c r="FZ271" s="117"/>
      <c r="GA271" s="117"/>
      <c r="GB271" s="117"/>
      <c r="GC271" s="117"/>
      <c r="GD271" s="117"/>
      <c r="GE271" s="117"/>
      <c r="GF271" s="117"/>
      <c r="GG271" s="117"/>
      <c r="GH271" s="117"/>
      <c r="GI271" s="117"/>
      <c r="GJ271" s="117"/>
      <c r="GK271" s="117"/>
      <c r="GL271" s="117"/>
      <c r="GM271" s="117"/>
      <c r="GN271" s="117"/>
      <c r="GO271" s="117"/>
      <c r="GP271" s="117"/>
      <c r="GQ271" s="117"/>
      <c r="GR271" s="117"/>
      <c r="GS271" s="117"/>
      <c r="GT271" s="117"/>
      <c r="GU271" s="117"/>
      <c r="GV271" s="117"/>
      <c r="GW271" s="117"/>
      <c r="GX271" s="117"/>
      <c r="GY271" s="117"/>
      <c r="GZ271" s="117"/>
      <c r="HA271" s="117"/>
      <c r="HB271" s="117"/>
      <c r="HC271" s="117"/>
      <c r="HD271" s="117"/>
      <c r="HE271" s="117"/>
      <c r="HF271" s="117"/>
      <c r="HG271" s="117"/>
      <c r="HH271" s="117"/>
      <c r="HI271" s="117"/>
      <c r="HJ271" s="117"/>
      <c r="HK271" s="117"/>
      <c r="HL271" s="117"/>
      <c r="HM271" s="117"/>
      <c r="HN271" s="117"/>
      <c r="HO271" s="117"/>
      <c r="HP271" s="117"/>
      <c r="HQ271" s="117"/>
      <c r="HR271" s="117"/>
      <c r="HS271" s="117"/>
      <c r="HT271" s="117"/>
      <c r="HU271" s="117"/>
      <c r="HV271" s="117"/>
      <c r="HW271" s="117"/>
      <c r="HX271" s="117"/>
      <c r="HY271" s="117"/>
      <c r="HZ271" s="117"/>
      <c r="IA271" s="117"/>
      <c r="IB271" s="117"/>
      <c r="IC271" s="117"/>
      <c r="ID271" s="117"/>
      <c r="IE271" s="117"/>
      <c r="IF271" s="117"/>
      <c r="IG271" s="117"/>
      <c r="IH271" s="117"/>
      <c r="II271" s="117"/>
      <c r="IJ271" s="117"/>
      <c r="IK271" s="117"/>
      <c r="IL271" s="117"/>
      <c r="IM271" s="117"/>
      <c r="IN271" s="117"/>
      <c r="IO271" s="117"/>
      <c r="IP271" s="117"/>
      <c r="IQ271" s="117"/>
      <c r="IR271" s="117"/>
      <c r="IS271" s="117"/>
      <c r="IT271" s="117"/>
      <c r="IU271" s="117"/>
      <c r="IV271" s="117"/>
      <c r="IW271" s="117"/>
      <c r="IX271" s="117"/>
      <c r="IY271" s="117"/>
      <c r="IZ271" s="117"/>
      <c r="JA271" s="117"/>
      <c r="JB271" s="117"/>
      <c r="JC271" s="117"/>
      <c r="JD271" s="117"/>
      <c r="JE271" s="117"/>
      <c r="JF271" s="117"/>
      <c r="JG271" s="117"/>
      <c r="JH271" s="117"/>
      <c r="JI271" s="117"/>
      <c r="JJ271" s="117"/>
      <c r="JK271" s="117"/>
      <c r="JL271" s="117"/>
      <c r="JM271" s="117"/>
      <c r="JN271" s="117"/>
      <c r="JO271" s="117"/>
      <c r="JP271" s="117"/>
      <c r="JQ271" s="117"/>
      <c r="JR271" s="117"/>
      <c r="JS271" s="117"/>
      <c r="JT271" s="117"/>
      <c r="JU271" s="117"/>
      <c r="JV271" s="117"/>
      <c r="JW271" s="117"/>
      <c r="JX271" s="117"/>
      <c r="JY271" s="117"/>
      <c r="JZ271" s="117"/>
      <c r="KA271" s="117"/>
      <c r="KB271" s="117"/>
      <c r="KC271" s="117"/>
      <c r="KD271" s="117"/>
      <c r="KE271" s="117"/>
      <c r="KF271" s="117"/>
      <c r="KG271" s="117"/>
      <c r="KH271" s="117"/>
      <c r="KI271" s="117"/>
      <c r="KJ271" s="117"/>
      <c r="KK271" s="117"/>
      <c r="KL271" s="117"/>
      <c r="KM271" s="117"/>
      <c r="KN271" s="117"/>
      <c r="KO271" s="117"/>
      <c r="KP271" s="117"/>
      <c r="KQ271" s="117"/>
      <c r="KR271" s="117"/>
      <c r="KS271" s="117"/>
      <c r="KT271" s="117"/>
      <c r="KU271" s="117"/>
      <c r="KV271" s="117"/>
      <c r="KW271" s="117"/>
      <c r="KX271" s="117"/>
      <c r="KY271" s="117"/>
      <c r="KZ271" s="117"/>
      <c r="LA271" s="117"/>
      <c r="LB271" s="117"/>
      <c r="LC271" s="117"/>
      <c r="LD271" s="117"/>
      <c r="LE271" s="117"/>
      <c r="LF271" s="117"/>
      <c r="LG271" s="117"/>
      <c r="LH271" s="117"/>
      <c r="LI271" s="117"/>
      <c r="LJ271" s="117"/>
      <c r="LK271" s="117"/>
      <c r="LL271" s="117"/>
      <c r="LM271" s="117"/>
      <c r="LN271" s="117"/>
      <c r="LO271" s="117"/>
      <c r="LP271" s="117"/>
      <c r="LQ271" s="117"/>
      <c r="LR271" s="117"/>
      <c r="LS271" s="117"/>
      <c r="LT271" s="117"/>
      <c r="LU271" s="117"/>
      <c r="LV271" s="117"/>
      <c r="LW271" s="117"/>
      <c r="LX271" s="117"/>
      <c r="LY271" s="117"/>
      <c r="LZ271" s="117"/>
      <c r="MA271" s="117"/>
      <c r="MB271" s="117"/>
      <c r="MC271" s="117"/>
      <c r="MD271" s="117"/>
      <c r="ME271" s="117"/>
      <c r="MF271" s="117"/>
      <c r="MG271" s="117"/>
      <c r="MH271" s="117"/>
      <c r="MI271" s="117"/>
      <c r="MJ271" s="117"/>
      <c r="MK271" s="117"/>
      <c r="ML271" s="117"/>
      <c r="MM271" s="117"/>
      <c r="MN271" s="117"/>
      <c r="MO271" s="117"/>
      <c r="MP271" s="117"/>
      <c r="MQ271" s="117"/>
      <c r="MR271" s="117"/>
      <c r="MS271" s="117"/>
      <c r="MT271" s="117"/>
      <c r="MU271" s="117"/>
      <c r="MV271" s="117"/>
      <c r="MW271" s="117"/>
      <c r="MX271" s="117"/>
      <c r="MY271" s="117"/>
      <c r="MZ271" s="117"/>
      <c r="NA271" s="117"/>
      <c r="NB271" s="117"/>
      <c r="NC271" s="117"/>
      <c r="ND271" s="117"/>
      <c r="NE271" s="117"/>
      <c r="NF271" s="117"/>
      <c r="NG271" s="117"/>
      <c r="NH271" s="117"/>
      <c r="NI271" s="117"/>
      <c r="NJ271" s="117"/>
      <c r="NK271" s="117"/>
      <c r="NL271" s="117"/>
      <c r="NM271" s="117"/>
      <c r="NN271" s="117"/>
      <c r="NO271" s="117"/>
      <c r="NP271" s="117"/>
      <c r="NQ271" s="117"/>
      <c r="NR271" s="117"/>
      <c r="NS271" s="117"/>
      <c r="NT271" s="117"/>
      <c r="NU271" s="117"/>
      <c r="NV271" s="117"/>
      <c r="NW271" s="117"/>
      <c r="NX271" s="117"/>
      <c r="NY271" s="117"/>
      <c r="NZ271" s="117"/>
      <c r="OA271" s="117"/>
      <c r="OB271" s="117"/>
      <c r="OC271" s="117"/>
      <c r="OD271" s="117"/>
      <c r="OE271" s="117"/>
      <c r="OF271" s="117"/>
      <c r="OG271" s="117"/>
      <c r="OH271" s="117"/>
      <c r="OI271" s="117"/>
      <c r="OJ271" s="117"/>
      <c r="OK271" s="117"/>
      <c r="OL271" s="117"/>
      <c r="OM271" s="117"/>
      <c r="ON271" s="117"/>
      <c r="OO271" s="117"/>
      <c r="OP271" s="117"/>
      <c r="OQ271" s="117"/>
      <c r="OR271" s="117"/>
      <c r="OS271" s="117"/>
      <c r="OT271" s="117"/>
      <c r="OU271" s="117"/>
      <c r="OV271" s="117"/>
      <c r="OW271" s="117"/>
      <c r="OX271" s="117"/>
      <c r="OY271" s="117"/>
      <c r="OZ271" s="117"/>
      <c r="PA271" s="117"/>
      <c r="PB271" s="117"/>
      <c r="PC271" s="117"/>
      <c r="PD271" s="117"/>
      <c r="PE271" s="117"/>
      <c r="PF271" s="117"/>
      <c r="PG271" s="117"/>
      <c r="PH271" s="117"/>
      <c r="PI271" s="117"/>
      <c r="PJ271" s="117"/>
      <c r="PK271" s="117"/>
      <c r="PL271" s="117"/>
      <c r="PM271" s="117"/>
      <c r="PN271" s="117"/>
      <c r="PO271" s="117"/>
      <c r="PP271" s="117"/>
      <c r="PQ271" s="117"/>
      <c r="PR271" s="117"/>
      <c r="PS271" s="117"/>
      <c r="PT271" s="117"/>
      <c r="PU271" s="117"/>
      <c r="PV271" s="117"/>
      <c r="PW271" s="117"/>
      <c r="PX271" s="117"/>
      <c r="PY271" s="117"/>
      <c r="PZ271" s="117"/>
      <c r="QA271" s="117"/>
      <c r="QB271" s="117"/>
      <c r="QC271" s="117"/>
      <c r="QD271" s="117"/>
      <c r="QE271" s="117"/>
      <c r="QF271" s="117"/>
      <c r="QG271" s="117"/>
      <c r="QH271" s="117"/>
      <c r="QI271" s="117"/>
      <c r="QJ271" s="117"/>
      <c r="QK271" s="117"/>
      <c r="QL271" s="117"/>
      <c r="QM271" s="117"/>
      <c r="QN271" s="117"/>
      <c r="QO271" s="117"/>
      <c r="QP271" s="117"/>
      <c r="QQ271" s="117"/>
      <c r="QR271" s="117"/>
      <c r="QS271" s="117"/>
      <c r="QT271" s="117"/>
      <c r="QU271" s="117"/>
      <c r="QV271" s="117"/>
      <c r="QW271" s="117"/>
      <c r="QX271" s="117"/>
      <c r="QY271" s="117"/>
      <c r="QZ271" s="117"/>
      <c r="RA271" s="117"/>
      <c r="RB271" s="117"/>
      <c r="RC271" s="117"/>
      <c r="RD271" s="117"/>
      <c r="RE271" s="117"/>
      <c r="RF271" s="117"/>
      <c r="RG271" s="117"/>
      <c r="RH271" s="117"/>
      <c r="RI271" s="117"/>
      <c r="RJ271" s="117"/>
      <c r="RK271" s="117"/>
      <c r="RL271" s="117"/>
      <c r="RM271" s="117"/>
      <c r="RN271" s="117"/>
      <c r="RO271" s="117"/>
      <c r="RP271" s="117"/>
      <c r="RQ271" s="117"/>
      <c r="RR271" s="117"/>
      <c r="RS271" s="117"/>
      <c r="RT271" s="117"/>
      <c r="RU271" s="117"/>
      <c r="RV271" s="117"/>
      <c r="RW271" s="117"/>
      <c r="RX271" s="117"/>
      <c r="RY271" s="117"/>
      <c r="RZ271" s="117"/>
      <c r="SA271" s="117"/>
      <c r="SB271" s="117"/>
      <c r="SC271" s="117"/>
      <c r="SD271" s="117"/>
      <c r="SE271" s="117"/>
      <c r="SF271" s="117"/>
      <c r="SG271" s="117"/>
      <c r="SH271" s="117"/>
      <c r="SI271" s="117"/>
      <c r="SJ271" s="117"/>
      <c r="SK271" s="117"/>
      <c r="SL271" s="117"/>
      <c r="SM271" s="117"/>
      <c r="SN271" s="117"/>
      <c r="SO271" s="117"/>
      <c r="SP271" s="117"/>
      <c r="SQ271" s="117"/>
      <c r="SR271" s="117"/>
      <c r="SS271" s="117"/>
      <c r="ST271" s="117"/>
      <c r="SU271" s="117"/>
      <c r="SV271" s="117"/>
      <c r="SW271" s="117"/>
      <c r="SX271" s="117"/>
      <c r="SY271" s="117"/>
      <c r="SZ271" s="117"/>
      <c r="TA271" s="117"/>
      <c r="TB271" s="117"/>
      <c r="TC271" s="117"/>
      <c r="TD271" s="117"/>
      <c r="TE271" s="117"/>
      <c r="TF271" s="117"/>
      <c r="TG271" s="117"/>
      <c r="TH271" s="117"/>
      <c r="TI271" s="117"/>
      <c r="TJ271" s="117"/>
      <c r="TK271" s="117"/>
      <c r="TL271" s="117"/>
      <c r="TM271" s="117"/>
      <c r="TN271" s="117"/>
      <c r="TO271" s="117"/>
      <c r="TP271" s="117"/>
      <c r="TQ271" s="117"/>
      <c r="TR271" s="117"/>
      <c r="TS271" s="117"/>
      <c r="TT271" s="117"/>
      <c r="TU271" s="117"/>
      <c r="TV271" s="117"/>
      <c r="TW271" s="117"/>
      <c r="TX271" s="117"/>
      <c r="TY271" s="117"/>
      <c r="TZ271" s="117"/>
      <c r="UA271" s="117"/>
      <c r="UB271" s="117"/>
      <c r="UC271" s="117"/>
      <c r="UD271" s="117"/>
      <c r="UE271" s="117"/>
      <c r="UF271" s="117"/>
      <c r="UG271" s="117"/>
      <c r="UH271" s="117"/>
      <c r="UI271" s="117"/>
      <c r="UJ271" s="117"/>
      <c r="UK271" s="117"/>
      <c r="UL271" s="117"/>
      <c r="UM271" s="117"/>
      <c r="UN271" s="117"/>
      <c r="UO271" s="117"/>
      <c r="UP271" s="117"/>
      <c r="UQ271" s="117"/>
      <c r="UR271" s="117"/>
      <c r="US271" s="117"/>
      <c r="UT271" s="117"/>
      <c r="UU271" s="117"/>
      <c r="UV271" s="117"/>
      <c r="UW271" s="117"/>
      <c r="UX271" s="117"/>
      <c r="UY271" s="117"/>
      <c r="UZ271" s="117"/>
      <c r="VA271" s="117"/>
      <c r="VB271" s="117"/>
      <c r="VC271" s="117"/>
      <c r="VD271" s="117"/>
      <c r="VE271" s="117"/>
      <c r="VF271" s="117"/>
      <c r="VG271" s="117"/>
      <c r="VH271" s="117"/>
      <c r="VI271" s="117"/>
      <c r="VJ271" s="117"/>
      <c r="VK271" s="117"/>
      <c r="VL271" s="117"/>
      <c r="VM271" s="117"/>
      <c r="VN271" s="117"/>
      <c r="VO271" s="117"/>
      <c r="VP271" s="117"/>
      <c r="VQ271" s="117"/>
      <c r="VR271" s="117"/>
      <c r="VS271" s="117"/>
      <c r="VT271" s="117"/>
      <c r="VU271" s="117"/>
      <c r="VV271" s="117"/>
      <c r="VW271" s="117"/>
      <c r="VX271" s="117"/>
      <c r="VY271" s="117"/>
      <c r="VZ271" s="117"/>
      <c r="WA271" s="117"/>
      <c r="WB271" s="117"/>
      <c r="WC271" s="117"/>
      <c r="WD271" s="117"/>
      <c r="WE271" s="117"/>
      <c r="WF271" s="117"/>
      <c r="WG271" s="117"/>
      <c r="WH271" s="117"/>
      <c r="WI271" s="117"/>
      <c r="WJ271" s="117"/>
      <c r="WK271" s="117"/>
      <c r="WL271" s="117"/>
      <c r="WM271" s="117"/>
      <c r="WN271" s="117"/>
      <c r="WO271" s="117"/>
      <c r="WP271" s="117"/>
      <c r="WQ271" s="117"/>
      <c r="WR271" s="117"/>
      <c r="WS271" s="117"/>
      <c r="WT271" s="117"/>
      <c r="WU271" s="117"/>
      <c r="WV271" s="117"/>
      <c r="WW271" s="117"/>
      <c r="WX271" s="117"/>
      <c r="WY271" s="117"/>
      <c r="WZ271" s="117"/>
      <c r="XA271" s="117"/>
      <c r="XB271" s="117"/>
      <c r="XC271" s="117"/>
      <c r="XD271" s="117"/>
      <c r="XE271" s="117"/>
      <c r="XF271" s="117"/>
      <c r="XG271" s="117"/>
      <c r="XH271" s="117"/>
      <c r="XI271" s="117"/>
      <c r="XJ271" s="117"/>
      <c r="XK271" s="117"/>
      <c r="XL271" s="117"/>
      <c r="XM271" s="117"/>
      <c r="XN271" s="117"/>
      <c r="XO271" s="117"/>
      <c r="XP271" s="117"/>
      <c r="XQ271" s="117"/>
      <c r="XR271" s="117"/>
      <c r="XS271" s="117"/>
      <c r="XT271" s="117"/>
      <c r="XU271" s="117"/>
      <c r="XV271" s="117"/>
      <c r="XW271" s="117"/>
      <c r="XX271" s="117"/>
      <c r="XY271" s="117"/>
      <c r="XZ271" s="117"/>
      <c r="YA271" s="117"/>
      <c r="YB271" s="117"/>
      <c r="YC271" s="117"/>
      <c r="YD271" s="117"/>
      <c r="YE271" s="117"/>
      <c r="YF271" s="117"/>
      <c r="YG271" s="117"/>
      <c r="YH271" s="117"/>
      <c r="YI271" s="117"/>
      <c r="YJ271" s="117"/>
      <c r="YK271" s="117"/>
      <c r="YL271" s="117"/>
      <c r="YM271" s="117"/>
      <c r="YN271" s="117"/>
      <c r="YO271" s="117"/>
      <c r="YP271" s="117"/>
      <c r="YQ271" s="117"/>
      <c r="YR271" s="117"/>
      <c r="YS271" s="117"/>
      <c r="YT271" s="117"/>
      <c r="YU271" s="117"/>
      <c r="YV271" s="117"/>
      <c r="YW271" s="117"/>
      <c r="YX271" s="117"/>
      <c r="YY271" s="117"/>
      <c r="YZ271" s="117"/>
      <c r="ZA271" s="117"/>
      <c r="ZB271" s="117"/>
      <c r="ZC271" s="117"/>
      <c r="ZD271" s="117"/>
      <c r="ZE271" s="117"/>
      <c r="ZF271" s="117"/>
      <c r="ZG271" s="117"/>
      <c r="ZH271" s="117"/>
      <c r="ZI271" s="117"/>
      <c r="ZJ271" s="117"/>
      <c r="ZK271" s="117"/>
      <c r="ZL271" s="117"/>
      <c r="ZM271" s="117"/>
      <c r="ZN271" s="117"/>
      <c r="ZO271" s="117"/>
      <c r="ZP271" s="117"/>
      <c r="ZQ271" s="117"/>
      <c r="ZR271" s="117"/>
      <c r="ZS271" s="117"/>
      <c r="ZT271" s="117"/>
      <c r="ZU271" s="117"/>
      <c r="ZV271" s="117"/>
      <c r="ZW271" s="117"/>
      <c r="ZX271" s="117"/>
      <c r="ZY271" s="117"/>
      <c r="ZZ271" s="117"/>
      <c r="AAA271" s="117"/>
      <c r="AAB271" s="117"/>
      <c r="AAC271" s="117"/>
      <c r="AAD271" s="117"/>
      <c r="AAE271" s="117"/>
      <c r="AAF271" s="117"/>
      <c r="AAG271" s="117"/>
      <c r="AAH271" s="117"/>
      <c r="AAI271" s="117"/>
      <c r="AAJ271" s="117"/>
      <c r="AAK271" s="117"/>
      <c r="AAL271" s="117"/>
      <c r="AAM271" s="117"/>
      <c r="AAN271" s="117"/>
      <c r="AAO271" s="117"/>
      <c r="AAP271" s="117"/>
      <c r="AAQ271" s="117"/>
      <c r="AAR271" s="117"/>
      <c r="AAS271" s="117"/>
      <c r="AAT271" s="117"/>
      <c r="AAU271" s="117"/>
      <c r="AAV271" s="117"/>
      <c r="AAW271" s="117"/>
      <c r="AAX271" s="117"/>
      <c r="AAY271" s="117"/>
      <c r="AAZ271" s="117"/>
      <c r="ABA271" s="117"/>
      <c r="ABB271" s="117"/>
      <c r="ABC271" s="117"/>
      <c r="ABD271" s="117"/>
      <c r="ABE271" s="117"/>
      <c r="ABF271" s="117"/>
      <c r="ABG271" s="117"/>
      <c r="ABH271" s="117"/>
      <c r="ABI271" s="117"/>
      <c r="ABJ271" s="117"/>
      <c r="ABK271" s="117"/>
      <c r="ABL271" s="117"/>
      <c r="ABM271" s="117"/>
      <c r="ABN271" s="117"/>
      <c r="ABO271" s="117"/>
      <c r="ABP271" s="117"/>
      <c r="ABQ271" s="117"/>
      <c r="ABR271" s="117"/>
      <c r="ABS271" s="117"/>
      <c r="ABT271" s="117"/>
      <c r="ABU271" s="117"/>
      <c r="ABV271" s="117"/>
      <c r="ABW271" s="117"/>
      <c r="ABX271" s="117"/>
      <c r="ABY271" s="117"/>
      <c r="ABZ271" s="117"/>
      <c r="ACA271" s="117"/>
      <c r="ACB271" s="117"/>
      <c r="ACC271" s="117"/>
      <c r="ACD271" s="117"/>
      <c r="ACE271" s="117"/>
      <c r="ACF271" s="117"/>
      <c r="ACG271" s="117"/>
      <c r="ACH271" s="117"/>
      <c r="ACI271" s="117"/>
      <c r="ACJ271" s="117"/>
      <c r="ACK271" s="117"/>
      <c r="ACL271" s="117"/>
      <c r="ACM271" s="117"/>
      <c r="ACN271" s="117"/>
      <c r="ACO271" s="117"/>
      <c r="ACP271" s="117"/>
      <c r="ACQ271" s="117"/>
      <c r="ACR271" s="117"/>
      <c r="ACS271" s="117"/>
      <c r="ACT271" s="117"/>
      <c r="ACU271" s="117"/>
      <c r="ACV271" s="117"/>
      <c r="ACW271" s="117"/>
      <c r="ACX271" s="117"/>
      <c r="ACY271" s="117"/>
      <c r="ACZ271" s="117"/>
      <c r="ADA271" s="117"/>
      <c r="ADB271" s="117"/>
      <c r="ADC271" s="117"/>
      <c r="ADD271" s="117"/>
      <c r="ADE271" s="117"/>
      <c r="ADF271" s="117"/>
      <c r="ADG271" s="117"/>
      <c r="ADH271" s="117"/>
      <c r="ADI271" s="117"/>
      <c r="ADJ271" s="117"/>
      <c r="ADK271" s="117"/>
      <c r="ADL271" s="117"/>
      <c r="ADM271" s="117"/>
      <c r="ADN271" s="117"/>
      <c r="ADO271" s="117"/>
      <c r="ADP271" s="117"/>
      <c r="ADQ271" s="117"/>
      <c r="ADR271" s="117"/>
      <c r="ADS271" s="117"/>
      <c r="ADT271" s="117"/>
      <c r="ADU271" s="117"/>
      <c r="ADV271" s="117"/>
      <c r="ADW271" s="117"/>
      <c r="ADX271" s="117"/>
      <c r="ADY271" s="117"/>
      <c r="ADZ271" s="117"/>
      <c r="AEA271" s="117"/>
      <c r="AEB271" s="117"/>
      <c r="AEC271" s="117"/>
      <c r="AED271" s="117"/>
      <c r="AEE271" s="117"/>
      <c r="AEF271" s="117"/>
      <c r="AEG271" s="117"/>
      <c r="AEH271" s="117"/>
      <c r="AEI271" s="117"/>
      <c r="AEJ271" s="117"/>
      <c r="AEK271" s="117"/>
      <c r="AEL271" s="117"/>
      <c r="AEM271" s="117"/>
      <c r="AEN271" s="117"/>
      <c r="AEO271" s="117"/>
      <c r="AEP271" s="117"/>
      <c r="AEQ271" s="117"/>
      <c r="AER271" s="117"/>
      <c r="AES271" s="117"/>
      <c r="AET271" s="117"/>
      <c r="AEU271" s="117"/>
      <c r="AEV271" s="117"/>
      <c r="AEW271" s="117"/>
      <c r="AEX271" s="117"/>
      <c r="AEY271" s="117"/>
      <c r="AEZ271" s="117"/>
      <c r="AFA271" s="117"/>
      <c r="AFB271" s="117"/>
      <c r="AFC271" s="117"/>
      <c r="AFD271" s="117"/>
      <c r="AFE271" s="117"/>
      <c r="AFF271" s="117"/>
      <c r="AFG271" s="117"/>
      <c r="AFH271" s="117"/>
      <c r="AFI271" s="117"/>
      <c r="AFJ271" s="117"/>
      <c r="AFK271" s="117"/>
      <c r="AFL271" s="117"/>
      <c r="AFM271" s="117"/>
      <c r="AFN271" s="117"/>
      <c r="AFO271" s="117"/>
      <c r="AFP271" s="117"/>
      <c r="AFQ271" s="117"/>
      <c r="AFR271" s="117"/>
      <c r="AFS271" s="117"/>
      <c r="AFT271" s="117"/>
      <c r="AFU271" s="117"/>
      <c r="AFV271" s="117"/>
      <c r="AFW271" s="117"/>
      <c r="AFX271" s="117"/>
      <c r="AFY271" s="117"/>
      <c r="AFZ271" s="117"/>
      <c r="AGA271" s="117"/>
      <c r="AGB271" s="117"/>
      <c r="AGC271" s="117"/>
      <c r="AGD271" s="117"/>
      <c r="AGE271" s="117"/>
      <c r="AGF271" s="117"/>
      <c r="AGG271" s="117"/>
      <c r="AGH271" s="117"/>
      <c r="AGI271" s="117"/>
      <c r="AGJ271" s="117"/>
      <c r="AGK271" s="117"/>
      <c r="AGL271" s="117"/>
      <c r="AGM271" s="117"/>
      <c r="AGN271" s="117"/>
      <c r="AGO271" s="117"/>
      <c r="AGP271" s="117"/>
      <c r="AGQ271" s="117"/>
      <c r="AGR271" s="117"/>
      <c r="AGS271" s="117"/>
      <c r="AGT271" s="117"/>
      <c r="AGU271" s="117"/>
      <c r="AGV271" s="117"/>
      <c r="AGW271" s="117"/>
      <c r="AGX271" s="117"/>
      <c r="AGY271" s="117"/>
      <c r="AGZ271" s="117"/>
      <c r="AHA271" s="117"/>
      <c r="AHB271" s="117"/>
      <c r="AHC271" s="117"/>
      <c r="AHD271" s="117"/>
      <c r="AHE271" s="117"/>
      <c r="AHF271" s="117"/>
      <c r="AHG271" s="117"/>
      <c r="AHH271" s="117"/>
      <c r="AHI271" s="117"/>
      <c r="AHJ271" s="117"/>
      <c r="AHK271" s="117"/>
      <c r="AHL271" s="117"/>
      <c r="AHM271" s="117"/>
      <c r="AHN271" s="117"/>
      <c r="AHO271" s="117"/>
      <c r="AHP271" s="117"/>
      <c r="AHQ271" s="117"/>
      <c r="AHR271" s="117"/>
      <c r="AHS271" s="117"/>
      <c r="AHT271" s="117"/>
      <c r="AHU271" s="117"/>
      <c r="AHV271" s="117"/>
      <c r="AHW271" s="117"/>
      <c r="AHX271" s="117"/>
      <c r="AHY271" s="117"/>
      <c r="AHZ271" s="117"/>
      <c r="AIA271" s="117"/>
      <c r="AIB271" s="117"/>
      <c r="AIC271" s="117"/>
      <c r="AID271" s="117"/>
      <c r="AIE271" s="117"/>
      <c r="AIF271" s="117"/>
      <c r="AIG271" s="117"/>
      <c r="AIH271" s="117"/>
      <c r="AII271" s="117"/>
      <c r="AIJ271" s="117"/>
      <c r="AIK271" s="117"/>
      <c r="AIL271" s="117"/>
      <c r="AIM271" s="117"/>
      <c r="AIN271" s="117"/>
      <c r="AIO271" s="117"/>
      <c r="AIP271" s="117"/>
      <c r="AIQ271" s="117"/>
      <c r="AIR271" s="117"/>
      <c r="AIS271" s="117"/>
      <c r="AIT271" s="117"/>
      <c r="AIU271" s="117"/>
      <c r="AIV271" s="117"/>
      <c r="AIW271" s="117"/>
      <c r="AIX271" s="117"/>
      <c r="AIY271" s="117"/>
      <c r="AIZ271" s="117"/>
      <c r="AJA271" s="117"/>
      <c r="AJB271" s="117"/>
      <c r="AJC271" s="117"/>
      <c r="AJD271" s="117"/>
      <c r="AJE271" s="117"/>
      <c r="AJF271" s="117"/>
      <c r="AJG271" s="117"/>
      <c r="AJH271" s="117"/>
      <c r="AJI271" s="117"/>
      <c r="AJJ271" s="117"/>
      <c r="AJK271" s="117"/>
      <c r="AJL271" s="117"/>
      <c r="AJM271" s="117"/>
      <c r="AJN271" s="117"/>
      <c r="AJO271" s="117"/>
      <c r="AJP271" s="117"/>
      <c r="AJQ271" s="117"/>
      <c r="AJR271" s="117"/>
      <c r="AJS271" s="117"/>
      <c r="AJT271" s="117"/>
      <c r="AJU271" s="117"/>
      <c r="AJV271" s="117"/>
      <c r="AJW271" s="117"/>
      <c r="AJX271" s="117"/>
      <c r="AJY271" s="117"/>
      <c r="AJZ271" s="117"/>
      <c r="AKA271" s="117"/>
      <c r="AKB271" s="117"/>
      <c r="AKC271" s="117"/>
      <c r="AKD271" s="117"/>
      <c r="AKE271" s="117"/>
      <c r="AKF271" s="117"/>
      <c r="AKG271" s="117"/>
      <c r="AKH271" s="117"/>
      <c r="AKI271" s="117"/>
      <c r="AKJ271" s="117"/>
      <c r="AKK271" s="117"/>
      <c r="AKL271" s="117"/>
      <c r="AKM271" s="117"/>
      <c r="AKN271" s="117"/>
      <c r="AKO271" s="117"/>
      <c r="AKP271" s="117"/>
      <c r="AKQ271" s="117"/>
      <c r="AKR271" s="117"/>
      <c r="AKS271" s="117"/>
      <c r="AKT271" s="117"/>
      <c r="AKU271" s="117"/>
      <c r="AKV271" s="117"/>
      <c r="AKW271" s="117"/>
      <c r="AKX271" s="117"/>
      <c r="AKY271" s="117"/>
      <c r="AKZ271" s="117"/>
      <c r="ALA271" s="117"/>
      <c r="ALB271" s="117"/>
      <c r="ALC271" s="117"/>
      <c r="ALD271" s="117"/>
      <c r="ALE271" s="117"/>
      <c r="ALF271" s="117"/>
      <c r="ALG271" s="117"/>
      <c r="ALH271" s="117"/>
      <c r="ALI271" s="117"/>
      <c r="ALJ271" s="117"/>
      <c r="ALK271" s="117"/>
      <c r="ALL271" s="117"/>
      <c r="ALM271" s="117"/>
      <c r="ALN271" s="117"/>
      <c r="ALO271" s="117"/>
      <c r="ALP271" s="117"/>
      <c r="ALQ271" s="117"/>
      <c r="ALR271" s="117"/>
      <c r="ALS271" s="117"/>
      <c r="ALT271" s="117"/>
      <c r="ALU271" s="117"/>
      <c r="ALV271" s="117"/>
      <c r="ALW271" s="117"/>
      <c r="ALX271" s="117"/>
      <c r="ALY271" s="117"/>
      <c r="ALZ271" s="117"/>
      <c r="AMA271" s="117"/>
      <c r="AMB271" s="117"/>
      <c r="AMC271" s="117"/>
      <c r="AMD271" s="117"/>
      <c r="AME271" s="117"/>
      <c r="AMF271" s="117"/>
      <c r="AMG271" s="117"/>
      <c r="AMH271" s="117"/>
      <c r="AMI271" s="117"/>
      <c r="AMJ271" s="117"/>
    </row>
    <row r="272" customFormat="false" ht="24" hidden="false" customHeight="true" outlineLevel="0" collapsed="false">
      <c r="A272" s="139" t="s">
        <v>177</v>
      </c>
      <c r="B272" s="139"/>
      <c r="C272" s="139"/>
      <c r="D272" s="139"/>
      <c r="E272" s="139"/>
      <c r="F272" s="139"/>
      <c r="G272" s="139"/>
      <c r="H272" s="139"/>
      <c r="I272" s="139"/>
      <c r="J272" s="116"/>
      <c r="K272" s="116"/>
      <c r="L272" s="116"/>
      <c r="M272" s="116"/>
      <c r="N272" s="116"/>
      <c r="O272" s="116"/>
      <c r="P272" s="116"/>
      <c r="Q272" s="116"/>
      <c r="R272" s="116"/>
      <c r="S272" s="116"/>
      <c r="T272" s="116"/>
      <c r="U272" s="116"/>
      <c r="V272" s="116"/>
      <c r="W272" s="116"/>
      <c r="X272" s="116"/>
      <c r="Y272" s="116"/>
      <c r="Z272" s="116"/>
      <c r="AA272" s="116"/>
      <c r="AB272" s="116"/>
      <c r="AC272" s="116"/>
      <c r="AD272" s="116"/>
      <c r="AE272" s="116"/>
      <c r="AF272" s="116"/>
      <c r="AG272" s="116"/>
      <c r="AH272" s="116"/>
      <c r="AI272" s="116"/>
      <c r="AJ272" s="116"/>
      <c r="AK272" s="116"/>
      <c r="AL272" s="116"/>
      <c r="AM272" s="116"/>
      <c r="AN272" s="116"/>
      <c r="AO272" s="116"/>
      <c r="AP272" s="116"/>
      <c r="AQ272" s="116"/>
      <c r="AR272" s="116"/>
      <c r="AS272" s="116"/>
      <c r="AT272" s="116"/>
      <c r="AU272" s="116"/>
      <c r="AV272" s="116"/>
      <c r="AW272" s="116"/>
      <c r="AX272" s="116"/>
      <c r="AY272" s="116"/>
      <c r="AZ272" s="116"/>
      <c r="BA272" s="116"/>
      <c r="BB272" s="116"/>
      <c r="BC272" s="116"/>
      <c r="BD272" s="116"/>
      <c r="BE272" s="116"/>
      <c r="BF272" s="116"/>
      <c r="BG272" s="116"/>
      <c r="BH272" s="116"/>
      <c r="BI272" s="116"/>
      <c r="BJ272" s="116"/>
      <c r="BK272" s="117"/>
      <c r="BL272" s="117"/>
      <c r="BM272" s="117"/>
      <c r="BN272" s="117"/>
      <c r="BO272" s="117"/>
      <c r="BP272" s="117"/>
      <c r="BQ272" s="117"/>
      <c r="BR272" s="117"/>
      <c r="BS272" s="117"/>
      <c r="BT272" s="117"/>
      <c r="BU272" s="117"/>
      <c r="BV272" s="117"/>
      <c r="BW272" s="117"/>
      <c r="BX272" s="117"/>
      <c r="BY272" s="117"/>
      <c r="BZ272" s="117"/>
      <c r="CA272" s="117"/>
      <c r="CB272" s="117"/>
      <c r="CC272" s="117"/>
      <c r="CD272" s="117"/>
      <c r="CE272" s="117"/>
      <c r="CF272" s="117"/>
      <c r="CG272" s="117"/>
      <c r="CH272" s="117"/>
      <c r="CI272" s="117"/>
      <c r="CJ272" s="117"/>
      <c r="CK272" s="117"/>
      <c r="CL272" s="117"/>
      <c r="CM272" s="117"/>
      <c r="CN272" s="117"/>
      <c r="CO272" s="117"/>
      <c r="CP272" s="117"/>
      <c r="CQ272" s="117"/>
      <c r="CR272" s="117"/>
      <c r="CS272" s="117"/>
      <c r="CT272" s="117"/>
      <c r="CU272" s="117"/>
      <c r="CV272" s="117"/>
      <c r="CW272" s="117"/>
      <c r="CX272" s="117"/>
      <c r="CY272" s="117"/>
      <c r="CZ272" s="117"/>
      <c r="DA272" s="117"/>
      <c r="DB272" s="117"/>
      <c r="DC272" s="117"/>
      <c r="DD272" s="117"/>
      <c r="DE272" s="117"/>
      <c r="DF272" s="117"/>
      <c r="DG272" s="117"/>
      <c r="DH272" s="117"/>
      <c r="DI272" s="117"/>
      <c r="DJ272" s="117"/>
      <c r="DK272" s="117"/>
      <c r="DL272" s="117"/>
      <c r="DM272" s="117"/>
      <c r="DN272" s="117"/>
      <c r="DO272" s="117"/>
      <c r="DP272" s="117"/>
      <c r="DQ272" s="117"/>
      <c r="DR272" s="117"/>
      <c r="DS272" s="117"/>
      <c r="DT272" s="117"/>
      <c r="DU272" s="117"/>
      <c r="DV272" s="117"/>
      <c r="DW272" s="117"/>
      <c r="DX272" s="117"/>
      <c r="DY272" s="117"/>
      <c r="DZ272" s="117"/>
      <c r="EA272" s="117"/>
      <c r="EB272" s="117"/>
      <c r="EC272" s="117"/>
      <c r="ED272" s="117"/>
      <c r="EE272" s="117"/>
      <c r="EF272" s="117"/>
      <c r="EG272" s="117"/>
      <c r="EH272" s="117"/>
      <c r="EI272" s="117"/>
      <c r="EJ272" s="117"/>
      <c r="EK272" s="117"/>
      <c r="EL272" s="117"/>
      <c r="EM272" s="117"/>
      <c r="EN272" s="117"/>
      <c r="EO272" s="117"/>
      <c r="EP272" s="117"/>
      <c r="EQ272" s="117"/>
      <c r="ER272" s="117"/>
      <c r="ES272" s="117"/>
      <c r="ET272" s="117"/>
      <c r="EU272" s="117"/>
      <c r="EV272" s="117"/>
      <c r="EW272" s="117"/>
      <c r="EX272" s="117"/>
      <c r="EY272" s="117"/>
      <c r="EZ272" s="117"/>
      <c r="FA272" s="117"/>
      <c r="FB272" s="117"/>
      <c r="FC272" s="117"/>
      <c r="FD272" s="117"/>
      <c r="FE272" s="117"/>
      <c r="FF272" s="117"/>
      <c r="FG272" s="117"/>
      <c r="FH272" s="117"/>
      <c r="FI272" s="117"/>
      <c r="FJ272" s="117"/>
      <c r="FK272" s="117"/>
      <c r="FL272" s="117"/>
      <c r="FM272" s="117"/>
      <c r="FN272" s="117"/>
      <c r="FO272" s="117"/>
      <c r="FP272" s="117"/>
      <c r="FQ272" s="117"/>
      <c r="FR272" s="117"/>
      <c r="FS272" s="117"/>
      <c r="FT272" s="117"/>
      <c r="FU272" s="117"/>
      <c r="FV272" s="117"/>
      <c r="FW272" s="117"/>
      <c r="FX272" s="117"/>
      <c r="FY272" s="117"/>
      <c r="FZ272" s="117"/>
      <c r="GA272" s="117"/>
      <c r="GB272" s="117"/>
      <c r="GC272" s="117"/>
      <c r="GD272" s="117"/>
      <c r="GE272" s="117"/>
      <c r="GF272" s="117"/>
      <c r="GG272" s="117"/>
      <c r="GH272" s="117"/>
      <c r="GI272" s="117"/>
      <c r="GJ272" s="117"/>
      <c r="GK272" s="117"/>
      <c r="GL272" s="117"/>
      <c r="GM272" s="117"/>
      <c r="GN272" s="117"/>
      <c r="GO272" s="117"/>
      <c r="GP272" s="117"/>
      <c r="GQ272" s="117"/>
      <c r="GR272" s="117"/>
      <c r="GS272" s="117"/>
      <c r="GT272" s="117"/>
      <c r="GU272" s="117"/>
      <c r="GV272" s="117"/>
      <c r="GW272" s="117"/>
      <c r="GX272" s="117"/>
      <c r="GY272" s="117"/>
      <c r="GZ272" s="117"/>
      <c r="HA272" s="117"/>
      <c r="HB272" s="117"/>
      <c r="HC272" s="117"/>
      <c r="HD272" s="117"/>
      <c r="HE272" s="117"/>
      <c r="HF272" s="117"/>
      <c r="HG272" s="117"/>
      <c r="HH272" s="117"/>
      <c r="HI272" s="117"/>
      <c r="HJ272" s="117"/>
      <c r="HK272" s="117"/>
      <c r="HL272" s="117"/>
      <c r="HM272" s="117"/>
      <c r="HN272" s="117"/>
      <c r="HO272" s="117"/>
      <c r="HP272" s="117"/>
      <c r="HQ272" s="117"/>
      <c r="HR272" s="117"/>
      <c r="HS272" s="117"/>
      <c r="HT272" s="117"/>
      <c r="HU272" s="117"/>
      <c r="HV272" s="117"/>
      <c r="HW272" s="117"/>
      <c r="HX272" s="117"/>
      <c r="HY272" s="117"/>
      <c r="HZ272" s="117"/>
      <c r="IA272" s="117"/>
      <c r="IB272" s="117"/>
      <c r="IC272" s="117"/>
      <c r="ID272" s="117"/>
      <c r="IE272" s="117"/>
      <c r="IF272" s="117"/>
      <c r="IG272" s="117"/>
      <c r="IH272" s="117"/>
      <c r="II272" s="117"/>
      <c r="IJ272" s="117"/>
      <c r="IK272" s="117"/>
      <c r="IL272" s="117"/>
      <c r="IM272" s="117"/>
      <c r="IN272" s="117"/>
      <c r="IO272" s="117"/>
      <c r="IP272" s="117"/>
      <c r="IQ272" s="117"/>
      <c r="IR272" s="117"/>
      <c r="IS272" s="117"/>
      <c r="IT272" s="117"/>
      <c r="IU272" s="117"/>
      <c r="IV272" s="117"/>
      <c r="IW272" s="117"/>
      <c r="IX272" s="117"/>
      <c r="IY272" s="117"/>
      <c r="IZ272" s="117"/>
      <c r="JA272" s="117"/>
      <c r="JB272" s="117"/>
      <c r="JC272" s="117"/>
      <c r="JD272" s="117"/>
      <c r="JE272" s="117"/>
      <c r="JF272" s="117"/>
      <c r="JG272" s="117"/>
      <c r="JH272" s="117"/>
      <c r="JI272" s="117"/>
      <c r="JJ272" s="117"/>
      <c r="JK272" s="117"/>
      <c r="JL272" s="117"/>
      <c r="JM272" s="117"/>
      <c r="JN272" s="117"/>
      <c r="JO272" s="117"/>
      <c r="JP272" s="117"/>
      <c r="JQ272" s="117"/>
      <c r="JR272" s="117"/>
      <c r="JS272" s="117"/>
      <c r="JT272" s="117"/>
      <c r="JU272" s="117"/>
      <c r="JV272" s="117"/>
      <c r="JW272" s="117"/>
      <c r="JX272" s="117"/>
      <c r="JY272" s="117"/>
      <c r="JZ272" s="117"/>
      <c r="KA272" s="117"/>
      <c r="KB272" s="117"/>
      <c r="KC272" s="117"/>
      <c r="KD272" s="117"/>
      <c r="KE272" s="117"/>
      <c r="KF272" s="117"/>
      <c r="KG272" s="117"/>
      <c r="KH272" s="117"/>
      <c r="KI272" s="117"/>
      <c r="KJ272" s="117"/>
      <c r="KK272" s="117"/>
      <c r="KL272" s="117"/>
      <c r="KM272" s="117"/>
      <c r="KN272" s="117"/>
      <c r="KO272" s="117"/>
      <c r="KP272" s="117"/>
      <c r="KQ272" s="117"/>
      <c r="KR272" s="117"/>
      <c r="KS272" s="117"/>
      <c r="KT272" s="117"/>
      <c r="KU272" s="117"/>
      <c r="KV272" s="117"/>
      <c r="KW272" s="117"/>
      <c r="KX272" s="117"/>
      <c r="KY272" s="117"/>
      <c r="KZ272" s="117"/>
      <c r="LA272" s="117"/>
      <c r="LB272" s="117"/>
      <c r="LC272" s="117"/>
      <c r="LD272" s="117"/>
      <c r="LE272" s="117"/>
      <c r="LF272" s="117"/>
      <c r="LG272" s="117"/>
      <c r="LH272" s="117"/>
      <c r="LI272" s="117"/>
      <c r="LJ272" s="117"/>
      <c r="LK272" s="117"/>
      <c r="LL272" s="117"/>
      <c r="LM272" s="117"/>
      <c r="LN272" s="117"/>
      <c r="LO272" s="117"/>
      <c r="LP272" s="117"/>
      <c r="LQ272" s="117"/>
      <c r="LR272" s="117"/>
      <c r="LS272" s="117"/>
      <c r="LT272" s="117"/>
      <c r="LU272" s="117"/>
      <c r="LV272" s="117"/>
      <c r="LW272" s="117"/>
      <c r="LX272" s="117"/>
      <c r="LY272" s="117"/>
      <c r="LZ272" s="117"/>
      <c r="MA272" s="117"/>
      <c r="MB272" s="117"/>
      <c r="MC272" s="117"/>
      <c r="MD272" s="117"/>
      <c r="ME272" s="117"/>
      <c r="MF272" s="117"/>
      <c r="MG272" s="117"/>
      <c r="MH272" s="117"/>
      <c r="MI272" s="117"/>
      <c r="MJ272" s="117"/>
      <c r="MK272" s="117"/>
      <c r="ML272" s="117"/>
      <c r="MM272" s="117"/>
      <c r="MN272" s="117"/>
      <c r="MO272" s="117"/>
      <c r="MP272" s="117"/>
      <c r="MQ272" s="117"/>
      <c r="MR272" s="117"/>
      <c r="MS272" s="117"/>
      <c r="MT272" s="117"/>
      <c r="MU272" s="117"/>
      <c r="MV272" s="117"/>
      <c r="MW272" s="117"/>
      <c r="MX272" s="117"/>
      <c r="MY272" s="117"/>
      <c r="MZ272" s="117"/>
      <c r="NA272" s="117"/>
      <c r="NB272" s="117"/>
      <c r="NC272" s="117"/>
      <c r="ND272" s="117"/>
      <c r="NE272" s="117"/>
      <c r="NF272" s="117"/>
      <c r="NG272" s="117"/>
      <c r="NH272" s="117"/>
      <c r="NI272" s="117"/>
      <c r="NJ272" s="117"/>
      <c r="NK272" s="117"/>
      <c r="NL272" s="117"/>
      <c r="NM272" s="117"/>
      <c r="NN272" s="117"/>
      <c r="NO272" s="117"/>
      <c r="NP272" s="117"/>
      <c r="NQ272" s="117"/>
      <c r="NR272" s="117"/>
      <c r="NS272" s="117"/>
      <c r="NT272" s="117"/>
      <c r="NU272" s="117"/>
      <c r="NV272" s="117"/>
      <c r="NW272" s="117"/>
      <c r="NX272" s="117"/>
      <c r="NY272" s="117"/>
      <c r="NZ272" s="117"/>
      <c r="OA272" s="117"/>
      <c r="OB272" s="117"/>
      <c r="OC272" s="117"/>
      <c r="OD272" s="117"/>
      <c r="OE272" s="117"/>
      <c r="OF272" s="117"/>
      <c r="OG272" s="117"/>
      <c r="OH272" s="117"/>
      <c r="OI272" s="117"/>
      <c r="OJ272" s="117"/>
      <c r="OK272" s="117"/>
      <c r="OL272" s="117"/>
      <c r="OM272" s="117"/>
      <c r="ON272" s="117"/>
      <c r="OO272" s="117"/>
      <c r="OP272" s="117"/>
      <c r="OQ272" s="117"/>
      <c r="OR272" s="117"/>
      <c r="OS272" s="117"/>
      <c r="OT272" s="117"/>
      <c r="OU272" s="117"/>
      <c r="OV272" s="117"/>
      <c r="OW272" s="117"/>
      <c r="OX272" s="117"/>
      <c r="OY272" s="117"/>
      <c r="OZ272" s="117"/>
      <c r="PA272" s="117"/>
      <c r="PB272" s="117"/>
      <c r="PC272" s="117"/>
      <c r="PD272" s="117"/>
      <c r="PE272" s="117"/>
      <c r="PF272" s="117"/>
      <c r="PG272" s="117"/>
      <c r="PH272" s="117"/>
      <c r="PI272" s="117"/>
      <c r="PJ272" s="117"/>
      <c r="PK272" s="117"/>
      <c r="PL272" s="117"/>
      <c r="PM272" s="117"/>
      <c r="PN272" s="117"/>
      <c r="PO272" s="117"/>
      <c r="PP272" s="117"/>
      <c r="PQ272" s="117"/>
      <c r="PR272" s="117"/>
      <c r="PS272" s="117"/>
      <c r="PT272" s="117"/>
      <c r="PU272" s="117"/>
      <c r="PV272" s="117"/>
      <c r="PW272" s="117"/>
      <c r="PX272" s="117"/>
      <c r="PY272" s="117"/>
      <c r="PZ272" s="117"/>
      <c r="QA272" s="117"/>
      <c r="QB272" s="117"/>
      <c r="QC272" s="117"/>
      <c r="QD272" s="117"/>
      <c r="QE272" s="117"/>
      <c r="QF272" s="117"/>
      <c r="QG272" s="117"/>
      <c r="QH272" s="117"/>
      <c r="QI272" s="117"/>
      <c r="QJ272" s="117"/>
      <c r="QK272" s="117"/>
      <c r="QL272" s="117"/>
      <c r="QM272" s="117"/>
      <c r="QN272" s="117"/>
      <c r="QO272" s="117"/>
      <c r="QP272" s="117"/>
      <c r="QQ272" s="117"/>
      <c r="QR272" s="117"/>
      <c r="QS272" s="117"/>
      <c r="QT272" s="117"/>
      <c r="QU272" s="117"/>
      <c r="QV272" s="117"/>
      <c r="QW272" s="117"/>
      <c r="QX272" s="117"/>
      <c r="QY272" s="117"/>
      <c r="QZ272" s="117"/>
      <c r="RA272" s="117"/>
      <c r="RB272" s="117"/>
      <c r="RC272" s="117"/>
      <c r="RD272" s="117"/>
      <c r="RE272" s="117"/>
      <c r="RF272" s="117"/>
      <c r="RG272" s="117"/>
      <c r="RH272" s="117"/>
      <c r="RI272" s="117"/>
      <c r="RJ272" s="117"/>
      <c r="RK272" s="117"/>
      <c r="RL272" s="117"/>
      <c r="RM272" s="117"/>
      <c r="RN272" s="117"/>
      <c r="RO272" s="117"/>
      <c r="RP272" s="117"/>
      <c r="RQ272" s="117"/>
      <c r="RR272" s="117"/>
      <c r="RS272" s="117"/>
      <c r="RT272" s="117"/>
      <c r="RU272" s="117"/>
      <c r="RV272" s="117"/>
      <c r="RW272" s="117"/>
      <c r="RX272" s="117"/>
      <c r="RY272" s="117"/>
      <c r="RZ272" s="117"/>
      <c r="SA272" s="117"/>
      <c r="SB272" s="117"/>
      <c r="SC272" s="117"/>
      <c r="SD272" s="117"/>
      <c r="SE272" s="117"/>
      <c r="SF272" s="117"/>
      <c r="SG272" s="117"/>
      <c r="SH272" s="117"/>
      <c r="SI272" s="117"/>
      <c r="SJ272" s="117"/>
      <c r="SK272" s="117"/>
      <c r="SL272" s="117"/>
      <c r="SM272" s="117"/>
      <c r="SN272" s="117"/>
      <c r="SO272" s="117"/>
      <c r="SP272" s="117"/>
      <c r="SQ272" s="117"/>
      <c r="SR272" s="117"/>
      <c r="SS272" s="117"/>
      <c r="ST272" s="117"/>
      <c r="SU272" s="117"/>
      <c r="SV272" s="117"/>
      <c r="SW272" s="117"/>
      <c r="SX272" s="117"/>
      <c r="SY272" s="117"/>
      <c r="SZ272" s="117"/>
      <c r="TA272" s="117"/>
      <c r="TB272" s="117"/>
      <c r="TC272" s="117"/>
      <c r="TD272" s="117"/>
      <c r="TE272" s="117"/>
      <c r="TF272" s="117"/>
      <c r="TG272" s="117"/>
      <c r="TH272" s="117"/>
      <c r="TI272" s="117"/>
      <c r="TJ272" s="117"/>
      <c r="TK272" s="117"/>
      <c r="TL272" s="117"/>
      <c r="TM272" s="117"/>
      <c r="TN272" s="117"/>
      <c r="TO272" s="117"/>
      <c r="TP272" s="117"/>
      <c r="TQ272" s="117"/>
      <c r="TR272" s="117"/>
      <c r="TS272" s="117"/>
      <c r="TT272" s="117"/>
      <c r="TU272" s="117"/>
      <c r="TV272" s="117"/>
      <c r="TW272" s="117"/>
      <c r="TX272" s="117"/>
      <c r="TY272" s="117"/>
      <c r="TZ272" s="117"/>
      <c r="UA272" s="117"/>
      <c r="UB272" s="117"/>
      <c r="UC272" s="117"/>
      <c r="UD272" s="117"/>
      <c r="UE272" s="117"/>
      <c r="UF272" s="117"/>
      <c r="UG272" s="117"/>
      <c r="UH272" s="117"/>
      <c r="UI272" s="117"/>
      <c r="UJ272" s="117"/>
      <c r="UK272" s="117"/>
      <c r="UL272" s="117"/>
      <c r="UM272" s="117"/>
      <c r="UN272" s="117"/>
      <c r="UO272" s="117"/>
      <c r="UP272" s="117"/>
      <c r="UQ272" s="117"/>
      <c r="UR272" s="117"/>
      <c r="US272" s="117"/>
      <c r="UT272" s="117"/>
      <c r="UU272" s="117"/>
      <c r="UV272" s="117"/>
      <c r="UW272" s="117"/>
      <c r="UX272" s="117"/>
      <c r="UY272" s="117"/>
      <c r="UZ272" s="117"/>
      <c r="VA272" s="117"/>
      <c r="VB272" s="117"/>
      <c r="VC272" s="117"/>
      <c r="VD272" s="117"/>
      <c r="VE272" s="117"/>
      <c r="VF272" s="117"/>
      <c r="VG272" s="117"/>
      <c r="VH272" s="117"/>
      <c r="VI272" s="117"/>
      <c r="VJ272" s="117"/>
      <c r="VK272" s="117"/>
      <c r="VL272" s="117"/>
      <c r="VM272" s="117"/>
      <c r="VN272" s="117"/>
      <c r="VO272" s="117"/>
      <c r="VP272" s="117"/>
      <c r="VQ272" s="117"/>
      <c r="VR272" s="117"/>
      <c r="VS272" s="117"/>
      <c r="VT272" s="117"/>
      <c r="VU272" s="117"/>
      <c r="VV272" s="117"/>
      <c r="VW272" s="117"/>
      <c r="VX272" s="117"/>
      <c r="VY272" s="117"/>
      <c r="VZ272" s="117"/>
      <c r="WA272" s="117"/>
      <c r="WB272" s="117"/>
      <c r="WC272" s="117"/>
      <c r="WD272" s="117"/>
      <c r="WE272" s="117"/>
      <c r="WF272" s="117"/>
      <c r="WG272" s="117"/>
      <c r="WH272" s="117"/>
      <c r="WI272" s="117"/>
      <c r="WJ272" s="117"/>
      <c r="WK272" s="117"/>
      <c r="WL272" s="117"/>
      <c r="WM272" s="117"/>
      <c r="WN272" s="117"/>
      <c r="WO272" s="117"/>
      <c r="WP272" s="117"/>
      <c r="WQ272" s="117"/>
      <c r="WR272" s="117"/>
      <c r="WS272" s="117"/>
      <c r="WT272" s="117"/>
      <c r="WU272" s="117"/>
      <c r="WV272" s="117"/>
      <c r="WW272" s="117"/>
      <c r="WX272" s="117"/>
      <c r="WY272" s="117"/>
      <c r="WZ272" s="117"/>
      <c r="XA272" s="117"/>
      <c r="XB272" s="117"/>
      <c r="XC272" s="117"/>
      <c r="XD272" s="117"/>
      <c r="XE272" s="117"/>
      <c r="XF272" s="117"/>
      <c r="XG272" s="117"/>
      <c r="XH272" s="117"/>
      <c r="XI272" s="117"/>
      <c r="XJ272" s="117"/>
      <c r="XK272" s="117"/>
      <c r="XL272" s="117"/>
      <c r="XM272" s="117"/>
      <c r="XN272" s="117"/>
      <c r="XO272" s="117"/>
      <c r="XP272" s="117"/>
      <c r="XQ272" s="117"/>
      <c r="XR272" s="117"/>
      <c r="XS272" s="117"/>
      <c r="XT272" s="117"/>
      <c r="XU272" s="117"/>
      <c r="XV272" s="117"/>
      <c r="XW272" s="117"/>
      <c r="XX272" s="117"/>
      <c r="XY272" s="117"/>
      <c r="XZ272" s="117"/>
      <c r="YA272" s="117"/>
      <c r="YB272" s="117"/>
      <c r="YC272" s="117"/>
      <c r="YD272" s="117"/>
      <c r="YE272" s="117"/>
      <c r="YF272" s="117"/>
      <c r="YG272" s="117"/>
      <c r="YH272" s="117"/>
      <c r="YI272" s="117"/>
      <c r="YJ272" s="117"/>
      <c r="YK272" s="117"/>
      <c r="YL272" s="117"/>
      <c r="YM272" s="117"/>
      <c r="YN272" s="117"/>
      <c r="YO272" s="117"/>
      <c r="YP272" s="117"/>
      <c r="YQ272" s="117"/>
      <c r="YR272" s="117"/>
      <c r="YS272" s="117"/>
      <c r="YT272" s="117"/>
      <c r="YU272" s="117"/>
      <c r="YV272" s="117"/>
      <c r="YW272" s="117"/>
      <c r="YX272" s="117"/>
      <c r="YY272" s="117"/>
      <c r="YZ272" s="117"/>
      <c r="ZA272" s="117"/>
      <c r="ZB272" s="117"/>
      <c r="ZC272" s="117"/>
      <c r="ZD272" s="117"/>
      <c r="ZE272" s="117"/>
      <c r="ZF272" s="117"/>
      <c r="ZG272" s="117"/>
      <c r="ZH272" s="117"/>
      <c r="ZI272" s="117"/>
      <c r="ZJ272" s="117"/>
      <c r="ZK272" s="117"/>
      <c r="ZL272" s="117"/>
      <c r="ZM272" s="117"/>
      <c r="ZN272" s="117"/>
      <c r="ZO272" s="117"/>
      <c r="ZP272" s="117"/>
      <c r="ZQ272" s="117"/>
      <c r="ZR272" s="117"/>
      <c r="ZS272" s="117"/>
      <c r="ZT272" s="117"/>
      <c r="ZU272" s="117"/>
      <c r="ZV272" s="117"/>
      <c r="ZW272" s="117"/>
      <c r="ZX272" s="117"/>
      <c r="ZY272" s="117"/>
      <c r="ZZ272" s="117"/>
      <c r="AAA272" s="117"/>
      <c r="AAB272" s="117"/>
      <c r="AAC272" s="117"/>
      <c r="AAD272" s="117"/>
      <c r="AAE272" s="117"/>
      <c r="AAF272" s="117"/>
      <c r="AAG272" s="117"/>
      <c r="AAH272" s="117"/>
      <c r="AAI272" s="117"/>
      <c r="AAJ272" s="117"/>
      <c r="AAK272" s="117"/>
      <c r="AAL272" s="117"/>
      <c r="AAM272" s="117"/>
      <c r="AAN272" s="117"/>
      <c r="AAO272" s="117"/>
      <c r="AAP272" s="117"/>
      <c r="AAQ272" s="117"/>
      <c r="AAR272" s="117"/>
      <c r="AAS272" s="117"/>
      <c r="AAT272" s="117"/>
      <c r="AAU272" s="117"/>
      <c r="AAV272" s="117"/>
      <c r="AAW272" s="117"/>
      <c r="AAX272" s="117"/>
      <c r="AAY272" s="117"/>
      <c r="AAZ272" s="117"/>
      <c r="ABA272" s="117"/>
      <c r="ABB272" s="117"/>
      <c r="ABC272" s="117"/>
      <c r="ABD272" s="117"/>
      <c r="ABE272" s="117"/>
      <c r="ABF272" s="117"/>
      <c r="ABG272" s="117"/>
      <c r="ABH272" s="117"/>
      <c r="ABI272" s="117"/>
      <c r="ABJ272" s="117"/>
      <c r="ABK272" s="117"/>
      <c r="ABL272" s="117"/>
      <c r="ABM272" s="117"/>
      <c r="ABN272" s="117"/>
      <c r="ABO272" s="117"/>
      <c r="ABP272" s="117"/>
      <c r="ABQ272" s="117"/>
      <c r="ABR272" s="117"/>
      <c r="ABS272" s="117"/>
      <c r="ABT272" s="117"/>
      <c r="ABU272" s="117"/>
      <c r="ABV272" s="117"/>
      <c r="ABW272" s="117"/>
      <c r="ABX272" s="117"/>
      <c r="ABY272" s="117"/>
      <c r="ABZ272" s="117"/>
      <c r="ACA272" s="117"/>
      <c r="ACB272" s="117"/>
      <c r="ACC272" s="117"/>
      <c r="ACD272" s="117"/>
      <c r="ACE272" s="117"/>
      <c r="ACF272" s="117"/>
      <c r="ACG272" s="117"/>
      <c r="ACH272" s="117"/>
      <c r="ACI272" s="117"/>
      <c r="ACJ272" s="117"/>
      <c r="ACK272" s="117"/>
      <c r="ACL272" s="117"/>
      <c r="ACM272" s="117"/>
      <c r="ACN272" s="117"/>
      <c r="ACO272" s="117"/>
      <c r="ACP272" s="117"/>
      <c r="ACQ272" s="117"/>
      <c r="ACR272" s="117"/>
      <c r="ACS272" s="117"/>
      <c r="ACT272" s="117"/>
      <c r="ACU272" s="117"/>
      <c r="ACV272" s="117"/>
      <c r="ACW272" s="117"/>
      <c r="ACX272" s="117"/>
      <c r="ACY272" s="117"/>
      <c r="ACZ272" s="117"/>
      <c r="ADA272" s="117"/>
      <c r="ADB272" s="117"/>
      <c r="ADC272" s="117"/>
      <c r="ADD272" s="117"/>
      <c r="ADE272" s="117"/>
      <c r="ADF272" s="117"/>
      <c r="ADG272" s="117"/>
      <c r="ADH272" s="117"/>
      <c r="ADI272" s="117"/>
      <c r="ADJ272" s="117"/>
      <c r="ADK272" s="117"/>
      <c r="ADL272" s="117"/>
      <c r="ADM272" s="117"/>
      <c r="ADN272" s="117"/>
      <c r="ADO272" s="117"/>
      <c r="ADP272" s="117"/>
      <c r="ADQ272" s="117"/>
      <c r="ADR272" s="117"/>
      <c r="ADS272" s="117"/>
      <c r="ADT272" s="117"/>
      <c r="ADU272" s="117"/>
      <c r="ADV272" s="117"/>
      <c r="ADW272" s="117"/>
      <c r="ADX272" s="117"/>
      <c r="ADY272" s="117"/>
      <c r="ADZ272" s="117"/>
      <c r="AEA272" s="117"/>
      <c r="AEB272" s="117"/>
      <c r="AEC272" s="117"/>
      <c r="AED272" s="117"/>
      <c r="AEE272" s="117"/>
      <c r="AEF272" s="117"/>
      <c r="AEG272" s="117"/>
      <c r="AEH272" s="117"/>
      <c r="AEI272" s="117"/>
      <c r="AEJ272" s="117"/>
      <c r="AEK272" s="117"/>
      <c r="AEL272" s="117"/>
      <c r="AEM272" s="117"/>
      <c r="AEN272" s="117"/>
      <c r="AEO272" s="117"/>
      <c r="AEP272" s="117"/>
      <c r="AEQ272" s="117"/>
      <c r="AER272" s="117"/>
      <c r="AES272" s="117"/>
      <c r="AET272" s="117"/>
      <c r="AEU272" s="117"/>
      <c r="AEV272" s="117"/>
      <c r="AEW272" s="117"/>
      <c r="AEX272" s="117"/>
      <c r="AEY272" s="117"/>
      <c r="AEZ272" s="117"/>
      <c r="AFA272" s="117"/>
      <c r="AFB272" s="117"/>
      <c r="AFC272" s="117"/>
      <c r="AFD272" s="117"/>
      <c r="AFE272" s="117"/>
      <c r="AFF272" s="117"/>
      <c r="AFG272" s="117"/>
      <c r="AFH272" s="117"/>
      <c r="AFI272" s="117"/>
      <c r="AFJ272" s="117"/>
      <c r="AFK272" s="117"/>
      <c r="AFL272" s="117"/>
      <c r="AFM272" s="117"/>
      <c r="AFN272" s="117"/>
      <c r="AFO272" s="117"/>
      <c r="AFP272" s="117"/>
      <c r="AFQ272" s="117"/>
      <c r="AFR272" s="117"/>
      <c r="AFS272" s="117"/>
      <c r="AFT272" s="117"/>
      <c r="AFU272" s="117"/>
      <c r="AFV272" s="117"/>
      <c r="AFW272" s="117"/>
      <c r="AFX272" s="117"/>
      <c r="AFY272" s="117"/>
      <c r="AFZ272" s="117"/>
      <c r="AGA272" s="117"/>
      <c r="AGB272" s="117"/>
      <c r="AGC272" s="117"/>
      <c r="AGD272" s="117"/>
      <c r="AGE272" s="117"/>
      <c r="AGF272" s="117"/>
      <c r="AGG272" s="117"/>
      <c r="AGH272" s="117"/>
      <c r="AGI272" s="117"/>
      <c r="AGJ272" s="117"/>
      <c r="AGK272" s="117"/>
      <c r="AGL272" s="117"/>
      <c r="AGM272" s="117"/>
      <c r="AGN272" s="117"/>
      <c r="AGO272" s="117"/>
      <c r="AGP272" s="117"/>
      <c r="AGQ272" s="117"/>
      <c r="AGR272" s="117"/>
      <c r="AGS272" s="117"/>
      <c r="AGT272" s="117"/>
      <c r="AGU272" s="117"/>
      <c r="AGV272" s="117"/>
      <c r="AGW272" s="117"/>
      <c r="AGX272" s="117"/>
      <c r="AGY272" s="117"/>
      <c r="AGZ272" s="117"/>
      <c r="AHA272" s="117"/>
      <c r="AHB272" s="117"/>
      <c r="AHC272" s="117"/>
      <c r="AHD272" s="117"/>
      <c r="AHE272" s="117"/>
      <c r="AHF272" s="117"/>
      <c r="AHG272" s="117"/>
      <c r="AHH272" s="117"/>
      <c r="AHI272" s="117"/>
      <c r="AHJ272" s="117"/>
      <c r="AHK272" s="117"/>
      <c r="AHL272" s="117"/>
      <c r="AHM272" s="117"/>
      <c r="AHN272" s="117"/>
      <c r="AHO272" s="117"/>
      <c r="AHP272" s="117"/>
      <c r="AHQ272" s="117"/>
      <c r="AHR272" s="117"/>
      <c r="AHS272" s="117"/>
      <c r="AHT272" s="117"/>
      <c r="AHU272" s="117"/>
      <c r="AHV272" s="117"/>
      <c r="AHW272" s="117"/>
      <c r="AHX272" s="117"/>
      <c r="AHY272" s="117"/>
      <c r="AHZ272" s="117"/>
      <c r="AIA272" s="117"/>
      <c r="AIB272" s="117"/>
      <c r="AIC272" s="117"/>
      <c r="AID272" s="117"/>
      <c r="AIE272" s="117"/>
      <c r="AIF272" s="117"/>
      <c r="AIG272" s="117"/>
      <c r="AIH272" s="117"/>
      <c r="AII272" s="117"/>
      <c r="AIJ272" s="117"/>
      <c r="AIK272" s="117"/>
      <c r="AIL272" s="117"/>
      <c r="AIM272" s="117"/>
      <c r="AIN272" s="117"/>
      <c r="AIO272" s="117"/>
      <c r="AIP272" s="117"/>
      <c r="AIQ272" s="117"/>
      <c r="AIR272" s="117"/>
      <c r="AIS272" s="117"/>
      <c r="AIT272" s="117"/>
      <c r="AIU272" s="117"/>
      <c r="AIV272" s="117"/>
      <c r="AIW272" s="117"/>
      <c r="AIX272" s="117"/>
      <c r="AIY272" s="117"/>
      <c r="AIZ272" s="117"/>
      <c r="AJA272" s="117"/>
      <c r="AJB272" s="117"/>
      <c r="AJC272" s="117"/>
      <c r="AJD272" s="117"/>
      <c r="AJE272" s="117"/>
      <c r="AJF272" s="117"/>
      <c r="AJG272" s="117"/>
      <c r="AJH272" s="117"/>
      <c r="AJI272" s="117"/>
      <c r="AJJ272" s="117"/>
      <c r="AJK272" s="117"/>
      <c r="AJL272" s="117"/>
      <c r="AJM272" s="117"/>
      <c r="AJN272" s="117"/>
      <c r="AJO272" s="117"/>
      <c r="AJP272" s="117"/>
      <c r="AJQ272" s="117"/>
      <c r="AJR272" s="117"/>
      <c r="AJS272" s="117"/>
      <c r="AJT272" s="117"/>
      <c r="AJU272" s="117"/>
      <c r="AJV272" s="117"/>
      <c r="AJW272" s="117"/>
      <c r="AJX272" s="117"/>
      <c r="AJY272" s="117"/>
      <c r="AJZ272" s="117"/>
      <c r="AKA272" s="117"/>
      <c r="AKB272" s="117"/>
      <c r="AKC272" s="117"/>
      <c r="AKD272" s="117"/>
      <c r="AKE272" s="117"/>
      <c r="AKF272" s="117"/>
      <c r="AKG272" s="117"/>
      <c r="AKH272" s="117"/>
      <c r="AKI272" s="117"/>
      <c r="AKJ272" s="117"/>
      <c r="AKK272" s="117"/>
      <c r="AKL272" s="117"/>
      <c r="AKM272" s="117"/>
      <c r="AKN272" s="117"/>
      <c r="AKO272" s="117"/>
      <c r="AKP272" s="117"/>
      <c r="AKQ272" s="117"/>
      <c r="AKR272" s="117"/>
      <c r="AKS272" s="117"/>
      <c r="AKT272" s="117"/>
      <c r="AKU272" s="117"/>
      <c r="AKV272" s="117"/>
      <c r="AKW272" s="117"/>
      <c r="AKX272" s="117"/>
      <c r="AKY272" s="117"/>
      <c r="AKZ272" s="117"/>
      <c r="ALA272" s="117"/>
      <c r="ALB272" s="117"/>
      <c r="ALC272" s="117"/>
      <c r="ALD272" s="117"/>
      <c r="ALE272" s="117"/>
      <c r="ALF272" s="117"/>
      <c r="ALG272" s="117"/>
      <c r="ALH272" s="117"/>
      <c r="ALI272" s="117"/>
      <c r="ALJ272" s="117"/>
      <c r="ALK272" s="117"/>
      <c r="ALL272" s="117"/>
      <c r="ALM272" s="117"/>
      <c r="ALN272" s="117"/>
      <c r="ALO272" s="117"/>
      <c r="ALP272" s="117"/>
      <c r="ALQ272" s="117"/>
      <c r="ALR272" s="117"/>
      <c r="ALS272" s="117"/>
      <c r="ALT272" s="117"/>
      <c r="ALU272" s="117"/>
      <c r="ALV272" s="117"/>
      <c r="ALW272" s="117"/>
      <c r="ALX272" s="117"/>
      <c r="ALY272" s="117"/>
      <c r="ALZ272" s="117"/>
      <c r="AMA272" s="117"/>
      <c r="AMB272" s="117"/>
      <c r="AMC272" s="117"/>
      <c r="AMD272" s="117"/>
      <c r="AME272" s="117"/>
      <c r="AMF272" s="117"/>
      <c r="AMG272" s="117"/>
      <c r="AMH272" s="117"/>
      <c r="AMI272" s="117"/>
      <c r="AMJ272" s="117"/>
    </row>
    <row r="273" customFormat="false" ht="41.25" hidden="false" customHeight="true" outlineLevel="0" collapsed="false">
      <c r="A273" s="140" t="s">
        <v>178</v>
      </c>
      <c r="B273" s="141" t="s">
        <v>179</v>
      </c>
      <c r="C273" s="142" t="s">
        <v>180</v>
      </c>
      <c r="D273" s="142" t="s">
        <v>165</v>
      </c>
      <c r="E273" s="142" t="s">
        <v>166</v>
      </c>
      <c r="F273" s="142" t="s">
        <v>167</v>
      </c>
      <c r="G273" s="142" t="s">
        <v>168</v>
      </c>
      <c r="H273" s="142" t="s">
        <v>181</v>
      </c>
      <c r="I273" s="143" t="s">
        <v>182</v>
      </c>
      <c r="J273" s="116"/>
      <c r="K273" s="116"/>
      <c r="L273" s="116"/>
      <c r="M273" s="116"/>
      <c r="N273" s="116"/>
      <c r="O273" s="116"/>
      <c r="P273" s="116"/>
      <c r="Q273" s="116"/>
      <c r="R273" s="116"/>
      <c r="S273" s="116"/>
      <c r="T273" s="116"/>
      <c r="U273" s="116"/>
      <c r="V273" s="116"/>
      <c r="W273" s="116"/>
      <c r="X273" s="116"/>
      <c r="Y273" s="116"/>
      <c r="Z273" s="116"/>
      <c r="AA273" s="116"/>
      <c r="AB273" s="116"/>
      <c r="AC273" s="116"/>
      <c r="AD273" s="116"/>
      <c r="AE273" s="116"/>
      <c r="AF273" s="116"/>
      <c r="AG273" s="116"/>
      <c r="AH273" s="116"/>
      <c r="AI273" s="116"/>
      <c r="AJ273" s="116"/>
      <c r="AK273" s="116"/>
      <c r="AL273" s="116"/>
      <c r="AM273" s="116"/>
      <c r="AN273" s="116"/>
      <c r="AO273" s="116"/>
      <c r="AP273" s="116"/>
      <c r="AQ273" s="116"/>
      <c r="AR273" s="116"/>
      <c r="AS273" s="116"/>
      <c r="AT273" s="116"/>
      <c r="AU273" s="116"/>
      <c r="AV273" s="116"/>
      <c r="AW273" s="116"/>
      <c r="AX273" s="116"/>
      <c r="AY273" s="116"/>
      <c r="AZ273" s="116"/>
      <c r="BA273" s="116"/>
      <c r="BB273" s="116"/>
      <c r="BC273" s="116"/>
      <c r="BD273" s="116"/>
      <c r="BE273" s="116"/>
      <c r="BF273" s="116"/>
      <c r="BG273" s="116"/>
      <c r="BH273" s="116"/>
      <c r="BI273" s="116"/>
      <c r="BJ273" s="116"/>
      <c r="BK273" s="117"/>
      <c r="BL273" s="117"/>
      <c r="BM273" s="117"/>
      <c r="BN273" s="117"/>
      <c r="BO273" s="117"/>
      <c r="BP273" s="117"/>
      <c r="BQ273" s="117"/>
      <c r="BR273" s="117"/>
      <c r="BS273" s="117"/>
      <c r="BT273" s="117"/>
      <c r="BU273" s="117"/>
      <c r="BV273" s="117"/>
      <c r="BW273" s="117"/>
      <c r="BX273" s="117"/>
      <c r="BY273" s="117"/>
      <c r="BZ273" s="117"/>
      <c r="CA273" s="117"/>
      <c r="CB273" s="117"/>
      <c r="CC273" s="117"/>
      <c r="CD273" s="117"/>
      <c r="CE273" s="117"/>
      <c r="CF273" s="117"/>
      <c r="CG273" s="117"/>
      <c r="CH273" s="117"/>
      <c r="CI273" s="117"/>
      <c r="CJ273" s="117"/>
      <c r="CK273" s="117"/>
      <c r="CL273" s="117"/>
      <c r="CM273" s="117"/>
      <c r="CN273" s="117"/>
      <c r="CO273" s="117"/>
      <c r="CP273" s="117"/>
      <c r="CQ273" s="117"/>
      <c r="CR273" s="117"/>
      <c r="CS273" s="117"/>
      <c r="CT273" s="117"/>
      <c r="CU273" s="117"/>
      <c r="CV273" s="117"/>
      <c r="CW273" s="117"/>
      <c r="CX273" s="117"/>
      <c r="CY273" s="117"/>
      <c r="CZ273" s="117"/>
      <c r="DA273" s="117"/>
      <c r="DB273" s="117"/>
      <c r="DC273" s="117"/>
      <c r="DD273" s="117"/>
      <c r="DE273" s="117"/>
      <c r="DF273" s="117"/>
      <c r="DG273" s="117"/>
      <c r="DH273" s="117"/>
      <c r="DI273" s="117"/>
      <c r="DJ273" s="117"/>
      <c r="DK273" s="117"/>
      <c r="DL273" s="117"/>
      <c r="DM273" s="117"/>
      <c r="DN273" s="117"/>
      <c r="DO273" s="117"/>
      <c r="DP273" s="117"/>
      <c r="DQ273" s="117"/>
      <c r="DR273" s="117"/>
      <c r="DS273" s="117"/>
      <c r="DT273" s="117"/>
      <c r="DU273" s="117"/>
      <c r="DV273" s="117"/>
      <c r="DW273" s="117"/>
      <c r="DX273" s="117"/>
      <c r="DY273" s="117"/>
      <c r="DZ273" s="117"/>
      <c r="EA273" s="117"/>
      <c r="EB273" s="117"/>
      <c r="EC273" s="117"/>
      <c r="ED273" s="117"/>
      <c r="EE273" s="117"/>
      <c r="EF273" s="117"/>
      <c r="EG273" s="117"/>
      <c r="EH273" s="117"/>
      <c r="EI273" s="117"/>
      <c r="EJ273" s="117"/>
      <c r="EK273" s="117"/>
      <c r="EL273" s="117"/>
      <c r="EM273" s="117"/>
      <c r="EN273" s="117"/>
      <c r="EO273" s="117"/>
      <c r="EP273" s="117"/>
      <c r="EQ273" s="117"/>
      <c r="ER273" s="117"/>
      <c r="ES273" s="117"/>
      <c r="ET273" s="117"/>
      <c r="EU273" s="117"/>
      <c r="EV273" s="117"/>
      <c r="EW273" s="117"/>
      <c r="EX273" s="117"/>
      <c r="EY273" s="117"/>
      <c r="EZ273" s="117"/>
      <c r="FA273" s="117"/>
      <c r="FB273" s="117"/>
      <c r="FC273" s="117"/>
      <c r="FD273" s="117"/>
      <c r="FE273" s="117"/>
      <c r="FF273" s="117"/>
      <c r="FG273" s="117"/>
      <c r="FH273" s="117"/>
      <c r="FI273" s="117"/>
      <c r="FJ273" s="117"/>
      <c r="FK273" s="117"/>
      <c r="FL273" s="117"/>
      <c r="FM273" s="117"/>
      <c r="FN273" s="117"/>
      <c r="FO273" s="117"/>
      <c r="FP273" s="117"/>
      <c r="FQ273" s="117"/>
      <c r="FR273" s="117"/>
      <c r="FS273" s="117"/>
      <c r="FT273" s="117"/>
      <c r="FU273" s="117"/>
      <c r="FV273" s="117"/>
      <c r="FW273" s="117"/>
      <c r="FX273" s="117"/>
      <c r="FY273" s="117"/>
      <c r="FZ273" s="117"/>
      <c r="GA273" s="117"/>
      <c r="GB273" s="117"/>
      <c r="GC273" s="117"/>
      <c r="GD273" s="117"/>
      <c r="GE273" s="117"/>
      <c r="GF273" s="117"/>
      <c r="GG273" s="117"/>
      <c r="GH273" s="117"/>
      <c r="GI273" s="117"/>
      <c r="GJ273" s="117"/>
      <c r="GK273" s="117"/>
      <c r="GL273" s="117"/>
      <c r="GM273" s="117"/>
      <c r="GN273" s="117"/>
      <c r="GO273" s="117"/>
      <c r="GP273" s="117"/>
      <c r="GQ273" s="117"/>
      <c r="GR273" s="117"/>
      <c r="GS273" s="117"/>
      <c r="GT273" s="117"/>
      <c r="GU273" s="117"/>
      <c r="GV273" s="117"/>
      <c r="GW273" s="117"/>
      <c r="GX273" s="117"/>
      <c r="GY273" s="117"/>
      <c r="GZ273" s="117"/>
      <c r="HA273" s="117"/>
      <c r="HB273" s="117"/>
      <c r="HC273" s="117"/>
      <c r="HD273" s="117"/>
      <c r="HE273" s="117"/>
      <c r="HF273" s="117"/>
      <c r="HG273" s="117"/>
      <c r="HH273" s="117"/>
      <c r="HI273" s="117"/>
      <c r="HJ273" s="117"/>
      <c r="HK273" s="117"/>
      <c r="HL273" s="117"/>
      <c r="HM273" s="117"/>
      <c r="HN273" s="117"/>
      <c r="HO273" s="117"/>
      <c r="HP273" s="117"/>
      <c r="HQ273" s="117"/>
      <c r="HR273" s="117"/>
      <c r="HS273" s="117"/>
      <c r="HT273" s="117"/>
      <c r="HU273" s="117"/>
      <c r="HV273" s="117"/>
      <c r="HW273" s="117"/>
      <c r="HX273" s="117"/>
      <c r="HY273" s="117"/>
      <c r="HZ273" s="117"/>
      <c r="IA273" s="117"/>
      <c r="IB273" s="117"/>
      <c r="IC273" s="117"/>
      <c r="ID273" s="117"/>
      <c r="IE273" s="117"/>
      <c r="IF273" s="117"/>
      <c r="IG273" s="117"/>
      <c r="IH273" s="117"/>
      <c r="II273" s="117"/>
      <c r="IJ273" s="117"/>
      <c r="IK273" s="117"/>
      <c r="IL273" s="117"/>
      <c r="IM273" s="117"/>
      <c r="IN273" s="117"/>
      <c r="IO273" s="117"/>
      <c r="IP273" s="117"/>
      <c r="IQ273" s="117"/>
      <c r="IR273" s="117"/>
      <c r="IS273" s="117"/>
      <c r="IT273" s="117"/>
      <c r="IU273" s="117"/>
      <c r="IV273" s="117"/>
      <c r="IW273" s="117"/>
      <c r="IX273" s="117"/>
      <c r="IY273" s="117"/>
      <c r="IZ273" s="117"/>
      <c r="JA273" s="117"/>
      <c r="JB273" s="117"/>
      <c r="JC273" s="117"/>
      <c r="JD273" s="117"/>
      <c r="JE273" s="117"/>
      <c r="JF273" s="117"/>
      <c r="JG273" s="117"/>
      <c r="JH273" s="117"/>
      <c r="JI273" s="117"/>
      <c r="JJ273" s="117"/>
      <c r="JK273" s="117"/>
      <c r="JL273" s="117"/>
      <c r="JM273" s="117"/>
      <c r="JN273" s="117"/>
      <c r="JO273" s="117"/>
      <c r="JP273" s="117"/>
      <c r="JQ273" s="117"/>
      <c r="JR273" s="117"/>
      <c r="JS273" s="117"/>
      <c r="JT273" s="117"/>
      <c r="JU273" s="117"/>
      <c r="JV273" s="117"/>
      <c r="JW273" s="117"/>
      <c r="JX273" s="117"/>
      <c r="JY273" s="117"/>
      <c r="JZ273" s="117"/>
      <c r="KA273" s="117"/>
      <c r="KB273" s="117"/>
      <c r="KC273" s="117"/>
      <c r="KD273" s="117"/>
      <c r="KE273" s="117"/>
      <c r="KF273" s="117"/>
      <c r="KG273" s="117"/>
      <c r="KH273" s="117"/>
      <c r="KI273" s="117"/>
      <c r="KJ273" s="117"/>
      <c r="KK273" s="117"/>
      <c r="KL273" s="117"/>
      <c r="KM273" s="117"/>
      <c r="KN273" s="117"/>
      <c r="KO273" s="117"/>
      <c r="KP273" s="117"/>
      <c r="KQ273" s="117"/>
      <c r="KR273" s="117"/>
      <c r="KS273" s="117"/>
      <c r="KT273" s="117"/>
      <c r="KU273" s="117"/>
      <c r="KV273" s="117"/>
      <c r="KW273" s="117"/>
      <c r="KX273" s="117"/>
      <c r="KY273" s="117"/>
      <c r="KZ273" s="117"/>
      <c r="LA273" s="117"/>
      <c r="LB273" s="117"/>
      <c r="LC273" s="117"/>
      <c r="LD273" s="117"/>
      <c r="LE273" s="117"/>
      <c r="LF273" s="117"/>
      <c r="LG273" s="117"/>
      <c r="LH273" s="117"/>
      <c r="LI273" s="117"/>
      <c r="LJ273" s="117"/>
      <c r="LK273" s="117"/>
      <c r="LL273" s="117"/>
      <c r="LM273" s="117"/>
      <c r="LN273" s="117"/>
      <c r="LO273" s="117"/>
      <c r="LP273" s="117"/>
      <c r="LQ273" s="117"/>
      <c r="LR273" s="117"/>
      <c r="LS273" s="117"/>
      <c r="LT273" s="117"/>
      <c r="LU273" s="117"/>
      <c r="LV273" s="117"/>
      <c r="LW273" s="117"/>
      <c r="LX273" s="117"/>
      <c r="LY273" s="117"/>
      <c r="LZ273" s="117"/>
      <c r="MA273" s="117"/>
      <c r="MB273" s="117"/>
      <c r="MC273" s="117"/>
      <c r="MD273" s="117"/>
      <c r="ME273" s="117"/>
      <c r="MF273" s="117"/>
      <c r="MG273" s="117"/>
      <c r="MH273" s="117"/>
      <c r="MI273" s="117"/>
      <c r="MJ273" s="117"/>
      <c r="MK273" s="117"/>
      <c r="ML273" s="117"/>
      <c r="MM273" s="117"/>
      <c r="MN273" s="117"/>
      <c r="MO273" s="117"/>
      <c r="MP273" s="117"/>
      <c r="MQ273" s="117"/>
      <c r="MR273" s="117"/>
      <c r="MS273" s="117"/>
      <c r="MT273" s="117"/>
      <c r="MU273" s="117"/>
      <c r="MV273" s="117"/>
      <c r="MW273" s="117"/>
      <c r="MX273" s="117"/>
      <c r="MY273" s="117"/>
      <c r="MZ273" s="117"/>
      <c r="NA273" s="117"/>
      <c r="NB273" s="117"/>
      <c r="NC273" s="117"/>
      <c r="ND273" s="117"/>
      <c r="NE273" s="117"/>
      <c r="NF273" s="117"/>
      <c r="NG273" s="117"/>
      <c r="NH273" s="117"/>
      <c r="NI273" s="117"/>
      <c r="NJ273" s="117"/>
      <c r="NK273" s="117"/>
      <c r="NL273" s="117"/>
      <c r="NM273" s="117"/>
      <c r="NN273" s="117"/>
      <c r="NO273" s="117"/>
      <c r="NP273" s="117"/>
      <c r="NQ273" s="117"/>
      <c r="NR273" s="117"/>
      <c r="NS273" s="117"/>
      <c r="NT273" s="117"/>
      <c r="NU273" s="117"/>
      <c r="NV273" s="117"/>
      <c r="NW273" s="117"/>
      <c r="NX273" s="117"/>
      <c r="NY273" s="117"/>
      <c r="NZ273" s="117"/>
      <c r="OA273" s="117"/>
      <c r="OB273" s="117"/>
      <c r="OC273" s="117"/>
      <c r="OD273" s="117"/>
      <c r="OE273" s="117"/>
      <c r="OF273" s="117"/>
      <c r="OG273" s="117"/>
      <c r="OH273" s="117"/>
      <c r="OI273" s="117"/>
      <c r="OJ273" s="117"/>
      <c r="OK273" s="117"/>
      <c r="OL273" s="117"/>
      <c r="OM273" s="117"/>
      <c r="ON273" s="117"/>
      <c r="OO273" s="117"/>
      <c r="OP273" s="117"/>
      <c r="OQ273" s="117"/>
      <c r="OR273" s="117"/>
      <c r="OS273" s="117"/>
      <c r="OT273" s="117"/>
      <c r="OU273" s="117"/>
      <c r="OV273" s="117"/>
      <c r="OW273" s="117"/>
      <c r="OX273" s="117"/>
      <c r="OY273" s="117"/>
      <c r="OZ273" s="117"/>
      <c r="PA273" s="117"/>
      <c r="PB273" s="117"/>
      <c r="PC273" s="117"/>
      <c r="PD273" s="117"/>
      <c r="PE273" s="117"/>
      <c r="PF273" s="117"/>
      <c r="PG273" s="117"/>
      <c r="PH273" s="117"/>
      <c r="PI273" s="117"/>
      <c r="PJ273" s="117"/>
      <c r="PK273" s="117"/>
      <c r="PL273" s="117"/>
      <c r="PM273" s="117"/>
      <c r="PN273" s="117"/>
      <c r="PO273" s="117"/>
      <c r="PP273" s="117"/>
      <c r="PQ273" s="117"/>
      <c r="PR273" s="117"/>
      <c r="PS273" s="117"/>
      <c r="PT273" s="117"/>
      <c r="PU273" s="117"/>
      <c r="PV273" s="117"/>
      <c r="PW273" s="117"/>
      <c r="PX273" s="117"/>
      <c r="PY273" s="117"/>
      <c r="PZ273" s="117"/>
      <c r="QA273" s="117"/>
      <c r="QB273" s="117"/>
      <c r="QC273" s="117"/>
      <c r="QD273" s="117"/>
      <c r="QE273" s="117"/>
      <c r="QF273" s="117"/>
      <c r="QG273" s="117"/>
      <c r="QH273" s="117"/>
      <c r="QI273" s="117"/>
      <c r="QJ273" s="117"/>
      <c r="QK273" s="117"/>
      <c r="QL273" s="117"/>
      <c r="QM273" s="117"/>
      <c r="QN273" s="117"/>
      <c r="QO273" s="117"/>
      <c r="QP273" s="117"/>
      <c r="QQ273" s="117"/>
      <c r="QR273" s="117"/>
      <c r="QS273" s="117"/>
      <c r="QT273" s="117"/>
      <c r="QU273" s="117"/>
      <c r="QV273" s="117"/>
      <c r="QW273" s="117"/>
      <c r="QX273" s="117"/>
      <c r="QY273" s="117"/>
      <c r="QZ273" s="117"/>
      <c r="RA273" s="117"/>
      <c r="RB273" s="117"/>
      <c r="RC273" s="117"/>
      <c r="RD273" s="117"/>
      <c r="RE273" s="117"/>
      <c r="RF273" s="117"/>
      <c r="RG273" s="117"/>
      <c r="RH273" s="117"/>
      <c r="RI273" s="117"/>
      <c r="RJ273" s="117"/>
      <c r="RK273" s="117"/>
      <c r="RL273" s="117"/>
      <c r="RM273" s="117"/>
      <c r="RN273" s="117"/>
      <c r="RO273" s="117"/>
      <c r="RP273" s="117"/>
      <c r="RQ273" s="117"/>
      <c r="RR273" s="117"/>
      <c r="RS273" s="117"/>
      <c r="RT273" s="117"/>
      <c r="RU273" s="117"/>
      <c r="RV273" s="117"/>
      <c r="RW273" s="117"/>
      <c r="RX273" s="117"/>
      <c r="RY273" s="117"/>
      <c r="RZ273" s="117"/>
      <c r="SA273" s="117"/>
      <c r="SB273" s="117"/>
      <c r="SC273" s="117"/>
      <c r="SD273" s="117"/>
      <c r="SE273" s="117"/>
      <c r="SF273" s="117"/>
      <c r="SG273" s="117"/>
      <c r="SH273" s="117"/>
      <c r="SI273" s="117"/>
      <c r="SJ273" s="117"/>
      <c r="SK273" s="117"/>
      <c r="SL273" s="117"/>
      <c r="SM273" s="117"/>
      <c r="SN273" s="117"/>
      <c r="SO273" s="117"/>
      <c r="SP273" s="117"/>
      <c r="SQ273" s="117"/>
      <c r="SR273" s="117"/>
      <c r="SS273" s="117"/>
      <c r="ST273" s="117"/>
      <c r="SU273" s="117"/>
      <c r="SV273" s="117"/>
      <c r="SW273" s="117"/>
      <c r="SX273" s="117"/>
      <c r="SY273" s="117"/>
      <c r="SZ273" s="117"/>
      <c r="TA273" s="117"/>
      <c r="TB273" s="117"/>
      <c r="TC273" s="117"/>
      <c r="TD273" s="117"/>
      <c r="TE273" s="117"/>
      <c r="TF273" s="117"/>
      <c r="TG273" s="117"/>
      <c r="TH273" s="117"/>
      <c r="TI273" s="117"/>
      <c r="TJ273" s="117"/>
      <c r="TK273" s="117"/>
      <c r="TL273" s="117"/>
      <c r="TM273" s="117"/>
      <c r="TN273" s="117"/>
      <c r="TO273" s="117"/>
      <c r="TP273" s="117"/>
      <c r="TQ273" s="117"/>
      <c r="TR273" s="117"/>
      <c r="TS273" s="117"/>
      <c r="TT273" s="117"/>
      <c r="TU273" s="117"/>
      <c r="TV273" s="117"/>
      <c r="TW273" s="117"/>
      <c r="TX273" s="117"/>
      <c r="TY273" s="117"/>
      <c r="TZ273" s="117"/>
      <c r="UA273" s="117"/>
      <c r="UB273" s="117"/>
      <c r="UC273" s="117"/>
      <c r="UD273" s="117"/>
      <c r="UE273" s="117"/>
      <c r="UF273" s="117"/>
      <c r="UG273" s="117"/>
      <c r="UH273" s="117"/>
      <c r="UI273" s="117"/>
      <c r="UJ273" s="117"/>
      <c r="UK273" s="117"/>
      <c r="UL273" s="117"/>
      <c r="UM273" s="117"/>
      <c r="UN273" s="117"/>
      <c r="UO273" s="117"/>
      <c r="UP273" s="117"/>
      <c r="UQ273" s="117"/>
      <c r="UR273" s="117"/>
      <c r="US273" s="117"/>
      <c r="UT273" s="117"/>
      <c r="UU273" s="117"/>
      <c r="UV273" s="117"/>
      <c r="UW273" s="117"/>
      <c r="UX273" s="117"/>
      <c r="UY273" s="117"/>
      <c r="UZ273" s="117"/>
      <c r="VA273" s="117"/>
      <c r="VB273" s="117"/>
      <c r="VC273" s="117"/>
      <c r="VD273" s="117"/>
      <c r="VE273" s="117"/>
      <c r="VF273" s="117"/>
      <c r="VG273" s="117"/>
      <c r="VH273" s="117"/>
      <c r="VI273" s="117"/>
      <c r="VJ273" s="117"/>
      <c r="VK273" s="117"/>
      <c r="VL273" s="117"/>
      <c r="VM273" s="117"/>
      <c r="VN273" s="117"/>
      <c r="VO273" s="117"/>
      <c r="VP273" s="117"/>
      <c r="VQ273" s="117"/>
      <c r="VR273" s="117"/>
      <c r="VS273" s="117"/>
      <c r="VT273" s="117"/>
      <c r="VU273" s="117"/>
      <c r="VV273" s="117"/>
      <c r="VW273" s="117"/>
      <c r="VX273" s="117"/>
      <c r="VY273" s="117"/>
      <c r="VZ273" s="117"/>
      <c r="WA273" s="117"/>
      <c r="WB273" s="117"/>
      <c r="WC273" s="117"/>
      <c r="WD273" s="117"/>
      <c r="WE273" s="117"/>
      <c r="WF273" s="117"/>
      <c r="WG273" s="117"/>
      <c r="WH273" s="117"/>
      <c r="WI273" s="117"/>
      <c r="WJ273" s="117"/>
      <c r="WK273" s="117"/>
      <c r="WL273" s="117"/>
      <c r="WM273" s="117"/>
      <c r="WN273" s="117"/>
      <c r="WO273" s="117"/>
      <c r="WP273" s="117"/>
      <c r="WQ273" s="117"/>
      <c r="WR273" s="117"/>
      <c r="WS273" s="117"/>
      <c r="WT273" s="117"/>
      <c r="WU273" s="117"/>
      <c r="WV273" s="117"/>
      <c r="WW273" s="117"/>
      <c r="WX273" s="117"/>
      <c r="WY273" s="117"/>
      <c r="WZ273" s="117"/>
      <c r="XA273" s="117"/>
      <c r="XB273" s="117"/>
      <c r="XC273" s="117"/>
      <c r="XD273" s="117"/>
      <c r="XE273" s="117"/>
      <c r="XF273" s="117"/>
      <c r="XG273" s="117"/>
      <c r="XH273" s="117"/>
      <c r="XI273" s="117"/>
      <c r="XJ273" s="117"/>
      <c r="XK273" s="117"/>
      <c r="XL273" s="117"/>
      <c r="XM273" s="117"/>
      <c r="XN273" s="117"/>
      <c r="XO273" s="117"/>
      <c r="XP273" s="117"/>
      <c r="XQ273" s="117"/>
      <c r="XR273" s="117"/>
      <c r="XS273" s="117"/>
      <c r="XT273" s="117"/>
      <c r="XU273" s="117"/>
      <c r="XV273" s="117"/>
      <c r="XW273" s="117"/>
      <c r="XX273" s="117"/>
      <c r="XY273" s="117"/>
      <c r="XZ273" s="117"/>
      <c r="YA273" s="117"/>
      <c r="YB273" s="117"/>
      <c r="YC273" s="117"/>
      <c r="YD273" s="117"/>
      <c r="YE273" s="117"/>
      <c r="YF273" s="117"/>
      <c r="YG273" s="117"/>
      <c r="YH273" s="117"/>
      <c r="YI273" s="117"/>
      <c r="YJ273" s="117"/>
      <c r="YK273" s="117"/>
      <c r="YL273" s="117"/>
      <c r="YM273" s="117"/>
      <c r="YN273" s="117"/>
      <c r="YO273" s="117"/>
      <c r="YP273" s="117"/>
      <c r="YQ273" s="117"/>
      <c r="YR273" s="117"/>
      <c r="YS273" s="117"/>
      <c r="YT273" s="117"/>
      <c r="YU273" s="117"/>
      <c r="YV273" s="117"/>
      <c r="YW273" s="117"/>
      <c r="YX273" s="117"/>
      <c r="YY273" s="117"/>
      <c r="YZ273" s="117"/>
      <c r="ZA273" s="117"/>
      <c r="ZB273" s="117"/>
      <c r="ZC273" s="117"/>
      <c r="ZD273" s="117"/>
      <c r="ZE273" s="117"/>
      <c r="ZF273" s="117"/>
      <c r="ZG273" s="117"/>
      <c r="ZH273" s="117"/>
      <c r="ZI273" s="117"/>
      <c r="ZJ273" s="117"/>
      <c r="ZK273" s="117"/>
      <c r="ZL273" s="117"/>
      <c r="ZM273" s="117"/>
      <c r="ZN273" s="117"/>
      <c r="ZO273" s="117"/>
      <c r="ZP273" s="117"/>
      <c r="ZQ273" s="117"/>
      <c r="ZR273" s="117"/>
      <c r="ZS273" s="117"/>
      <c r="ZT273" s="117"/>
      <c r="ZU273" s="117"/>
      <c r="ZV273" s="117"/>
      <c r="ZW273" s="117"/>
      <c r="ZX273" s="117"/>
      <c r="ZY273" s="117"/>
      <c r="ZZ273" s="117"/>
      <c r="AAA273" s="117"/>
      <c r="AAB273" s="117"/>
      <c r="AAC273" s="117"/>
      <c r="AAD273" s="117"/>
      <c r="AAE273" s="117"/>
      <c r="AAF273" s="117"/>
      <c r="AAG273" s="117"/>
      <c r="AAH273" s="117"/>
      <c r="AAI273" s="117"/>
      <c r="AAJ273" s="117"/>
      <c r="AAK273" s="117"/>
      <c r="AAL273" s="117"/>
      <c r="AAM273" s="117"/>
      <c r="AAN273" s="117"/>
      <c r="AAO273" s="117"/>
      <c r="AAP273" s="117"/>
      <c r="AAQ273" s="117"/>
      <c r="AAR273" s="117"/>
      <c r="AAS273" s="117"/>
      <c r="AAT273" s="117"/>
      <c r="AAU273" s="117"/>
      <c r="AAV273" s="117"/>
      <c r="AAW273" s="117"/>
      <c r="AAX273" s="117"/>
      <c r="AAY273" s="117"/>
      <c r="AAZ273" s="117"/>
      <c r="ABA273" s="117"/>
      <c r="ABB273" s="117"/>
      <c r="ABC273" s="117"/>
      <c r="ABD273" s="117"/>
      <c r="ABE273" s="117"/>
      <c r="ABF273" s="117"/>
      <c r="ABG273" s="117"/>
      <c r="ABH273" s="117"/>
      <c r="ABI273" s="117"/>
      <c r="ABJ273" s="117"/>
      <c r="ABK273" s="117"/>
      <c r="ABL273" s="117"/>
      <c r="ABM273" s="117"/>
      <c r="ABN273" s="117"/>
      <c r="ABO273" s="117"/>
      <c r="ABP273" s="117"/>
      <c r="ABQ273" s="117"/>
      <c r="ABR273" s="117"/>
      <c r="ABS273" s="117"/>
      <c r="ABT273" s="117"/>
      <c r="ABU273" s="117"/>
      <c r="ABV273" s="117"/>
      <c r="ABW273" s="117"/>
      <c r="ABX273" s="117"/>
      <c r="ABY273" s="117"/>
      <c r="ABZ273" s="117"/>
      <c r="ACA273" s="117"/>
      <c r="ACB273" s="117"/>
      <c r="ACC273" s="117"/>
      <c r="ACD273" s="117"/>
      <c r="ACE273" s="117"/>
      <c r="ACF273" s="117"/>
      <c r="ACG273" s="117"/>
      <c r="ACH273" s="117"/>
      <c r="ACI273" s="117"/>
      <c r="ACJ273" s="117"/>
      <c r="ACK273" s="117"/>
      <c r="ACL273" s="117"/>
      <c r="ACM273" s="117"/>
      <c r="ACN273" s="117"/>
      <c r="ACO273" s="117"/>
      <c r="ACP273" s="117"/>
      <c r="ACQ273" s="117"/>
      <c r="ACR273" s="117"/>
      <c r="ACS273" s="117"/>
      <c r="ACT273" s="117"/>
      <c r="ACU273" s="117"/>
      <c r="ACV273" s="117"/>
      <c r="ACW273" s="117"/>
      <c r="ACX273" s="117"/>
      <c r="ACY273" s="117"/>
      <c r="ACZ273" s="117"/>
      <c r="ADA273" s="117"/>
      <c r="ADB273" s="117"/>
      <c r="ADC273" s="117"/>
      <c r="ADD273" s="117"/>
      <c r="ADE273" s="117"/>
      <c r="ADF273" s="117"/>
      <c r="ADG273" s="117"/>
      <c r="ADH273" s="117"/>
      <c r="ADI273" s="117"/>
      <c r="ADJ273" s="117"/>
      <c r="ADK273" s="117"/>
      <c r="ADL273" s="117"/>
      <c r="ADM273" s="117"/>
      <c r="ADN273" s="117"/>
      <c r="ADO273" s="117"/>
      <c r="ADP273" s="117"/>
      <c r="ADQ273" s="117"/>
      <c r="ADR273" s="117"/>
      <c r="ADS273" s="117"/>
      <c r="ADT273" s="117"/>
      <c r="ADU273" s="117"/>
      <c r="ADV273" s="117"/>
      <c r="ADW273" s="117"/>
      <c r="ADX273" s="117"/>
      <c r="ADY273" s="117"/>
      <c r="ADZ273" s="117"/>
      <c r="AEA273" s="117"/>
      <c r="AEB273" s="117"/>
      <c r="AEC273" s="117"/>
      <c r="AED273" s="117"/>
      <c r="AEE273" s="117"/>
      <c r="AEF273" s="117"/>
      <c r="AEG273" s="117"/>
      <c r="AEH273" s="117"/>
      <c r="AEI273" s="117"/>
      <c r="AEJ273" s="117"/>
      <c r="AEK273" s="117"/>
      <c r="AEL273" s="117"/>
      <c r="AEM273" s="117"/>
      <c r="AEN273" s="117"/>
      <c r="AEO273" s="117"/>
      <c r="AEP273" s="117"/>
      <c r="AEQ273" s="117"/>
      <c r="AER273" s="117"/>
      <c r="AES273" s="117"/>
      <c r="AET273" s="117"/>
      <c r="AEU273" s="117"/>
      <c r="AEV273" s="117"/>
      <c r="AEW273" s="117"/>
      <c r="AEX273" s="117"/>
      <c r="AEY273" s="117"/>
      <c r="AEZ273" s="117"/>
      <c r="AFA273" s="117"/>
      <c r="AFB273" s="117"/>
      <c r="AFC273" s="117"/>
      <c r="AFD273" s="117"/>
      <c r="AFE273" s="117"/>
      <c r="AFF273" s="117"/>
      <c r="AFG273" s="117"/>
      <c r="AFH273" s="117"/>
      <c r="AFI273" s="117"/>
      <c r="AFJ273" s="117"/>
      <c r="AFK273" s="117"/>
      <c r="AFL273" s="117"/>
      <c r="AFM273" s="117"/>
      <c r="AFN273" s="117"/>
      <c r="AFO273" s="117"/>
      <c r="AFP273" s="117"/>
      <c r="AFQ273" s="117"/>
      <c r="AFR273" s="117"/>
      <c r="AFS273" s="117"/>
      <c r="AFT273" s="117"/>
      <c r="AFU273" s="117"/>
      <c r="AFV273" s="117"/>
      <c r="AFW273" s="117"/>
      <c r="AFX273" s="117"/>
      <c r="AFY273" s="117"/>
      <c r="AFZ273" s="117"/>
      <c r="AGA273" s="117"/>
      <c r="AGB273" s="117"/>
      <c r="AGC273" s="117"/>
      <c r="AGD273" s="117"/>
      <c r="AGE273" s="117"/>
      <c r="AGF273" s="117"/>
      <c r="AGG273" s="117"/>
      <c r="AGH273" s="117"/>
      <c r="AGI273" s="117"/>
      <c r="AGJ273" s="117"/>
      <c r="AGK273" s="117"/>
      <c r="AGL273" s="117"/>
      <c r="AGM273" s="117"/>
      <c r="AGN273" s="117"/>
      <c r="AGO273" s="117"/>
      <c r="AGP273" s="117"/>
      <c r="AGQ273" s="117"/>
      <c r="AGR273" s="117"/>
      <c r="AGS273" s="117"/>
      <c r="AGT273" s="117"/>
      <c r="AGU273" s="117"/>
      <c r="AGV273" s="117"/>
      <c r="AGW273" s="117"/>
      <c r="AGX273" s="117"/>
      <c r="AGY273" s="117"/>
      <c r="AGZ273" s="117"/>
      <c r="AHA273" s="117"/>
      <c r="AHB273" s="117"/>
      <c r="AHC273" s="117"/>
      <c r="AHD273" s="117"/>
      <c r="AHE273" s="117"/>
      <c r="AHF273" s="117"/>
      <c r="AHG273" s="117"/>
      <c r="AHH273" s="117"/>
      <c r="AHI273" s="117"/>
      <c r="AHJ273" s="117"/>
      <c r="AHK273" s="117"/>
      <c r="AHL273" s="117"/>
      <c r="AHM273" s="117"/>
      <c r="AHN273" s="117"/>
      <c r="AHO273" s="117"/>
      <c r="AHP273" s="117"/>
      <c r="AHQ273" s="117"/>
      <c r="AHR273" s="117"/>
      <c r="AHS273" s="117"/>
      <c r="AHT273" s="117"/>
      <c r="AHU273" s="117"/>
      <c r="AHV273" s="117"/>
      <c r="AHW273" s="117"/>
      <c r="AHX273" s="117"/>
      <c r="AHY273" s="117"/>
      <c r="AHZ273" s="117"/>
      <c r="AIA273" s="117"/>
      <c r="AIB273" s="117"/>
      <c r="AIC273" s="117"/>
      <c r="AID273" s="117"/>
      <c r="AIE273" s="117"/>
      <c r="AIF273" s="117"/>
      <c r="AIG273" s="117"/>
      <c r="AIH273" s="117"/>
      <c r="AII273" s="117"/>
      <c r="AIJ273" s="117"/>
      <c r="AIK273" s="117"/>
      <c r="AIL273" s="117"/>
      <c r="AIM273" s="117"/>
      <c r="AIN273" s="117"/>
      <c r="AIO273" s="117"/>
      <c r="AIP273" s="117"/>
      <c r="AIQ273" s="117"/>
      <c r="AIR273" s="117"/>
      <c r="AIS273" s="117"/>
      <c r="AIT273" s="117"/>
      <c r="AIU273" s="117"/>
      <c r="AIV273" s="117"/>
      <c r="AIW273" s="117"/>
      <c r="AIX273" s="117"/>
      <c r="AIY273" s="117"/>
      <c r="AIZ273" s="117"/>
      <c r="AJA273" s="117"/>
      <c r="AJB273" s="117"/>
      <c r="AJC273" s="117"/>
      <c r="AJD273" s="117"/>
      <c r="AJE273" s="117"/>
      <c r="AJF273" s="117"/>
      <c r="AJG273" s="117"/>
      <c r="AJH273" s="117"/>
      <c r="AJI273" s="117"/>
      <c r="AJJ273" s="117"/>
      <c r="AJK273" s="117"/>
      <c r="AJL273" s="117"/>
      <c r="AJM273" s="117"/>
      <c r="AJN273" s="117"/>
      <c r="AJO273" s="117"/>
      <c r="AJP273" s="117"/>
      <c r="AJQ273" s="117"/>
      <c r="AJR273" s="117"/>
      <c r="AJS273" s="117"/>
      <c r="AJT273" s="117"/>
      <c r="AJU273" s="117"/>
      <c r="AJV273" s="117"/>
      <c r="AJW273" s="117"/>
      <c r="AJX273" s="117"/>
      <c r="AJY273" s="117"/>
      <c r="AJZ273" s="117"/>
      <c r="AKA273" s="117"/>
      <c r="AKB273" s="117"/>
      <c r="AKC273" s="117"/>
      <c r="AKD273" s="117"/>
      <c r="AKE273" s="117"/>
      <c r="AKF273" s="117"/>
      <c r="AKG273" s="117"/>
      <c r="AKH273" s="117"/>
      <c r="AKI273" s="117"/>
      <c r="AKJ273" s="117"/>
      <c r="AKK273" s="117"/>
      <c r="AKL273" s="117"/>
      <c r="AKM273" s="117"/>
      <c r="AKN273" s="117"/>
      <c r="AKO273" s="117"/>
      <c r="AKP273" s="117"/>
      <c r="AKQ273" s="117"/>
      <c r="AKR273" s="117"/>
      <c r="AKS273" s="117"/>
      <c r="AKT273" s="117"/>
      <c r="AKU273" s="117"/>
      <c r="AKV273" s="117"/>
      <c r="AKW273" s="117"/>
      <c r="AKX273" s="117"/>
      <c r="AKY273" s="117"/>
      <c r="AKZ273" s="117"/>
      <c r="ALA273" s="117"/>
      <c r="ALB273" s="117"/>
      <c r="ALC273" s="117"/>
      <c r="ALD273" s="117"/>
      <c r="ALE273" s="117"/>
      <c r="ALF273" s="117"/>
      <c r="ALG273" s="117"/>
      <c r="ALH273" s="117"/>
      <c r="ALI273" s="117"/>
      <c r="ALJ273" s="117"/>
      <c r="ALK273" s="117"/>
      <c r="ALL273" s="117"/>
      <c r="ALM273" s="117"/>
      <c r="ALN273" s="117"/>
      <c r="ALO273" s="117"/>
      <c r="ALP273" s="117"/>
      <c r="ALQ273" s="117"/>
      <c r="ALR273" s="117"/>
      <c r="ALS273" s="117"/>
      <c r="ALT273" s="117"/>
      <c r="ALU273" s="117"/>
      <c r="ALV273" s="117"/>
      <c r="ALW273" s="117"/>
      <c r="ALX273" s="117"/>
      <c r="ALY273" s="117"/>
      <c r="ALZ273" s="117"/>
      <c r="AMA273" s="117"/>
      <c r="AMB273" s="117"/>
      <c r="AMC273" s="117"/>
      <c r="AMD273" s="117"/>
      <c r="AME273" s="117"/>
      <c r="AMF273" s="117"/>
      <c r="AMG273" s="117"/>
      <c r="AMH273" s="117"/>
      <c r="AMI273" s="117"/>
      <c r="AMJ273" s="117"/>
    </row>
    <row r="274" customFormat="false" ht="24" hidden="false" customHeight="true" outlineLevel="0" collapsed="false">
      <c r="A274" s="144" t="s">
        <v>183</v>
      </c>
      <c r="B274" s="122" t="n">
        <f aca="false">H274/12</f>
        <v>4</v>
      </c>
      <c r="C274" s="145" t="n">
        <f aca="false">AVERAGE(D274:G274)</f>
        <v>23.0866666666667</v>
      </c>
      <c r="D274" s="145"/>
      <c r="E274" s="145" t="n">
        <v>26</v>
      </c>
      <c r="F274" s="145" t="n">
        <v>21.5</v>
      </c>
      <c r="G274" s="145" t="n">
        <v>21.76</v>
      </c>
      <c r="H274" s="122" t="n">
        <v>48</v>
      </c>
      <c r="I274" s="146" t="n">
        <f aca="false">(C274*B274)*12</f>
        <v>1108.16</v>
      </c>
      <c r="J274" s="116"/>
      <c r="K274" s="116"/>
      <c r="L274" s="116"/>
      <c r="M274" s="116"/>
      <c r="N274" s="116"/>
      <c r="O274" s="116"/>
      <c r="P274" s="116"/>
      <c r="Q274" s="116"/>
      <c r="R274" s="116"/>
      <c r="S274" s="116"/>
      <c r="T274" s="116"/>
      <c r="U274" s="116"/>
      <c r="V274" s="116"/>
      <c r="W274" s="116"/>
      <c r="X274" s="116"/>
      <c r="Y274" s="116"/>
      <c r="Z274" s="116"/>
      <c r="AA274" s="116"/>
      <c r="AB274" s="116"/>
      <c r="AC274" s="116"/>
      <c r="AD274" s="116"/>
      <c r="AE274" s="116"/>
      <c r="AF274" s="116"/>
      <c r="AG274" s="116"/>
      <c r="AH274" s="116"/>
      <c r="AI274" s="116"/>
      <c r="AJ274" s="116"/>
      <c r="AK274" s="116"/>
      <c r="AL274" s="116"/>
      <c r="AM274" s="116"/>
      <c r="AN274" s="116"/>
      <c r="AO274" s="116"/>
      <c r="AP274" s="116"/>
      <c r="AQ274" s="116"/>
      <c r="AR274" s="116"/>
      <c r="AS274" s="116"/>
      <c r="AT274" s="116"/>
      <c r="AU274" s="116"/>
      <c r="AV274" s="116"/>
      <c r="AW274" s="116"/>
      <c r="AX274" s="116"/>
      <c r="AY274" s="116"/>
      <c r="AZ274" s="116"/>
      <c r="BA274" s="116"/>
      <c r="BB274" s="116"/>
      <c r="BC274" s="116"/>
      <c r="BD274" s="116"/>
      <c r="BE274" s="116"/>
      <c r="BF274" s="116"/>
      <c r="BG274" s="116"/>
      <c r="BH274" s="116"/>
      <c r="BI274" s="116"/>
      <c r="BJ274" s="116"/>
      <c r="BK274" s="117"/>
      <c r="BL274" s="117"/>
      <c r="BM274" s="117"/>
      <c r="BN274" s="117"/>
      <c r="BO274" s="117"/>
      <c r="BP274" s="117"/>
      <c r="BQ274" s="117"/>
      <c r="BR274" s="117"/>
      <c r="BS274" s="117"/>
      <c r="BT274" s="117"/>
      <c r="BU274" s="117"/>
      <c r="BV274" s="117"/>
      <c r="BW274" s="117"/>
      <c r="BX274" s="117"/>
      <c r="BY274" s="117"/>
      <c r="BZ274" s="117"/>
      <c r="CA274" s="117"/>
      <c r="CB274" s="117"/>
      <c r="CC274" s="117"/>
      <c r="CD274" s="117"/>
      <c r="CE274" s="117"/>
      <c r="CF274" s="117"/>
      <c r="CG274" s="117"/>
      <c r="CH274" s="117"/>
      <c r="CI274" s="117"/>
      <c r="CJ274" s="117"/>
      <c r="CK274" s="117"/>
      <c r="CL274" s="117"/>
      <c r="CM274" s="117"/>
      <c r="CN274" s="117"/>
      <c r="CO274" s="117"/>
      <c r="CP274" s="117"/>
      <c r="CQ274" s="117"/>
      <c r="CR274" s="117"/>
      <c r="CS274" s="117"/>
      <c r="CT274" s="117"/>
      <c r="CU274" s="117"/>
      <c r="CV274" s="117"/>
      <c r="CW274" s="117"/>
      <c r="CX274" s="117"/>
      <c r="CY274" s="117"/>
      <c r="CZ274" s="117"/>
      <c r="DA274" s="117"/>
      <c r="DB274" s="117"/>
      <c r="DC274" s="117"/>
      <c r="DD274" s="117"/>
      <c r="DE274" s="117"/>
      <c r="DF274" s="117"/>
      <c r="DG274" s="117"/>
      <c r="DH274" s="117"/>
      <c r="DI274" s="117"/>
      <c r="DJ274" s="117"/>
      <c r="DK274" s="117"/>
      <c r="DL274" s="117"/>
      <c r="DM274" s="117"/>
      <c r="DN274" s="117"/>
      <c r="DO274" s="117"/>
      <c r="DP274" s="117"/>
      <c r="DQ274" s="117"/>
      <c r="DR274" s="117"/>
      <c r="DS274" s="117"/>
      <c r="DT274" s="117"/>
      <c r="DU274" s="117"/>
      <c r="DV274" s="117"/>
      <c r="DW274" s="117"/>
      <c r="DX274" s="117"/>
      <c r="DY274" s="117"/>
      <c r="DZ274" s="117"/>
      <c r="EA274" s="117"/>
      <c r="EB274" s="117"/>
      <c r="EC274" s="117"/>
      <c r="ED274" s="117"/>
      <c r="EE274" s="117"/>
      <c r="EF274" s="117"/>
      <c r="EG274" s="117"/>
      <c r="EH274" s="117"/>
      <c r="EI274" s="117"/>
      <c r="EJ274" s="117"/>
      <c r="EK274" s="117"/>
      <c r="EL274" s="117"/>
      <c r="EM274" s="117"/>
      <c r="EN274" s="117"/>
      <c r="EO274" s="117"/>
      <c r="EP274" s="117"/>
      <c r="EQ274" s="117"/>
      <c r="ER274" s="117"/>
      <c r="ES274" s="117"/>
      <c r="ET274" s="117"/>
      <c r="EU274" s="117"/>
      <c r="EV274" s="117"/>
      <c r="EW274" s="117"/>
      <c r="EX274" s="117"/>
      <c r="EY274" s="117"/>
      <c r="EZ274" s="117"/>
      <c r="FA274" s="117"/>
      <c r="FB274" s="117"/>
      <c r="FC274" s="117"/>
      <c r="FD274" s="117"/>
      <c r="FE274" s="117"/>
      <c r="FF274" s="117"/>
      <c r="FG274" s="117"/>
      <c r="FH274" s="117"/>
      <c r="FI274" s="117"/>
      <c r="FJ274" s="117"/>
      <c r="FK274" s="117"/>
      <c r="FL274" s="117"/>
      <c r="FM274" s="117"/>
      <c r="FN274" s="117"/>
      <c r="FO274" s="117"/>
      <c r="FP274" s="117"/>
      <c r="FQ274" s="117"/>
      <c r="FR274" s="117"/>
      <c r="FS274" s="117"/>
      <c r="FT274" s="117"/>
      <c r="FU274" s="117"/>
      <c r="FV274" s="117"/>
      <c r="FW274" s="117"/>
      <c r="FX274" s="117"/>
      <c r="FY274" s="117"/>
      <c r="FZ274" s="117"/>
      <c r="GA274" s="117"/>
      <c r="GB274" s="117"/>
      <c r="GC274" s="117"/>
      <c r="GD274" s="117"/>
      <c r="GE274" s="117"/>
      <c r="GF274" s="117"/>
      <c r="GG274" s="117"/>
      <c r="GH274" s="117"/>
      <c r="GI274" s="117"/>
      <c r="GJ274" s="117"/>
      <c r="GK274" s="117"/>
      <c r="GL274" s="117"/>
      <c r="GM274" s="117"/>
      <c r="GN274" s="117"/>
      <c r="GO274" s="117"/>
      <c r="GP274" s="117"/>
      <c r="GQ274" s="117"/>
      <c r="GR274" s="117"/>
      <c r="GS274" s="117"/>
      <c r="GT274" s="117"/>
      <c r="GU274" s="117"/>
      <c r="GV274" s="117"/>
      <c r="GW274" s="117"/>
      <c r="GX274" s="117"/>
      <c r="GY274" s="117"/>
      <c r="GZ274" s="117"/>
      <c r="HA274" s="117"/>
      <c r="HB274" s="117"/>
      <c r="HC274" s="117"/>
      <c r="HD274" s="117"/>
      <c r="HE274" s="117"/>
      <c r="HF274" s="117"/>
      <c r="HG274" s="117"/>
      <c r="HH274" s="117"/>
      <c r="HI274" s="117"/>
      <c r="HJ274" s="117"/>
      <c r="HK274" s="117"/>
      <c r="HL274" s="117"/>
      <c r="HM274" s="117"/>
      <c r="HN274" s="117"/>
      <c r="HO274" s="117"/>
      <c r="HP274" s="117"/>
      <c r="HQ274" s="117"/>
      <c r="HR274" s="117"/>
      <c r="HS274" s="117"/>
      <c r="HT274" s="117"/>
      <c r="HU274" s="117"/>
      <c r="HV274" s="117"/>
      <c r="HW274" s="117"/>
      <c r="HX274" s="117"/>
      <c r="HY274" s="117"/>
      <c r="HZ274" s="117"/>
      <c r="IA274" s="117"/>
      <c r="IB274" s="117"/>
      <c r="IC274" s="117"/>
      <c r="ID274" s="117"/>
      <c r="IE274" s="117"/>
      <c r="IF274" s="117"/>
      <c r="IG274" s="117"/>
      <c r="IH274" s="117"/>
      <c r="II274" s="117"/>
      <c r="IJ274" s="117"/>
      <c r="IK274" s="117"/>
      <c r="IL274" s="117"/>
      <c r="IM274" s="117"/>
      <c r="IN274" s="117"/>
      <c r="IO274" s="117"/>
      <c r="IP274" s="117"/>
      <c r="IQ274" s="117"/>
      <c r="IR274" s="117"/>
      <c r="IS274" s="117"/>
      <c r="IT274" s="117"/>
      <c r="IU274" s="117"/>
      <c r="IV274" s="117"/>
      <c r="IW274" s="117"/>
      <c r="IX274" s="117"/>
      <c r="IY274" s="117"/>
      <c r="IZ274" s="117"/>
      <c r="JA274" s="117"/>
      <c r="JB274" s="117"/>
      <c r="JC274" s="117"/>
      <c r="JD274" s="117"/>
      <c r="JE274" s="117"/>
      <c r="JF274" s="117"/>
      <c r="JG274" s="117"/>
      <c r="JH274" s="117"/>
      <c r="JI274" s="117"/>
      <c r="JJ274" s="117"/>
      <c r="JK274" s="117"/>
      <c r="JL274" s="117"/>
      <c r="JM274" s="117"/>
      <c r="JN274" s="117"/>
      <c r="JO274" s="117"/>
      <c r="JP274" s="117"/>
      <c r="JQ274" s="117"/>
      <c r="JR274" s="117"/>
      <c r="JS274" s="117"/>
      <c r="JT274" s="117"/>
      <c r="JU274" s="117"/>
      <c r="JV274" s="117"/>
      <c r="JW274" s="117"/>
      <c r="JX274" s="117"/>
      <c r="JY274" s="117"/>
      <c r="JZ274" s="117"/>
      <c r="KA274" s="117"/>
      <c r="KB274" s="117"/>
      <c r="KC274" s="117"/>
      <c r="KD274" s="117"/>
      <c r="KE274" s="117"/>
      <c r="KF274" s="117"/>
      <c r="KG274" s="117"/>
      <c r="KH274" s="117"/>
      <c r="KI274" s="117"/>
      <c r="KJ274" s="117"/>
      <c r="KK274" s="117"/>
      <c r="KL274" s="117"/>
      <c r="KM274" s="117"/>
      <c r="KN274" s="117"/>
      <c r="KO274" s="117"/>
      <c r="KP274" s="117"/>
      <c r="KQ274" s="117"/>
      <c r="KR274" s="117"/>
      <c r="KS274" s="117"/>
      <c r="KT274" s="117"/>
      <c r="KU274" s="117"/>
      <c r="KV274" s="117"/>
      <c r="KW274" s="117"/>
      <c r="KX274" s="117"/>
      <c r="KY274" s="117"/>
      <c r="KZ274" s="117"/>
      <c r="LA274" s="117"/>
      <c r="LB274" s="117"/>
      <c r="LC274" s="117"/>
      <c r="LD274" s="117"/>
      <c r="LE274" s="117"/>
      <c r="LF274" s="117"/>
      <c r="LG274" s="117"/>
      <c r="LH274" s="117"/>
      <c r="LI274" s="117"/>
      <c r="LJ274" s="117"/>
      <c r="LK274" s="117"/>
      <c r="LL274" s="117"/>
      <c r="LM274" s="117"/>
      <c r="LN274" s="117"/>
      <c r="LO274" s="117"/>
      <c r="LP274" s="117"/>
      <c r="LQ274" s="117"/>
      <c r="LR274" s="117"/>
      <c r="LS274" s="117"/>
      <c r="LT274" s="117"/>
      <c r="LU274" s="117"/>
      <c r="LV274" s="117"/>
      <c r="LW274" s="117"/>
      <c r="LX274" s="117"/>
      <c r="LY274" s="117"/>
      <c r="LZ274" s="117"/>
      <c r="MA274" s="117"/>
      <c r="MB274" s="117"/>
      <c r="MC274" s="117"/>
      <c r="MD274" s="117"/>
      <c r="ME274" s="117"/>
      <c r="MF274" s="117"/>
      <c r="MG274" s="117"/>
      <c r="MH274" s="117"/>
      <c r="MI274" s="117"/>
      <c r="MJ274" s="117"/>
      <c r="MK274" s="117"/>
      <c r="ML274" s="117"/>
      <c r="MM274" s="117"/>
      <c r="MN274" s="117"/>
      <c r="MO274" s="117"/>
      <c r="MP274" s="117"/>
      <c r="MQ274" s="117"/>
      <c r="MR274" s="117"/>
      <c r="MS274" s="117"/>
      <c r="MT274" s="117"/>
      <c r="MU274" s="117"/>
      <c r="MV274" s="117"/>
      <c r="MW274" s="117"/>
      <c r="MX274" s="117"/>
      <c r="MY274" s="117"/>
      <c r="MZ274" s="117"/>
      <c r="NA274" s="117"/>
      <c r="NB274" s="117"/>
      <c r="NC274" s="117"/>
      <c r="ND274" s="117"/>
      <c r="NE274" s="117"/>
      <c r="NF274" s="117"/>
      <c r="NG274" s="117"/>
      <c r="NH274" s="117"/>
      <c r="NI274" s="117"/>
      <c r="NJ274" s="117"/>
      <c r="NK274" s="117"/>
      <c r="NL274" s="117"/>
      <c r="NM274" s="117"/>
      <c r="NN274" s="117"/>
      <c r="NO274" s="117"/>
      <c r="NP274" s="117"/>
      <c r="NQ274" s="117"/>
      <c r="NR274" s="117"/>
      <c r="NS274" s="117"/>
      <c r="NT274" s="117"/>
      <c r="NU274" s="117"/>
      <c r="NV274" s="117"/>
      <c r="NW274" s="117"/>
      <c r="NX274" s="117"/>
      <c r="NY274" s="117"/>
      <c r="NZ274" s="117"/>
      <c r="OA274" s="117"/>
      <c r="OB274" s="117"/>
      <c r="OC274" s="117"/>
      <c r="OD274" s="117"/>
      <c r="OE274" s="117"/>
      <c r="OF274" s="117"/>
      <c r="OG274" s="117"/>
      <c r="OH274" s="117"/>
      <c r="OI274" s="117"/>
      <c r="OJ274" s="117"/>
      <c r="OK274" s="117"/>
      <c r="OL274" s="117"/>
      <c r="OM274" s="117"/>
      <c r="ON274" s="117"/>
      <c r="OO274" s="117"/>
      <c r="OP274" s="117"/>
      <c r="OQ274" s="117"/>
      <c r="OR274" s="117"/>
      <c r="OS274" s="117"/>
      <c r="OT274" s="117"/>
      <c r="OU274" s="117"/>
      <c r="OV274" s="117"/>
      <c r="OW274" s="117"/>
      <c r="OX274" s="117"/>
      <c r="OY274" s="117"/>
      <c r="OZ274" s="117"/>
      <c r="PA274" s="117"/>
      <c r="PB274" s="117"/>
      <c r="PC274" s="117"/>
      <c r="PD274" s="117"/>
      <c r="PE274" s="117"/>
      <c r="PF274" s="117"/>
      <c r="PG274" s="117"/>
      <c r="PH274" s="117"/>
      <c r="PI274" s="117"/>
      <c r="PJ274" s="117"/>
      <c r="PK274" s="117"/>
      <c r="PL274" s="117"/>
      <c r="PM274" s="117"/>
      <c r="PN274" s="117"/>
      <c r="PO274" s="117"/>
      <c r="PP274" s="117"/>
      <c r="PQ274" s="117"/>
      <c r="PR274" s="117"/>
      <c r="PS274" s="117"/>
      <c r="PT274" s="117"/>
      <c r="PU274" s="117"/>
      <c r="PV274" s="117"/>
      <c r="PW274" s="117"/>
      <c r="PX274" s="117"/>
      <c r="PY274" s="117"/>
      <c r="PZ274" s="117"/>
      <c r="QA274" s="117"/>
      <c r="QB274" s="117"/>
      <c r="QC274" s="117"/>
      <c r="QD274" s="117"/>
      <c r="QE274" s="117"/>
      <c r="QF274" s="117"/>
      <c r="QG274" s="117"/>
      <c r="QH274" s="117"/>
      <c r="QI274" s="117"/>
      <c r="QJ274" s="117"/>
      <c r="QK274" s="117"/>
      <c r="QL274" s="117"/>
      <c r="QM274" s="117"/>
      <c r="QN274" s="117"/>
      <c r="QO274" s="117"/>
      <c r="QP274" s="117"/>
      <c r="QQ274" s="117"/>
      <c r="QR274" s="117"/>
      <c r="QS274" s="117"/>
      <c r="QT274" s="117"/>
      <c r="QU274" s="117"/>
      <c r="QV274" s="117"/>
      <c r="QW274" s="117"/>
      <c r="QX274" s="117"/>
      <c r="QY274" s="117"/>
      <c r="QZ274" s="117"/>
      <c r="RA274" s="117"/>
      <c r="RB274" s="117"/>
      <c r="RC274" s="117"/>
      <c r="RD274" s="117"/>
      <c r="RE274" s="117"/>
      <c r="RF274" s="117"/>
      <c r="RG274" s="117"/>
      <c r="RH274" s="117"/>
      <c r="RI274" s="117"/>
      <c r="RJ274" s="117"/>
      <c r="RK274" s="117"/>
      <c r="RL274" s="117"/>
      <c r="RM274" s="117"/>
      <c r="RN274" s="117"/>
      <c r="RO274" s="117"/>
      <c r="RP274" s="117"/>
      <c r="RQ274" s="117"/>
      <c r="RR274" s="117"/>
      <c r="RS274" s="117"/>
      <c r="RT274" s="117"/>
      <c r="RU274" s="117"/>
      <c r="RV274" s="117"/>
      <c r="RW274" s="117"/>
      <c r="RX274" s="117"/>
      <c r="RY274" s="117"/>
      <c r="RZ274" s="117"/>
      <c r="SA274" s="117"/>
      <c r="SB274" s="117"/>
      <c r="SC274" s="117"/>
      <c r="SD274" s="117"/>
      <c r="SE274" s="117"/>
      <c r="SF274" s="117"/>
      <c r="SG274" s="117"/>
      <c r="SH274" s="117"/>
      <c r="SI274" s="117"/>
      <c r="SJ274" s="117"/>
      <c r="SK274" s="117"/>
      <c r="SL274" s="117"/>
      <c r="SM274" s="117"/>
      <c r="SN274" s="117"/>
      <c r="SO274" s="117"/>
      <c r="SP274" s="117"/>
      <c r="SQ274" s="117"/>
      <c r="SR274" s="117"/>
      <c r="SS274" s="117"/>
      <c r="ST274" s="117"/>
      <c r="SU274" s="117"/>
      <c r="SV274" s="117"/>
      <c r="SW274" s="117"/>
      <c r="SX274" s="117"/>
      <c r="SY274" s="117"/>
      <c r="SZ274" s="117"/>
      <c r="TA274" s="117"/>
      <c r="TB274" s="117"/>
      <c r="TC274" s="117"/>
      <c r="TD274" s="117"/>
      <c r="TE274" s="117"/>
      <c r="TF274" s="117"/>
      <c r="TG274" s="117"/>
      <c r="TH274" s="117"/>
      <c r="TI274" s="117"/>
      <c r="TJ274" s="117"/>
      <c r="TK274" s="117"/>
      <c r="TL274" s="117"/>
      <c r="TM274" s="117"/>
      <c r="TN274" s="117"/>
      <c r="TO274" s="117"/>
      <c r="TP274" s="117"/>
      <c r="TQ274" s="117"/>
      <c r="TR274" s="117"/>
      <c r="TS274" s="117"/>
      <c r="TT274" s="117"/>
      <c r="TU274" s="117"/>
      <c r="TV274" s="117"/>
      <c r="TW274" s="117"/>
      <c r="TX274" s="117"/>
      <c r="TY274" s="117"/>
      <c r="TZ274" s="117"/>
      <c r="UA274" s="117"/>
      <c r="UB274" s="117"/>
      <c r="UC274" s="117"/>
      <c r="UD274" s="117"/>
      <c r="UE274" s="117"/>
      <c r="UF274" s="117"/>
      <c r="UG274" s="117"/>
      <c r="UH274" s="117"/>
      <c r="UI274" s="117"/>
      <c r="UJ274" s="117"/>
      <c r="UK274" s="117"/>
      <c r="UL274" s="117"/>
      <c r="UM274" s="117"/>
      <c r="UN274" s="117"/>
      <c r="UO274" s="117"/>
      <c r="UP274" s="117"/>
      <c r="UQ274" s="117"/>
      <c r="UR274" s="117"/>
      <c r="US274" s="117"/>
      <c r="UT274" s="117"/>
      <c r="UU274" s="117"/>
      <c r="UV274" s="117"/>
      <c r="UW274" s="117"/>
      <c r="UX274" s="117"/>
      <c r="UY274" s="117"/>
      <c r="UZ274" s="117"/>
      <c r="VA274" s="117"/>
      <c r="VB274" s="117"/>
      <c r="VC274" s="117"/>
      <c r="VD274" s="117"/>
      <c r="VE274" s="117"/>
      <c r="VF274" s="117"/>
      <c r="VG274" s="117"/>
      <c r="VH274" s="117"/>
      <c r="VI274" s="117"/>
      <c r="VJ274" s="117"/>
      <c r="VK274" s="117"/>
      <c r="VL274" s="117"/>
      <c r="VM274" s="117"/>
      <c r="VN274" s="117"/>
      <c r="VO274" s="117"/>
      <c r="VP274" s="117"/>
      <c r="VQ274" s="117"/>
      <c r="VR274" s="117"/>
      <c r="VS274" s="117"/>
      <c r="VT274" s="117"/>
      <c r="VU274" s="117"/>
      <c r="VV274" s="117"/>
      <c r="VW274" s="117"/>
      <c r="VX274" s="117"/>
      <c r="VY274" s="117"/>
      <c r="VZ274" s="117"/>
      <c r="WA274" s="117"/>
      <c r="WB274" s="117"/>
      <c r="WC274" s="117"/>
      <c r="WD274" s="117"/>
      <c r="WE274" s="117"/>
      <c r="WF274" s="117"/>
      <c r="WG274" s="117"/>
      <c r="WH274" s="117"/>
      <c r="WI274" s="117"/>
      <c r="WJ274" s="117"/>
      <c r="WK274" s="117"/>
      <c r="WL274" s="117"/>
      <c r="WM274" s="117"/>
      <c r="WN274" s="117"/>
      <c r="WO274" s="117"/>
      <c r="WP274" s="117"/>
      <c r="WQ274" s="117"/>
      <c r="WR274" s="117"/>
      <c r="WS274" s="117"/>
      <c r="WT274" s="117"/>
      <c r="WU274" s="117"/>
      <c r="WV274" s="117"/>
      <c r="WW274" s="117"/>
      <c r="WX274" s="117"/>
      <c r="WY274" s="117"/>
      <c r="WZ274" s="117"/>
      <c r="XA274" s="117"/>
      <c r="XB274" s="117"/>
      <c r="XC274" s="117"/>
      <c r="XD274" s="117"/>
      <c r="XE274" s="117"/>
      <c r="XF274" s="117"/>
      <c r="XG274" s="117"/>
      <c r="XH274" s="117"/>
      <c r="XI274" s="117"/>
      <c r="XJ274" s="117"/>
      <c r="XK274" s="117"/>
      <c r="XL274" s="117"/>
      <c r="XM274" s="117"/>
      <c r="XN274" s="117"/>
      <c r="XO274" s="117"/>
      <c r="XP274" s="117"/>
      <c r="XQ274" s="117"/>
      <c r="XR274" s="117"/>
      <c r="XS274" s="117"/>
      <c r="XT274" s="117"/>
      <c r="XU274" s="117"/>
      <c r="XV274" s="117"/>
      <c r="XW274" s="117"/>
      <c r="XX274" s="117"/>
      <c r="XY274" s="117"/>
      <c r="XZ274" s="117"/>
      <c r="YA274" s="117"/>
      <c r="YB274" s="117"/>
      <c r="YC274" s="117"/>
      <c r="YD274" s="117"/>
      <c r="YE274" s="117"/>
      <c r="YF274" s="117"/>
      <c r="YG274" s="117"/>
      <c r="YH274" s="117"/>
      <c r="YI274" s="117"/>
      <c r="YJ274" s="117"/>
      <c r="YK274" s="117"/>
      <c r="YL274" s="117"/>
      <c r="YM274" s="117"/>
      <c r="YN274" s="117"/>
      <c r="YO274" s="117"/>
      <c r="YP274" s="117"/>
      <c r="YQ274" s="117"/>
      <c r="YR274" s="117"/>
      <c r="YS274" s="117"/>
      <c r="YT274" s="117"/>
      <c r="YU274" s="117"/>
      <c r="YV274" s="117"/>
      <c r="YW274" s="117"/>
      <c r="YX274" s="117"/>
      <c r="YY274" s="117"/>
      <c r="YZ274" s="117"/>
      <c r="ZA274" s="117"/>
      <c r="ZB274" s="117"/>
      <c r="ZC274" s="117"/>
      <c r="ZD274" s="117"/>
      <c r="ZE274" s="117"/>
      <c r="ZF274" s="117"/>
      <c r="ZG274" s="117"/>
      <c r="ZH274" s="117"/>
      <c r="ZI274" s="117"/>
      <c r="ZJ274" s="117"/>
      <c r="ZK274" s="117"/>
      <c r="ZL274" s="117"/>
      <c r="ZM274" s="117"/>
      <c r="ZN274" s="117"/>
      <c r="ZO274" s="117"/>
      <c r="ZP274" s="117"/>
      <c r="ZQ274" s="117"/>
      <c r="ZR274" s="117"/>
      <c r="ZS274" s="117"/>
      <c r="ZT274" s="117"/>
      <c r="ZU274" s="117"/>
      <c r="ZV274" s="117"/>
      <c r="ZW274" s="117"/>
      <c r="ZX274" s="117"/>
      <c r="ZY274" s="117"/>
      <c r="ZZ274" s="117"/>
      <c r="AAA274" s="117"/>
      <c r="AAB274" s="117"/>
      <c r="AAC274" s="117"/>
      <c r="AAD274" s="117"/>
      <c r="AAE274" s="117"/>
      <c r="AAF274" s="117"/>
      <c r="AAG274" s="117"/>
      <c r="AAH274" s="117"/>
      <c r="AAI274" s="117"/>
      <c r="AAJ274" s="117"/>
      <c r="AAK274" s="117"/>
      <c r="AAL274" s="117"/>
      <c r="AAM274" s="117"/>
      <c r="AAN274" s="117"/>
      <c r="AAO274" s="117"/>
      <c r="AAP274" s="117"/>
      <c r="AAQ274" s="117"/>
      <c r="AAR274" s="117"/>
      <c r="AAS274" s="117"/>
      <c r="AAT274" s="117"/>
      <c r="AAU274" s="117"/>
      <c r="AAV274" s="117"/>
      <c r="AAW274" s="117"/>
      <c r="AAX274" s="117"/>
      <c r="AAY274" s="117"/>
      <c r="AAZ274" s="117"/>
      <c r="ABA274" s="117"/>
      <c r="ABB274" s="117"/>
      <c r="ABC274" s="117"/>
      <c r="ABD274" s="117"/>
      <c r="ABE274" s="117"/>
      <c r="ABF274" s="117"/>
      <c r="ABG274" s="117"/>
      <c r="ABH274" s="117"/>
      <c r="ABI274" s="117"/>
      <c r="ABJ274" s="117"/>
      <c r="ABK274" s="117"/>
      <c r="ABL274" s="117"/>
      <c r="ABM274" s="117"/>
      <c r="ABN274" s="117"/>
      <c r="ABO274" s="117"/>
      <c r="ABP274" s="117"/>
      <c r="ABQ274" s="117"/>
      <c r="ABR274" s="117"/>
      <c r="ABS274" s="117"/>
      <c r="ABT274" s="117"/>
      <c r="ABU274" s="117"/>
      <c r="ABV274" s="117"/>
      <c r="ABW274" s="117"/>
      <c r="ABX274" s="117"/>
      <c r="ABY274" s="117"/>
      <c r="ABZ274" s="117"/>
      <c r="ACA274" s="117"/>
      <c r="ACB274" s="117"/>
      <c r="ACC274" s="117"/>
      <c r="ACD274" s="117"/>
      <c r="ACE274" s="117"/>
      <c r="ACF274" s="117"/>
      <c r="ACG274" s="117"/>
      <c r="ACH274" s="117"/>
      <c r="ACI274" s="117"/>
      <c r="ACJ274" s="117"/>
      <c r="ACK274" s="117"/>
      <c r="ACL274" s="117"/>
      <c r="ACM274" s="117"/>
      <c r="ACN274" s="117"/>
      <c r="ACO274" s="117"/>
      <c r="ACP274" s="117"/>
      <c r="ACQ274" s="117"/>
      <c r="ACR274" s="117"/>
      <c r="ACS274" s="117"/>
      <c r="ACT274" s="117"/>
      <c r="ACU274" s="117"/>
      <c r="ACV274" s="117"/>
      <c r="ACW274" s="117"/>
      <c r="ACX274" s="117"/>
      <c r="ACY274" s="117"/>
      <c r="ACZ274" s="117"/>
      <c r="ADA274" s="117"/>
      <c r="ADB274" s="117"/>
      <c r="ADC274" s="117"/>
      <c r="ADD274" s="117"/>
      <c r="ADE274" s="117"/>
      <c r="ADF274" s="117"/>
      <c r="ADG274" s="117"/>
      <c r="ADH274" s="117"/>
      <c r="ADI274" s="117"/>
      <c r="ADJ274" s="117"/>
      <c r="ADK274" s="117"/>
      <c r="ADL274" s="117"/>
      <c r="ADM274" s="117"/>
      <c r="ADN274" s="117"/>
      <c r="ADO274" s="117"/>
      <c r="ADP274" s="117"/>
      <c r="ADQ274" s="117"/>
      <c r="ADR274" s="117"/>
      <c r="ADS274" s="117"/>
      <c r="ADT274" s="117"/>
      <c r="ADU274" s="117"/>
      <c r="ADV274" s="117"/>
      <c r="ADW274" s="117"/>
      <c r="ADX274" s="117"/>
      <c r="ADY274" s="117"/>
      <c r="ADZ274" s="117"/>
      <c r="AEA274" s="117"/>
      <c r="AEB274" s="117"/>
      <c r="AEC274" s="117"/>
      <c r="AED274" s="117"/>
      <c r="AEE274" s="117"/>
      <c r="AEF274" s="117"/>
      <c r="AEG274" s="117"/>
      <c r="AEH274" s="117"/>
      <c r="AEI274" s="117"/>
      <c r="AEJ274" s="117"/>
      <c r="AEK274" s="117"/>
      <c r="AEL274" s="117"/>
      <c r="AEM274" s="117"/>
      <c r="AEN274" s="117"/>
      <c r="AEO274" s="117"/>
      <c r="AEP274" s="117"/>
      <c r="AEQ274" s="117"/>
      <c r="AER274" s="117"/>
      <c r="AES274" s="117"/>
      <c r="AET274" s="117"/>
      <c r="AEU274" s="117"/>
      <c r="AEV274" s="117"/>
      <c r="AEW274" s="117"/>
      <c r="AEX274" s="117"/>
      <c r="AEY274" s="117"/>
      <c r="AEZ274" s="117"/>
      <c r="AFA274" s="117"/>
      <c r="AFB274" s="117"/>
      <c r="AFC274" s="117"/>
      <c r="AFD274" s="117"/>
      <c r="AFE274" s="117"/>
      <c r="AFF274" s="117"/>
      <c r="AFG274" s="117"/>
      <c r="AFH274" s="117"/>
      <c r="AFI274" s="117"/>
      <c r="AFJ274" s="117"/>
      <c r="AFK274" s="117"/>
      <c r="AFL274" s="117"/>
      <c r="AFM274" s="117"/>
      <c r="AFN274" s="117"/>
      <c r="AFO274" s="117"/>
      <c r="AFP274" s="117"/>
      <c r="AFQ274" s="117"/>
      <c r="AFR274" s="117"/>
      <c r="AFS274" s="117"/>
      <c r="AFT274" s="117"/>
      <c r="AFU274" s="117"/>
      <c r="AFV274" s="117"/>
      <c r="AFW274" s="117"/>
      <c r="AFX274" s="117"/>
      <c r="AFY274" s="117"/>
      <c r="AFZ274" s="117"/>
      <c r="AGA274" s="117"/>
      <c r="AGB274" s="117"/>
      <c r="AGC274" s="117"/>
      <c r="AGD274" s="117"/>
      <c r="AGE274" s="117"/>
      <c r="AGF274" s="117"/>
      <c r="AGG274" s="117"/>
      <c r="AGH274" s="117"/>
      <c r="AGI274" s="117"/>
      <c r="AGJ274" s="117"/>
      <c r="AGK274" s="117"/>
      <c r="AGL274" s="117"/>
      <c r="AGM274" s="117"/>
      <c r="AGN274" s="117"/>
      <c r="AGO274" s="117"/>
      <c r="AGP274" s="117"/>
      <c r="AGQ274" s="117"/>
      <c r="AGR274" s="117"/>
      <c r="AGS274" s="117"/>
      <c r="AGT274" s="117"/>
      <c r="AGU274" s="117"/>
      <c r="AGV274" s="117"/>
      <c r="AGW274" s="117"/>
      <c r="AGX274" s="117"/>
      <c r="AGY274" s="117"/>
      <c r="AGZ274" s="117"/>
      <c r="AHA274" s="117"/>
      <c r="AHB274" s="117"/>
      <c r="AHC274" s="117"/>
      <c r="AHD274" s="117"/>
      <c r="AHE274" s="117"/>
      <c r="AHF274" s="117"/>
      <c r="AHG274" s="117"/>
      <c r="AHH274" s="117"/>
      <c r="AHI274" s="117"/>
      <c r="AHJ274" s="117"/>
      <c r="AHK274" s="117"/>
      <c r="AHL274" s="117"/>
      <c r="AHM274" s="117"/>
      <c r="AHN274" s="117"/>
      <c r="AHO274" s="117"/>
      <c r="AHP274" s="117"/>
      <c r="AHQ274" s="117"/>
      <c r="AHR274" s="117"/>
      <c r="AHS274" s="117"/>
      <c r="AHT274" s="117"/>
      <c r="AHU274" s="117"/>
      <c r="AHV274" s="117"/>
      <c r="AHW274" s="117"/>
      <c r="AHX274" s="117"/>
      <c r="AHY274" s="117"/>
      <c r="AHZ274" s="117"/>
      <c r="AIA274" s="117"/>
      <c r="AIB274" s="117"/>
      <c r="AIC274" s="117"/>
      <c r="AID274" s="117"/>
      <c r="AIE274" s="117"/>
      <c r="AIF274" s="117"/>
      <c r="AIG274" s="117"/>
      <c r="AIH274" s="117"/>
      <c r="AII274" s="117"/>
      <c r="AIJ274" s="117"/>
      <c r="AIK274" s="117"/>
      <c r="AIL274" s="117"/>
      <c r="AIM274" s="117"/>
      <c r="AIN274" s="117"/>
      <c r="AIO274" s="117"/>
      <c r="AIP274" s="117"/>
      <c r="AIQ274" s="117"/>
      <c r="AIR274" s="117"/>
      <c r="AIS274" s="117"/>
      <c r="AIT274" s="117"/>
      <c r="AIU274" s="117"/>
      <c r="AIV274" s="117"/>
      <c r="AIW274" s="117"/>
      <c r="AIX274" s="117"/>
      <c r="AIY274" s="117"/>
      <c r="AIZ274" s="117"/>
      <c r="AJA274" s="117"/>
      <c r="AJB274" s="117"/>
      <c r="AJC274" s="117"/>
      <c r="AJD274" s="117"/>
      <c r="AJE274" s="117"/>
      <c r="AJF274" s="117"/>
      <c r="AJG274" s="117"/>
      <c r="AJH274" s="117"/>
      <c r="AJI274" s="117"/>
      <c r="AJJ274" s="117"/>
      <c r="AJK274" s="117"/>
      <c r="AJL274" s="117"/>
      <c r="AJM274" s="117"/>
      <c r="AJN274" s="117"/>
      <c r="AJO274" s="117"/>
      <c r="AJP274" s="117"/>
      <c r="AJQ274" s="117"/>
      <c r="AJR274" s="117"/>
      <c r="AJS274" s="117"/>
      <c r="AJT274" s="117"/>
      <c r="AJU274" s="117"/>
      <c r="AJV274" s="117"/>
      <c r="AJW274" s="117"/>
      <c r="AJX274" s="117"/>
      <c r="AJY274" s="117"/>
      <c r="AJZ274" s="117"/>
      <c r="AKA274" s="117"/>
      <c r="AKB274" s="117"/>
      <c r="AKC274" s="117"/>
      <c r="AKD274" s="117"/>
      <c r="AKE274" s="117"/>
      <c r="AKF274" s="117"/>
      <c r="AKG274" s="117"/>
      <c r="AKH274" s="117"/>
      <c r="AKI274" s="117"/>
      <c r="AKJ274" s="117"/>
      <c r="AKK274" s="117"/>
      <c r="AKL274" s="117"/>
      <c r="AKM274" s="117"/>
      <c r="AKN274" s="117"/>
      <c r="AKO274" s="117"/>
      <c r="AKP274" s="117"/>
      <c r="AKQ274" s="117"/>
      <c r="AKR274" s="117"/>
      <c r="AKS274" s="117"/>
      <c r="AKT274" s="117"/>
      <c r="AKU274" s="117"/>
      <c r="AKV274" s="117"/>
      <c r="AKW274" s="117"/>
      <c r="AKX274" s="117"/>
      <c r="AKY274" s="117"/>
      <c r="AKZ274" s="117"/>
      <c r="ALA274" s="117"/>
      <c r="ALB274" s="117"/>
      <c r="ALC274" s="117"/>
      <c r="ALD274" s="117"/>
      <c r="ALE274" s="117"/>
      <c r="ALF274" s="117"/>
      <c r="ALG274" s="117"/>
      <c r="ALH274" s="117"/>
      <c r="ALI274" s="117"/>
      <c r="ALJ274" s="117"/>
      <c r="ALK274" s="117"/>
      <c r="ALL274" s="117"/>
      <c r="ALM274" s="117"/>
      <c r="ALN274" s="117"/>
      <c r="ALO274" s="117"/>
      <c r="ALP274" s="117"/>
      <c r="ALQ274" s="117"/>
      <c r="ALR274" s="117"/>
      <c r="ALS274" s="117"/>
      <c r="ALT274" s="117"/>
      <c r="ALU274" s="117"/>
      <c r="ALV274" s="117"/>
      <c r="ALW274" s="117"/>
      <c r="ALX274" s="117"/>
      <c r="ALY274" s="117"/>
      <c r="ALZ274" s="117"/>
      <c r="AMA274" s="117"/>
      <c r="AMB274" s="117"/>
      <c r="AMC274" s="117"/>
      <c r="AMD274" s="117"/>
      <c r="AME274" s="117"/>
      <c r="AMF274" s="117"/>
      <c r="AMG274" s="117"/>
      <c r="AMH274" s="117"/>
      <c r="AMI274" s="117"/>
      <c r="AMJ274" s="117"/>
    </row>
    <row r="275" customFormat="false" ht="24" hidden="false" customHeight="true" outlineLevel="0" collapsed="false">
      <c r="A275" s="144" t="s">
        <v>184</v>
      </c>
      <c r="B275" s="122" t="n">
        <f aca="false">H275/12</f>
        <v>5</v>
      </c>
      <c r="C275" s="145" t="n">
        <f aca="false">AVERAGE(D275:G275)</f>
        <v>19.9525</v>
      </c>
      <c r="D275" s="147" t="n">
        <v>9.24</v>
      </c>
      <c r="E275" s="147" t="n">
        <v>19</v>
      </c>
      <c r="F275" s="147" t="n">
        <v>35</v>
      </c>
      <c r="G275" s="145" t="n">
        <v>16.57</v>
      </c>
      <c r="H275" s="148" t="n">
        <v>60</v>
      </c>
      <c r="I275" s="146" t="n">
        <f aca="false">(C275*B275)*12</f>
        <v>1197.15</v>
      </c>
      <c r="J275" s="116"/>
      <c r="K275" s="116"/>
      <c r="L275" s="116"/>
      <c r="M275" s="116"/>
      <c r="N275" s="116"/>
      <c r="O275" s="116"/>
      <c r="P275" s="116"/>
      <c r="Q275" s="116"/>
      <c r="R275" s="116"/>
      <c r="S275" s="116"/>
      <c r="T275" s="116"/>
      <c r="U275" s="116"/>
      <c r="V275" s="116"/>
      <c r="W275" s="116"/>
      <c r="X275" s="116"/>
      <c r="Y275" s="116"/>
      <c r="Z275" s="116"/>
      <c r="AA275" s="116"/>
      <c r="AB275" s="116"/>
      <c r="AC275" s="116"/>
      <c r="AD275" s="116"/>
      <c r="AE275" s="116"/>
      <c r="AF275" s="116"/>
      <c r="AG275" s="116"/>
      <c r="AH275" s="116"/>
      <c r="AI275" s="116"/>
      <c r="AJ275" s="116"/>
      <c r="AK275" s="116"/>
      <c r="AL275" s="116"/>
      <c r="AM275" s="116"/>
      <c r="AN275" s="116"/>
      <c r="AO275" s="116"/>
      <c r="AP275" s="116"/>
      <c r="AQ275" s="116"/>
      <c r="AR275" s="116"/>
      <c r="AS275" s="116"/>
      <c r="AT275" s="116"/>
      <c r="AU275" s="116"/>
      <c r="AV275" s="116"/>
      <c r="AW275" s="116"/>
      <c r="AX275" s="116"/>
      <c r="AY275" s="116"/>
      <c r="AZ275" s="116"/>
      <c r="BA275" s="116"/>
      <c r="BB275" s="116"/>
      <c r="BC275" s="116"/>
      <c r="BD275" s="116"/>
      <c r="BE275" s="116"/>
      <c r="BF275" s="116"/>
      <c r="BG275" s="116"/>
      <c r="BH275" s="116"/>
      <c r="BI275" s="116"/>
      <c r="BJ275" s="116"/>
      <c r="BK275" s="117"/>
      <c r="BL275" s="117"/>
      <c r="BM275" s="117"/>
      <c r="BN275" s="117"/>
      <c r="BO275" s="117"/>
      <c r="BP275" s="117"/>
      <c r="BQ275" s="117"/>
      <c r="BR275" s="117"/>
      <c r="BS275" s="117"/>
      <c r="BT275" s="117"/>
      <c r="BU275" s="117"/>
      <c r="BV275" s="117"/>
      <c r="BW275" s="117"/>
      <c r="BX275" s="117"/>
      <c r="BY275" s="117"/>
      <c r="BZ275" s="117"/>
      <c r="CA275" s="117"/>
      <c r="CB275" s="117"/>
      <c r="CC275" s="117"/>
      <c r="CD275" s="117"/>
      <c r="CE275" s="117"/>
      <c r="CF275" s="117"/>
      <c r="CG275" s="117"/>
      <c r="CH275" s="117"/>
      <c r="CI275" s="117"/>
      <c r="CJ275" s="117"/>
      <c r="CK275" s="117"/>
      <c r="CL275" s="117"/>
      <c r="CM275" s="117"/>
      <c r="CN275" s="117"/>
      <c r="CO275" s="117"/>
      <c r="CP275" s="117"/>
      <c r="CQ275" s="117"/>
      <c r="CR275" s="117"/>
      <c r="CS275" s="117"/>
      <c r="CT275" s="117"/>
      <c r="CU275" s="117"/>
      <c r="CV275" s="117"/>
      <c r="CW275" s="117"/>
      <c r="CX275" s="117"/>
      <c r="CY275" s="117"/>
      <c r="CZ275" s="117"/>
      <c r="DA275" s="117"/>
      <c r="DB275" s="117"/>
      <c r="DC275" s="117"/>
      <c r="DD275" s="117"/>
      <c r="DE275" s="117"/>
      <c r="DF275" s="117"/>
      <c r="DG275" s="117"/>
      <c r="DH275" s="117"/>
      <c r="DI275" s="117"/>
      <c r="DJ275" s="117"/>
      <c r="DK275" s="117"/>
      <c r="DL275" s="117"/>
      <c r="DM275" s="117"/>
      <c r="DN275" s="117"/>
      <c r="DO275" s="117"/>
      <c r="DP275" s="117"/>
      <c r="DQ275" s="117"/>
      <c r="DR275" s="117"/>
      <c r="DS275" s="117"/>
      <c r="DT275" s="117"/>
      <c r="DU275" s="117"/>
      <c r="DV275" s="117"/>
      <c r="DW275" s="117"/>
      <c r="DX275" s="117"/>
      <c r="DY275" s="117"/>
      <c r="DZ275" s="117"/>
      <c r="EA275" s="117"/>
      <c r="EB275" s="117"/>
      <c r="EC275" s="117"/>
      <c r="ED275" s="117"/>
      <c r="EE275" s="117"/>
      <c r="EF275" s="117"/>
      <c r="EG275" s="117"/>
      <c r="EH275" s="117"/>
      <c r="EI275" s="117"/>
      <c r="EJ275" s="117"/>
      <c r="EK275" s="117"/>
      <c r="EL275" s="117"/>
      <c r="EM275" s="117"/>
      <c r="EN275" s="117"/>
      <c r="EO275" s="117"/>
      <c r="EP275" s="117"/>
      <c r="EQ275" s="117"/>
      <c r="ER275" s="117"/>
      <c r="ES275" s="117"/>
      <c r="ET275" s="117"/>
      <c r="EU275" s="117"/>
      <c r="EV275" s="117"/>
      <c r="EW275" s="117"/>
      <c r="EX275" s="117"/>
      <c r="EY275" s="117"/>
      <c r="EZ275" s="117"/>
      <c r="FA275" s="117"/>
      <c r="FB275" s="117"/>
      <c r="FC275" s="117"/>
      <c r="FD275" s="117"/>
      <c r="FE275" s="117"/>
      <c r="FF275" s="117"/>
      <c r="FG275" s="117"/>
      <c r="FH275" s="117"/>
      <c r="FI275" s="117"/>
      <c r="FJ275" s="117"/>
      <c r="FK275" s="117"/>
      <c r="FL275" s="117"/>
      <c r="FM275" s="117"/>
      <c r="FN275" s="117"/>
      <c r="FO275" s="117"/>
      <c r="FP275" s="117"/>
      <c r="FQ275" s="117"/>
      <c r="FR275" s="117"/>
      <c r="FS275" s="117"/>
      <c r="FT275" s="117"/>
      <c r="FU275" s="117"/>
      <c r="FV275" s="117"/>
      <c r="FW275" s="117"/>
      <c r="FX275" s="117"/>
      <c r="FY275" s="117"/>
      <c r="FZ275" s="117"/>
      <c r="GA275" s="117"/>
      <c r="GB275" s="117"/>
      <c r="GC275" s="117"/>
      <c r="GD275" s="117"/>
      <c r="GE275" s="117"/>
      <c r="GF275" s="117"/>
      <c r="GG275" s="117"/>
      <c r="GH275" s="117"/>
      <c r="GI275" s="117"/>
      <c r="GJ275" s="117"/>
      <c r="GK275" s="117"/>
      <c r="GL275" s="117"/>
      <c r="GM275" s="117"/>
      <c r="GN275" s="117"/>
      <c r="GO275" s="117"/>
      <c r="GP275" s="117"/>
      <c r="GQ275" s="117"/>
      <c r="GR275" s="117"/>
      <c r="GS275" s="117"/>
      <c r="GT275" s="117"/>
      <c r="GU275" s="117"/>
      <c r="GV275" s="117"/>
      <c r="GW275" s="117"/>
      <c r="GX275" s="117"/>
      <c r="GY275" s="117"/>
      <c r="GZ275" s="117"/>
      <c r="HA275" s="117"/>
      <c r="HB275" s="117"/>
      <c r="HC275" s="117"/>
      <c r="HD275" s="117"/>
      <c r="HE275" s="117"/>
      <c r="HF275" s="117"/>
      <c r="HG275" s="117"/>
      <c r="HH275" s="117"/>
      <c r="HI275" s="117"/>
      <c r="HJ275" s="117"/>
      <c r="HK275" s="117"/>
      <c r="HL275" s="117"/>
      <c r="HM275" s="117"/>
      <c r="HN275" s="117"/>
      <c r="HO275" s="117"/>
      <c r="HP275" s="117"/>
      <c r="HQ275" s="117"/>
      <c r="HR275" s="117"/>
      <c r="HS275" s="117"/>
      <c r="HT275" s="117"/>
      <c r="HU275" s="117"/>
      <c r="HV275" s="117"/>
      <c r="HW275" s="117"/>
      <c r="HX275" s="117"/>
      <c r="HY275" s="117"/>
      <c r="HZ275" s="117"/>
      <c r="IA275" s="117"/>
      <c r="IB275" s="117"/>
      <c r="IC275" s="117"/>
      <c r="ID275" s="117"/>
      <c r="IE275" s="117"/>
      <c r="IF275" s="117"/>
      <c r="IG275" s="117"/>
      <c r="IH275" s="117"/>
      <c r="II275" s="117"/>
      <c r="IJ275" s="117"/>
      <c r="IK275" s="117"/>
      <c r="IL275" s="117"/>
      <c r="IM275" s="117"/>
      <c r="IN275" s="117"/>
      <c r="IO275" s="117"/>
      <c r="IP275" s="117"/>
      <c r="IQ275" s="117"/>
      <c r="IR275" s="117"/>
      <c r="IS275" s="117"/>
      <c r="IT275" s="117"/>
      <c r="IU275" s="117"/>
      <c r="IV275" s="117"/>
      <c r="IW275" s="117"/>
      <c r="IX275" s="117"/>
      <c r="IY275" s="117"/>
      <c r="IZ275" s="117"/>
      <c r="JA275" s="117"/>
      <c r="JB275" s="117"/>
      <c r="JC275" s="117"/>
      <c r="JD275" s="117"/>
      <c r="JE275" s="117"/>
      <c r="JF275" s="117"/>
      <c r="JG275" s="117"/>
      <c r="JH275" s="117"/>
      <c r="JI275" s="117"/>
      <c r="JJ275" s="117"/>
      <c r="JK275" s="117"/>
      <c r="JL275" s="117"/>
      <c r="JM275" s="117"/>
      <c r="JN275" s="117"/>
      <c r="JO275" s="117"/>
      <c r="JP275" s="117"/>
      <c r="JQ275" s="117"/>
      <c r="JR275" s="117"/>
      <c r="JS275" s="117"/>
      <c r="JT275" s="117"/>
      <c r="JU275" s="117"/>
      <c r="JV275" s="117"/>
      <c r="JW275" s="117"/>
      <c r="JX275" s="117"/>
      <c r="JY275" s="117"/>
      <c r="JZ275" s="117"/>
      <c r="KA275" s="117"/>
      <c r="KB275" s="117"/>
      <c r="KC275" s="117"/>
      <c r="KD275" s="117"/>
      <c r="KE275" s="117"/>
      <c r="KF275" s="117"/>
      <c r="KG275" s="117"/>
      <c r="KH275" s="117"/>
      <c r="KI275" s="117"/>
      <c r="KJ275" s="117"/>
      <c r="KK275" s="117"/>
      <c r="KL275" s="117"/>
      <c r="KM275" s="117"/>
      <c r="KN275" s="117"/>
      <c r="KO275" s="117"/>
      <c r="KP275" s="117"/>
      <c r="KQ275" s="117"/>
      <c r="KR275" s="117"/>
      <c r="KS275" s="117"/>
      <c r="KT275" s="117"/>
      <c r="KU275" s="117"/>
      <c r="KV275" s="117"/>
      <c r="KW275" s="117"/>
      <c r="KX275" s="117"/>
      <c r="KY275" s="117"/>
      <c r="KZ275" s="117"/>
      <c r="LA275" s="117"/>
      <c r="LB275" s="117"/>
      <c r="LC275" s="117"/>
      <c r="LD275" s="117"/>
      <c r="LE275" s="117"/>
      <c r="LF275" s="117"/>
      <c r="LG275" s="117"/>
      <c r="LH275" s="117"/>
      <c r="LI275" s="117"/>
      <c r="LJ275" s="117"/>
      <c r="LK275" s="117"/>
      <c r="LL275" s="117"/>
      <c r="LM275" s="117"/>
      <c r="LN275" s="117"/>
      <c r="LO275" s="117"/>
      <c r="LP275" s="117"/>
      <c r="LQ275" s="117"/>
      <c r="LR275" s="117"/>
      <c r="LS275" s="117"/>
      <c r="LT275" s="117"/>
      <c r="LU275" s="117"/>
      <c r="LV275" s="117"/>
      <c r="LW275" s="117"/>
      <c r="LX275" s="117"/>
      <c r="LY275" s="117"/>
      <c r="LZ275" s="117"/>
      <c r="MA275" s="117"/>
      <c r="MB275" s="117"/>
      <c r="MC275" s="117"/>
      <c r="MD275" s="117"/>
      <c r="ME275" s="117"/>
      <c r="MF275" s="117"/>
      <c r="MG275" s="117"/>
      <c r="MH275" s="117"/>
      <c r="MI275" s="117"/>
      <c r="MJ275" s="117"/>
      <c r="MK275" s="117"/>
      <c r="ML275" s="117"/>
      <c r="MM275" s="117"/>
      <c r="MN275" s="117"/>
      <c r="MO275" s="117"/>
      <c r="MP275" s="117"/>
      <c r="MQ275" s="117"/>
      <c r="MR275" s="117"/>
      <c r="MS275" s="117"/>
      <c r="MT275" s="117"/>
      <c r="MU275" s="117"/>
      <c r="MV275" s="117"/>
      <c r="MW275" s="117"/>
      <c r="MX275" s="117"/>
      <c r="MY275" s="117"/>
      <c r="MZ275" s="117"/>
      <c r="NA275" s="117"/>
      <c r="NB275" s="117"/>
      <c r="NC275" s="117"/>
      <c r="ND275" s="117"/>
      <c r="NE275" s="117"/>
      <c r="NF275" s="117"/>
      <c r="NG275" s="117"/>
      <c r="NH275" s="117"/>
      <c r="NI275" s="117"/>
      <c r="NJ275" s="117"/>
      <c r="NK275" s="117"/>
      <c r="NL275" s="117"/>
      <c r="NM275" s="117"/>
      <c r="NN275" s="117"/>
      <c r="NO275" s="117"/>
      <c r="NP275" s="117"/>
      <c r="NQ275" s="117"/>
      <c r="NR275" s="117"/>
      <c r="NS275" s="117"/>
      <c r="NT275" s="117"/>
      <c r="NU275" s="117"/>
      <c r="NV275" s="117"/>
      <c r="NW275" s="117"/>
      <c r="NX275" s="117"/>
      <c r="NY275" s="117"/>
      <c r="NZ275" s="117"/>
      <c r="OA275" s="117"/>
      <c r="OB275" s="117"/>
      <c r="OC275" s="117"/>
      <c r="OD275" s="117"/>
      <c r="OE275" s="117"/>
      <c r="OF275" s="117"/>
      <c r="OG275" s="117"/>
      <c r="OH275" s="117"/>
      <c r="OI275" s="117"/>
      <c r="OJ275" s="117"/>
      <c r="OK275" s="117"/>
      <c r="OL275" s="117"/>
      <c r="OM275" s="117"/>
      <c r="ON275" s="117"/>
      <c r="OO275" s="117"/>
      <c r="OP275" s="117"/>
      <c r="OQ275" s="117"/>
      <c r="OR275" s="117"/>
      <c r="OS275" s="117"/>
      <c r="OT275" s="117"/>
      <c r="OU275" s="117"/>
      <c r="OV275" s="117"/>
      <c r="OW275" s="117"/>
      <c r="OX275" s="117"/>
      <c r="OY275" s="117"/>
      <c r="OZ275" s="117"/>
      <c r="PA275" s="117"/>
      <c r="PB275" s="117"/>
      <c r="PC275" s="117"/>
      <c r="PD275" s="117"/>
      <c r="PE275" s="117"/>
      <c r="PF275" s="117"/>
      <c r="PG275" s="117"/>
      <c r="PH275" s="117"/>
      <c r="PI275" s="117"/>
      <c r="PJ275" s="117"/>
      <c r="PK275" s="117"/>
      <c r="PL275" s="117"/>
      <c r="PM275" s="117"/>
      <c r="PN275" s="117"/>
      <c r="PO275" s="117"/>
      <c r="PP275" s="117"/>
      <c r="PQ275" s="117"/>
      <c r="PR275" s="117"/>
      <c r="PS275" s="117"/>
      <c r="PT275" s="117"/>
      <c r="PU275" s="117"/>
      <c r="PV275" s="117"/>
      <c r="PW275" s="117"/>
      <c r="PX275" s="117"/>
      <c r="PY275" s="117"/>
      <c r="PZ275" s="117"/>
      <c r="QA275" s="117"/>
      <c r="QB275" s="117"/>
      <c r="QC275" s="117"/>
      <c r="QD275" s="117"/>
      <c r="QE275" s="117"/>
      <c r="QF275" s="117"/>
      <c r="QG275" s="117"/>
      <c r="QH275" s="117"/>
      <c r="QI275" s="117"/>
      <c r="QJ275" s="117"/>
      <c r="QK275" s="117"/>
      <c r="QL275" s="117"/>
      <c r="QM275" s="117"/>
      <c r="QN275" s="117"/>
      <c r="QO275" s="117"/>
      <c r="QP275" s="117"/>
      <c r="QQ275" s="117"/>
      <c r="QR275" s="117"/>
      <c r="QS275" s="117"/>
      <c r="QT275" s="117"/>
      <c r="QU275" s="117"/>
      <c r="QV275" s="117"/>
      <c r="QW275" s="117"/>
      <c r="QX275" s="117"/>
      <c r="QY275" s="117"/>
      <c r="QZ275" s="117"/>
      <c r="RA275" s="117"/>
      <c r="RB275" s="117"/>
      <c r="RC275" s="117"/>
      <c r="RD275" s="117"/>
      <c r="RE275" s="117"/>
      <c r="RF275" s="117"/>
      <c r="RG275" s="117"/>
      <c r="RH275" s="117"/>
      <c r="RI275" s="117"/>
      <c r="RJ275" s="117"/>
      <c r="RK275" s="117"/>
      <c r="RL275" s="117"/>
      <c r="RM275" s="117"/>
      <c r="RN275" s="117"/>
      <c r="RO275" s="117"/>
      <c r="RP275" s="117"/>
      <c r="RQ275" s="117"/>
      <c r="RR275" s="117"/>
      <c r="RS275" s="117"/>
      <c r="RT275" s="117"/>
      <c r="RU275" s="117"/>
      <c r="RV275" s="117"/>
      <c r="RW275" s="117"/>
      <c r="RX275" s="117"/>
      <c r="RY275" s="117"/>
      <c r="RZ275" s="117"/>
      <c r="SA275" s="117"/>
      <c r="SB275" s="117"/>
      <c r="SC275" s="117"/>
      <c r="SD275" s="117"/>
      <c r="SE275" s="117"/>
      <c r="SF275" s="117"/>
      <c r="SG275" s="117"/>
      <c r="SH275" s="117"/>
      <c r="SI275" s="117"/>
      <c r="SJ275" s="117"/>
      <c r="SK275" s="117"/>
      <c r="SL275" s="117"/>
      <c r="SM275" s="117"/>
      <c r="SN275" s="117"/>
      <c r="SO275" s="117"/>
      <c r="SP275" s="117"/>
      <c r="SQ275" s="117"/>
      <c r="SR275" s="117"/>
      <c r="SS275" s="117"/>
      <c r="ST275" s="117"/>
      <c r="SU275" s="117"/>
      <c r="SV275" s="117"/>
      <c r="SW275" s="117"/>
      <c r="SX275" s="117"/>
      <c r="SY275" s="117"/>
      <c r="SZ275" s="117"/>
      <c r="TA275" s="117"/>
      <c r="TB275" s="117"/>
      <c r="TC275" s="117"/>
      <c r="TD275" s="117"/>
      <c r="TE275" s="117"/>
      <c r="TF275" s="117"/>
      <c r="TG275" s="117"/>
      <c r="TH275" s="117"/>
      <c r="TI275" s="117"/>
      <c r="TJ275" s="117"/>
      <c r="TK275" s="117"/>
      <c r="TL275" s="117"/>
      <c r="TM275" s="117"/>
      <c r="TN275" s="117"/>
      <c r="TO275" s="117"/>
      <c r="TP275" s="117"/>
      <c r="TQ275" s="117"/>
      <c r="TR275" s="117"/>
      <c r="TS275" s="117"/>
      <c r="TT275" s="117"/>
      <c r="TU275" s="117"/>
      <c r="TV275" s="117"/>
      <c r="TW275" s="117"/>
      <c r="TX275" s="117"/>
      <c r="TY275" s="117"/>
      <c r="TZ275" s="117"/>
      <c r="UA275" s="117"/>
      <c r="UB275" s="117"/>
      <c r="UC275" s="117"/>
      <c r="UD275" s="117"/>
      <c r="UE275" s="117"/>
      <c r="UF275" s="117"/>
      <c r="UG275" s="117"/>
      <c r="UH275" s="117"/>
      <c r="UI275" s="117"/>
      <c r="UJ275" s="117"/>
      <c r="UK275" s="117"/>
      <c r="UL275" s="117"/>
      <c r="UM275" s="117"/>
      <c r="UN275" s="117"/>
      <c r="UO275" s="117"/>
      <c r="UP275" s="117"/>
      <c r="UQ275" s="117"/>
      <c r="UR275" s="117"/>
      <c r="US275" s="117"/>
      <c r="UT275" s="117"/>
      <c r="UU275" s="117"/>
      <c r="UV275" s="117"/>
      <c r="UW275" s="117"/>
      <c r="UX275" s="117"/>
      <c r="UY275" s="117"/>
      <c r="UZ275" s="117"/>
      <c r="VA275" s="117"/>
      <c r="VB275" s="117"/>
      <c r="VC275" s="117"/>
      <c r="VD275" s="117"/>
      <c r="VE275" s="117"/>
      <c r="VF275" s="117"/>
      <c r="VG275" s="117"/>
      <c r="VH275" s="117"/>
      <c r="VI275" s="117"/>
      <c r="VJ275" s="117"/>
      <c r="VK275" s="117"/>
      <c r="VL275" s="117"/>
      <c r="VM275" s="117"/>
      <c r="VN275" s="117"/>
      <c r="VO275" s="117"/>
      <c r="VP275" s="117"/>
      <c r="VQ275" s="117"/>
      <c r="VR275" s="117"/>
      <c r="VS275" s="117"/>
      <c r="VT275" s="117"/>
      <c r="VU275" s="117"/>
      <c r="VV275" s="117"/>
      <c r="VW275" s="117"/>
      <c r="VX275" s="117"/>
      <c r="VY275" s="117"/>
      <c r="VZ275" s="117"/>
      <c r="WA275" s="117"/>
      <c r="WB275" s="117"/>
      <c r="WC275" s="117"/>
      <c r="WD275" s="117"/>
      <c r="WE275" s="117"/>
      <c r="WF275" s="117"/>
      <c r="WG275" s="117"/>
      <c r="WH275" s="117"/>
      <c r="WI275" s="117"/>
      <c r="WJ275" s="117"/>
      <c r="WK275" s="117"/>
      <c r="WL275" s="117"/>
      <c r="WM275" s="117"/>
      <c r="WN275" s="117"/>
      <c r="WO275" s="117"/>
      <c r="WP275" s="117"/>
      <c r="WQ275" s="117"/>
      <c r="WR275" s="117"/>
      <c r="WS275" s="117"/>
      <c r="WT275" s="117"/>
      <c r="WU275" s="117"/>
      <c r="WV275" s="117"/>
      <c r="WW275" s="117"/>
      <c r="WX275" s="117"/>
      <c r="WY275" s="117"/>
      <c r="WZ275" s="117"/>
      <c r="XA275" s="117"/>
      <c r="XB275" s="117"/>
      <c r="XC275" s="117"/>
      <c r="XD275" s="117"/>
      <c r="XE275" s="117"/>
      <c r="XF275" s="117"/>
      <c r="XG275" s="117"/>
      <c r="XH275" s="117"/>
      <c r="XI275" s="117"/>
      <c r="XJ275" s="117"/>
      <c r="XK275" s="117"/>
      <c r="XL275" s="117"/>
      <c r="XM275" s="117"/>
      <c r="XN275" s="117"/>
      <c r="XO275" s="117"/>
      <c r="XP275" s="117"/>
      <c r="XQ275" s="117"/>
      <c r="XR275" s="117"/>
      <c r="XS275" s="117"/>
      <c r="XT275" s="117"/>
      <c r="XU275" s="117"/>
      <c r="XV275" s="117"/>
      <c r="XW275" s="117"/>
      <c r="XX275" s="117"/>
      <c r="XY275" s="117"/>
      <c r="XZ275" s="117"/>
      <c r="YA275" s="117"/>
      <c r="YB275" s="117"/>
      <c r="YC275" s="117"/>
      <c r="YD275" s="117"/>
      <c r="YE275" s="117"/>
      <c r="YF275" s="117"/>
      <c r="YG275" s="117"/>
      <c r="YH275" s="117"/>
      <c r="YI275" s="117"/>
      <c r="YJ275" s="117"/>
      <c r="YK275" s="117"/>
      <c r="YL275" s="117"/>
      <c r="YM275" s="117"/>
      <c r="YN275" s="117"/>
      <c r="YO275" s="117"/>
      <c r="YP275" s="117"/>
      <c r="YQ275" s="117"/>
      <c r="YR275" s="117"/>
      <c r="YS275" s="117"/>
      <c r="YT275" s="117"/>
      <c r="YU275" s="117"/>
      <c r="YV275" s="117"/>
      <c r="YW275" s="117"/>
      <c r="YX275" s="117"/>
      <c r="YY275" s="117"/>
      <c r="YZ275" s="117"/>
      <c r="ZA275" s="117"/>
      <c r="ZB275" s="117"/>
      <c r="ZC275" s="117"/>
      <c r="ZD275" s="117"/>
      <c r="ZE275" s="117"/>
      <c r="ZF275" s="117"/>
      <c r="ZG275" s="117"/>
      <c r="ZH275" s="117"/>
      <c r="ZI275" s="117"/>
      <c r="ZJ275" s="117"/>
      <c r="ZK275" s="117"/>
      <c r="ZL275" s="117"/>
      <c r="ZM275" s="117"/>
      <c r="ZN275" s="117"/>
      <c r="ZO275" s="117"/>
      <c r="ZP275" s="117"/>
      <c r="ZQ275" s="117"/>
      <c r="ZR275" s="117"/>
      <c r="ZS275" s="117"/>
      <c r="ZT275" s="117"/>
      <c r="ZU275" s="117"/>
      <c r="ZV275" s="117"/>
      <c r="ZW275" s="117"/>
      <c r="ZX275" s="117"/>
      <c r="ZY275" s="117"/>
      <c r="ZZ275" s="117"/>
      <c r="AAA275" s="117"/>
      <c r="AAB275" s="117"/>
      <c r="AAC275" s="117"/>
      <c r="AAD275" s="117"/>
      <c r="AAE275" s="117"/>
      <c r="AAF275" s="117"/>
      <c r="AAG275" s="117"/>
      <c r="AAH275" s="117"/>
      <c r="AAI275" s="117"/>
      <c r="AAJ275" s="117"/>
      <c r="AAK275" s="117"/>
      <c r="AAL275" s="117"/>
      <c r="AAM275" s="117"/>
      <c r="AAN275" s="117"/>
      <c r="AAO275" s="117"/>
      <c r="AAP275" s="117"/>
      <c r="AAQ275" s="117"/>
      <c r="AAR275" s="117"/>
      <c r="AAS275" s="117"/>
      <c r="AAT275" s="117"/>
      <c r="AAU275" s="117"/>
      <c r="AAV275" s="117"/>
      <c r="AAW275" s="117"/>
      <c r="AAX275" s="117"/>
      <c r="AAY275" s="117"/>
      <c r="AAZ275" s="117"/>
      <c r="ABA275" s="117"/>
      <c r="ABB275" s="117"/>
      <c r="ABC275" s="117"/>
      <c r="ABD275" s="117"/>
      <c r="ABE275" s="117"/>
      <c r="ABF275" s="117"/>
      <c r="ABG275" s="117"/>
      <c r="ABH275" s="117"/>
      <c r="ABI275" s="117"/>
      <c r="ABJ275" s="117"/>
      <c r="ABK275" s="117"/>
      <c r="ABL275" s="117"/>
      <c r="ABM275" s="117"/>
      <c r="ABN275" s="117"/>
      <c r="ABO275" s="117"/>
      <c r="ABP275" s="117"/>
      <c r="ABQ275" s="117"/>
      <c r="ABR275" s="117"/>
      <c r="ABS275" s="117"/>
      <c r="ABT275" s="117"/>
      <c r="ABU275" s="117"/>
      <c r="ABV275" s="117"/>
      <c r="ABW275" s="117"/>
      <c r="ABX275" s="117"/>
      <c r="ABY275" s="117"/>
      <c r="ABZ275" s="117"/>
      <c r="ACA275" s="117"/>
      <c r="ACB275" s="117"/>
      <c r="ACC275" s="117"/>
      <c r="ACD275" s="117"/>
      <c r="ACE275" s="117"/>
      <c r="ACF275" s="117"/>
      <c r="ACG275" s="117"/>
      <c r="ACH275" s="117"/>
      <c r="ACI275" s="117"/>
      <c r="ACJ275" s="117"/>
      <c r="ACK275" s="117"/>
      <c r="ACL275" s="117"/>
      <c r="ACM275" s="117"/>
      <c r="ACN275" s="117"/>
      <c r="ACO275" s="117"/>
      <c r="ACP275" s="117"/>
      <c r="ACQ275" s="117"/>
      <c r="ACR275" s="117"/>
      <c r="ACS275" s="117"/>
      <c r="ACT275" s="117"/>
      <c r="ACU275" s="117"/>
      <c r="ACV275" s="117"/>
      <c r="ACW275" s="117"/>
      <c r="ACX275" s="117"/>
      <c r="ACY275" s="117"/>
      <c r="ACZ275" s="117"/>
      <c r="ADA275" s="117"/>
      <c r="ADB275" s="117"/>
      <c r="ADC275" s="117"/>
      <c r="ADD275" s="117"/>
      <c r="ADE275" s="117"/>
      <c r="ADF275" s="117"/>
      <c r="ADG275" s="117"/>
      <c r="ADH275" s="117"/>
      <c r="ADI275" s="117"/>
      <c r="ADJ275" s="117"/>
      <c r="ADK275" s="117"/>
      <c r="ADL275" s="117"/>
      <c r="ADM275" s="117"/>
      <c r="ADN275" s="117"/>
      <c r="ADO275" s="117"/>
      <c r="ADP275" s="117"/>
      <c r="ADQ275" s="117"/>
      <c r="ADR275" s="117"/>
      <c r="ADS275" s="117"/>
      <c r="ADT275" s="117"/>
      <c r="ADU275" s="117"/>
      <c r="ADV275" s="117"/>
      <c r="ADW275" s="117"/>
      <c r="ADX275" s="117"/>
      <c r="ADY275" s="117"/>
      <c r="ADZ275" s="117"/>
      <c r="AEA275" s="117"/>
      <c r="AEB275" s="117"/>
      <c r="AEC275" s="117"/>
      <c r="AED275" s="117"/>
      <c r="AEE275" s="117"/>
      <c r="AEF275" s="117"/>
      <c r="AEG275" s="117"/>
      <c r="AEH275" s="117"/>
      <c r="AEI275" s="117"/>
      <c r="AEJ275" s="117"/>
      <c r="AEK275" s="117"/>
      <c r="AEL275" s="117"/>
      <c r="AEM275" s="117"/>
      <c r="AEN275" s="117"/>
      <c r="AEO275" s="117"/>
      <c r="AEP275" s="117"/>
      <c r="AEQ275" s="117"/>
      <c r="AER275" s="117"/>
      <c r="AES275" s="117"/>
      <c r="AET275" s="117"/>
      <c r="AEU275" s="117"/>
      <c r="AEV275" s="117"/>
      <c r="AEW275" s="117"/>
      <c r="AEX275" s="117"/>
      <c r="AEY275" s="117"/>
      <c r="AEZ275" s="117"/>
      <c r="AFA275" s="117"/>
      <c r="AFB275" s="117"/>
      <c r="AFC275" s="117"/>
      <c r="AFD275" s="117"/>
      <c r="AFE275" s="117"/>
      <c r="AFF275" s="117"/>
      <c r="AFG275" s="117"/>
      <c r="AFH275" s="117"/>
      <c r="AFI275" s="117"/>
      <c r="AFJ275" s="117"/>
      <c r="AFK275" s="117"/>
      <c r="AFL275" s="117"/>
      <c r="AFM275" s="117"/>
      <c r="AFN275" s="117"/>
      <c r="AFO275" s="117"/>
      <c r="AFP275" s="117"/>
      <c r="AFQ275" s="117"/>
      <c r="AFR275" s="117"/>
      <c r="AFS275" s="117"/>
      <c r="AFT275" s="117"/>
      <c r="AFU275" s="117"/>
      <c r="AFV275" s="117"/>
      <c r="AFW275" s="117"/>
      <c r="AFX275" s="117"/>
      <c r="AFY275" s="117"/>
      <c r="AFZ275" s="117"/>
      <c r="AGA275" s="117"/>
      <c r="AGB275" s="117"/>
      <c r="AGC275" s="117"/>
      <c r="AGD275" s="117"/>
      <c r="AGE275" s="117"/>
      <c r="AGF275" s="117"/>
      <c r="AGG275" s="117"/>
      <c r="AGH275" s="117"/>
      <c r="AGI275" s="117"/>
      <c r="AGJ275" s="117"/>
      <c r="AGK275" s="117"/>
      <c r="AGL275" s="117"/>
      <c r="AGM275" s="117"/>
      <c r="AGN275" s="117"/>
      <c r="AGO275" s="117"/>
      <c r="AGP275" s="117"/>
      <c r="AGQ275" s="117"/>
      <c r="AGR275" s="117"/>
      <c r="AGS275" s="117"/>
      <c r="AGT275" s="117"/>
      <c r="AGU275" s="117"/>
      <c r="AGV275" s="117"/>
      <c r="AGW275" s="117"/>
      <c r="AGX275" s="117"/>
      <c r="AGY275" s="117"/>
      <c r="AGZ275" s="117"/>
      <c r="AHA275" s="117"/>
      <c r="AHB275" s="117"/>
      <c r="AHC275" s="117"/>
      <c r="AHD275" s="117"/>
      <c r="AHE275" s="117"/>
      <c r="AHF275" s="117"/>
      <c r="AHG275" s="117"/>
      <c r="AHH275" s="117"/>
      <c r="AHI275" s="117"/>
      <c r="AHJ275" s="117"/>
      <c r="AHK275" s="117"/>
      <c r="AHL275" s="117"/>
      <c r="AHM275" s="117"/>
      <c r="AHN275" s="117"/>
      <c r="AHO275" s="117"/>
      <c r="AHP275" s="117"/>
      <c r="AHQ275" s="117"/>
      <c r="AHR275" s="117"/>
      <c r="AHS275" s="117"/>
      <c r="AHT275" s="117"/>
      <c r="AHU275" s="117"/>
      <c r="AHV275" s="117"/>
      <c r="AHW275" s="117"/>
      <c r="AHX275" s="117"/>
      <c r="AHY275" s="117"/>
      <c r="AHZ275" s="117"/>
      <c r="AIA275" s="117"/>
      <c r="AIB275" s="117"/>
      <c r="AIC275" s="117"/>
      <c r="AID275" s="117"/>
      <c r="AIE275" s="117"/>
      <c r="AIF275" s="117"/>
      <c r="AIG275" s="117"/>
      <c r="AIH275" s="117"/>
      <c r="AII275" s="117"/>
      <c r="AIJ275" s="117"/>
      <c r="AIK275" s="117"/>
      <c r="AIL275" s="117"/>
      <c r="AIM275" s="117"/>
      <c r="AIN275" s="117"/>
      <c r="AIO275" s="117"/>
      <c r="AIP275" s="117"/>
      <c r="AIQ275" s="117"/>
      <c r="AIR275" s="117"/>
      <c r="AIS275" s="117"/>
      <c r="AIT275" s="117"/>
      <c r="AIU275" s="117"/>
      <c r="AIV275" s="117"/>
      <c r="AIW275" s="117"/>
      <c r="AIX275" s="117"/>
      <c r="AIY275" s="117"/>
      <c r="AIZ275" s="117"/>
      <c r="AJA275" s="117"/>
      <c r="AJB275" s="117"/>
      <c r="AJC275" s="117"/>
      <c r="AJD275" s="117"/>
      <c r="AJE275" s="117"/>
      <c r="AJF275" s="117"/>
      <c r="AJG275" s="117"/>
      <c r="AJH275" s="117"/>
      <c r="AJI275" s="117"/>
      <c r="AJJ275" s="117"/>
      <c r="AJK275" s="117"/>
      <c r="AJL275" s="117"/>
      <c r="AJM275" s="117"/>
      <c r="AJN275" s="117"/>
      <c r="AJO275" s="117"/>
      <c r="AJP275" s="117"/>
      <c r="AJQ275" s="117"/>
      <c r="AJR275" s="117"/>
      <c r="AJS275" s="117"/>
      <c r="AJT275" s="117"/>
      <c r="AJU275" s="117"/>
      <c r="AJV275" s="117"/>
      <c r="AJW275" s="117"/>
      <c r="AJX275" s="117"/>
      <c r="AJY275" s="117"/>
      <c r="AJZ275" s="117"/>
      <c r="AKA275" s="117"/>
      <c r="AKB275" s="117"/>
      <c r="AKC275" s="117"/>
      <c r="AKD275" s="117"/>
      <c r="AKE275" s="117"/>
      <c r="AKF275" s="117"/>
      <c r="AKG275" s="117"/>
      <c r="AKH275" s="117"/>
      <c r="AKI275" s="117"/>
      <c r="AKJ275" s="117"/>
      <c r="AKK275" s="117"/>
      <c r="AKL275" s="117"/>
      <c r="AKM275" s="117"/>
      <c r="AKN275" s="117"/>
      <c r="AKO275" s="117"/>
      <c r="AKP275" s="117"/>
      <c r="AKQ275" s="117"/>
      <c r="AKR275" s="117"/>
      <c r="AKS275" s="117"/>
      <c r="AKT275" s="117"/>
      <c r="AKU275" s="117"/>
      <c r="AKV275" s="117"/>
      <c r="AKW275" s="117"/>
      <c r="AKX275" s="117"/>
      <c r="AKY275" s="117"/>
      <c r="AKZ275" s="117"/>
      <c r="ALA275" s="117"/>
      <c r="ALB275" s="117"/>
      <c r="ALC275" s="117"/>
      <c r="ALD275" s="117"/>
      <c r="ALE275" s="117"/>
      <c r="ALF275" s="117"/>
      <c r="ALG275" s="117"/>
      <c r="ALH275" s="117"/>
      <c r="ALI275" s="117"/>
      <c r="ALJ275" s="117"/>
      <c r="ALK275" s="117"/>
      <c r="ALL275" s="117"/>
      <c r="ALM275" s="117"/>
      <c r="ALN275" s="117"/>
      <c r="ALO275" s="117"/>
      <c r="ALP275" s="117"/>
      <c r="ALQ275" s="117"/>
      <c r="ALR275" s="117"/>
      <c r="ALS275" s="117"/>
      <c r="ALT275" s="117"/>
      <c r="ALU275" s="117"/>
      <c r="ALV275" s="117"/>
      <c r="ALW275" s="117"/>
      <c r="ALX275" s="117"/>
      <c r="ALY275" s="117"/>
      <c r="ALZ275" s="117"/>
      <c r="AMA275" s="117"/>
      <c r="AMB275" s="117"/>
      <c r="AMC275" s="117"/>
      <c r="AMD275" s="117"/>
      <c r="AME275" s="117"/>
      <c r="AMF275" s="117"/>
      <c r="AMG275" s="117"/>
      <c r="AMH275" s="117"/>
      <c r="AMI275" s="117"/>
      <c r="AMJ275" s="117"/>
    </row>
    <row r="276" customFormat="false" ht="24" hidden="false" customHeight="true" outlineLevel="0" collapsed="false">
      <c r="A276" s="144" t="s">
        <v>185</v>
      </c>
      <c r="B276" s="122" t="n">
        <f aca="false">H276/12</f>
        <v>1</v>
      </c>
      <c r="C276" s="145" t="n">
        <f aca="false">AVERAGE(D276:G276)</f>
        <v>17.3466666666667</v>
      </c>
      <c r="D276" s="147"/>
      <c r="E276" s="147" t="n">
        <v>22</v>
      </c>
      <c r="F276" s="147" t="n">
        <v>13.9</v>
      </c>
      <c r="G276" s="145" t="n">
        <v>16.14</v>
      </c>
      <c r="H276" s="148" t="n">
        <v>12</v>
      </c>
      <c r="I276" s="146" t="n">
        <f aca="false">(C276*B276)*12</f>
        <v>208.16</v>
      </c>
      <c r="J276" s="149"/>
      <c r="K276" s="149"/>
      <c r="L276" s="149"/>
      <c r="M276" s="116"/>
      <c r="N276" s="116"/>
      <c r="O276" s="116"/>
      <c r="P276" s="116"/>
      <c r="Q276" s="116"/>
      <c r="R276" s="116"/>
      <c r="S276" s="116"/>
      <c r="T276" s="116"/>
      <c r="U276" s="116"/>
      <c r="V276" s="116"/>
      <c r="W276" s="116"/>
      <c r="X276" s="116"/>
      <c r="Y276" s="116"/>
      <c r="Z276" s="116"/>
      <c r="AA276" s="116"/>
      <c r="AB276" s="116"/>
      <c r="AC276" s="116"/>
      <c r="AD276" s="116"/>
      <c r="AE276" s="116"/>
      <c r="AF276" s="116"/>
      <c r="AG276" s="116"/>
      <c r="AH276" s="116"/>
      <c r="AI276" s="116"/>
      <c r="AJ276" s="116"/>
      <c r="AK276" s="116"/>
      <c r="AL276" s="116"/>
      <c r="AM276" s="116"/>
      <c r="AN276" s="116"/>
      <c r="AO276" s="116"/>
      <c r="AP276" s="116"/>
      <c r="AQ276" s="116"/>
      <c r="AR276" s="116"/>
      <c r="AS276" s="116"/>
      <c r="AT276" s="116"/>
      <c r="AU276" s="116"/>
      <c r="AV276" s="116"/>
      <c r="AW276" s="116"/>
      <c r="AX276" s="116"/>
      <c r="AY276" s="116"/>
      <c r="AZ276" s="116"/>
      <c r="BA276" s="116"/>
      <c r="BB276" s="116"/>
      <c r="BC276" s="116"/>
      <c r="BD276" s="116"/>
      <c r="BE276" s="116"/>
      <c r="BF276" s="116"/>
      <c r="BG276" s="116"/>
      <c r="BH276" s="116"/>
      <c r="BI276" s="116"/>
      <c r="BJ276" s="116"/>
      <c r="BK276" s="117"/>
      <c r="BL276" s="117"/>
      <c r="BM276" s="117"/>
      <c r="BN276" s="117"/>
      <c r="BO276" s="117"/>
      <c r="BP276" s="117"/>
      <c r="BQ276" s="117"/>
      <c r="BR276" s="117"/>
      <c r="BS276" s="117"/>
      <c r="BT276" s="117"/>
      <c r="BU276" s="117"/>
      <c r="BV276" s="117"/>
      <c r="BW276" s="117"/>
      <c r="BX276" s="117"/>
      <c r="BY276" s="117"/>
      <c r="BZ276" s="117"/>
      <c r="CA276" s="117"/>
      <c r="CB276" s="117"/>
      <c r="CC276" s="117"/>
      <c r="CD276" s="117"/>
      <c r="CE276" s="117"/>
      <c r="CF276" s="117"/>
      <c r="CG276" s="117"/>
      <c r="CH276" s="117"/>
      <c r="CI276" s="117"/>
      <c r="CJ276" s="117"/>
      <c r="CK276" s="117"/>
      <c r="CL276" s="117"/>
      <c r="CM276" s="117"/>
      <c r="CN276" s="117"/>
      <c r="CO276" s="117"/>
      <c r="CP276" s="117"/>
      <c r="CQ276" s="117"/>
      <c r="CR276" s="117"/>
      <c r="CS276" s="117"/>
      <c r="CT276" s="117"/>
      <c r="CU276" s="117"/>
      <c r="CV276" s="117"/>
      <c r="CW276" s="117"/>
      <c r="CX276" s="117"/>
      <c r="CY276" s="117"/>
      <c r="CZ276" s="117"/>
      <c r="DA276" s="117"/>
      <c r="DB276" s="117"/>
      <c r="DC276" s="117"/>
      <c r="DD276" s="117"/>
      <c r="DE276" s="117"/>
      <c r="DF276" s="117"/>
      <c r="DG276" s="117"/>
      <c r="DH276" s="117"/>
      <c r="DI276" s="117"/>
      <c r="DJ276" s="117"/>
      <c r="DK276" s="117"/>
      <c r="DL276" s="117"/>
      <c r="DM276" s="117"/>
      <c r="DN276" s="117"/>
      <c r="DO276" s="117"/>
      <c r="DP276" s="117"/>
      <c r="DQ276" s="117"/>
      <c r="DR276" s="117"/>
      <c r="DS276" s="117"/>
      <c r="DT276" s="117"/>
      <c r="DU276" s="117"/>
      <c r="DV276" s="117"/>
      <c r="DW276" s="117"/>
      <c r="DX276" s="117"/>
      <c r="DY276" s="117"/>
      <c r="DZ276" s="117"/>
      <c r="EA276" s="117"/>
      <c r="EB276" s="117"/>
      <c r="EC276" s="117"/>
      <c r="ED276" s="117"/>
      <c r="EE276" s="117"/>
      <c r="EF276" s="117"/>
      <c r="EG276" s="117"/>
      <c r="EH276" s="117"/>
      <c r="EI276" s="117"/>
      <c r="EJ276" s="117"/>
      <c r="EK276" s="117"/>
      <c r="EL276" s="117"/>
      <c r="EM276" s="117"/>
      <c r="EN276" s="117"/>
      <c r="EO276" s="117"/>
      <c r="EP276" s="117"/>
      <c r="EQ276" s="117"/>
      <c r="ER276" s="117"/>
      <c r="ES276" s="117"/>
      <c r="ET276" s="117"/>
      <c r="EU276" s="117"/>
      <c r="EV276" s="117"/>
      <c r="EW276" s="117"/>
      <c r="EX276" s="117"/>
      <c r="EY276" s="117"/>
      <c r="EZ276" s="117"/>
      <c r="FA276" s="117"/>
      <c r="FB276" s="117"/>
      <c r="FC276" s="117"/>
      <c r="FD276" s="117"/>
      <c r="FE276" s="117"/>
      <c r="FF276" s="117"/>
      <c r="FG276" s="117"/>
      <c r="FH276" s="117"/>
      <c r="FI276" s="117"/>
      <c r="FJ276" s="117"/>
      <c r="FK276" s="117"/>
      <c r="FL276" s="117"/>
      <c r="FM276" s="117"/>
      <c r="FN276" s="117"/>
      <c r="FO276" s="117"/>
      <c r="FP276" s="117"/>
      <c r="FQ276" s="117"/>
      <c r="FR276" s="117"/>
      <c r="FS276" s="117"/>
      <c r="FT276" s="117"/>
      <c r="FU276" s="117"/>
      <c r="FV276" s="117"/>
      <c r="FW276" s="117"/>
      <c r="FX276" s="117"/>
      <c r="FY276" s="117"/>
      <c r="FZ276" s="117"/>
      <c r="GA276" s="117"/>
      <c r="GB276" s="117"/>
      <c r="GC276" s="117"/>
      <c r="GD276" s="117"/>
      <c r="GE276" s="117"/>
      <c r="GF276" s="117"/>
      <c r="GG276" s="117"/>
      <c r="GH276" s="117"/>
      <c r="GI276" s="117"/>
      <c r="GJ276" s="117"/>
      <c r="GK276" s="117"/>
      <c r="GL276" s="117"/>
      <c r="GM276" s="117"/>
      <c r="GN276" s="117"/>
      <c r="GO276" s="117"/>
      <c r="GP276" s="117"/>
      <c r="GQ276" s="117"/>
      <c r="GR276" s="117"/>
      <c r="GS276" s="117"/>
      <c r="GT276" s="117"/>
      <c r="GU276" s="117"/>
      <c r="GV276" s="117"/>
      <c r="GW276" s="117"/>
      <c r="GX276" s="117"/>
      <c r="GY276" s="117"/>
      <c r="GZ276" s="117"/>
      <c r="HA276" s="117"/>
      <c r="HB276" s="117"/>
      <c r="HC276" s="117"/>
      <c r="HD276" s="117"/>
      <c r="HE276" s="117"/>
      <c r="HF276" s="117"/>
      <c r="HG276" s="117"/>
      <c r="HH276" s="117"/>
      <c r="HI276" s="117"/>
      <c r="HJ276" s="117"/>
      <c r="HK276" s="117"/>
      <c r="HL276" s="117"/>
      <c r="HM276" s="117"/>
      <c r="HN276" s="117"/>
      <c r="HO276" s="117"/>
      <c r="HP276" s="117"/>
      <c r="HQ276" s="117"/>
      <c r="HR276" s="117"/>
      <c r="HS276" s="117"/>
      <c r="HT276" s="117"/>
      <c r="HU276" s="117"/>
      <c r="HV276" s="117"/>
      <c r="HW276" s="117"/>
      <c r="HX276" s="117"/>
      <c r="HY276" s="117"/>
      <c r="HZ276" s="117"/>
      <c r="IA276" s="117"/>
      <c r="IB276" s="117"/>
      <c r="IC276" s="117"/>
      <c r="ID276" s="117"/>
      <c r="IE276" s="117"/>
      <c r="IF276" s="117"/>
      <c r="IG276" s="117"/>
      <c r="IH276" s="117"/>
      <c r="II276" s="117"/>
      <c r="IJ276" s="117"/>
      <c r="IK276" s="117"/>
      <c r="IL276" s="117"/>
      <c r="IM276" s="117"/>
      <c r="IN276" s="117"/>
      <c r="IO276" s="117"/>
      <c r="IP276" s="117"/>
      <c r="IQ276" s="117"/>
      <c r="IR276" s="117"/>
      <c r="IS276" s="117"/>
      <c r="IT276" s="117"/>
      <c r="IU276" s="117"/>
      <c r="IV276" s="117"/>
      <c r="IW276" s="117"/>
      <c r="IX276" s="117"/>
      <c r="IY276" s="117"/>
      <c r="IZ276" s="117"/>
      <c r="JA276" s="117"/>
      <c r="JB276" s="117"/>
      <c r="JC276" s="117"/>
      <c r="JD276" s="117"/>
      <c r="JE276" s="117"/>
      <c r="JF276" s="117"/>
      <c r="JG276" s="117"/>
      <c r="JH276" s="117"/>
      <c r="JI276" s="117"/>
      <c r="JJ276" s="117"/>
      <c r="JK276" s="117"/>
      <c r="JL276" s="117"/>
      <c r="JM276" s="117"/>
      <c r="JN276" s="117"/>
      <c r="JO276" s="117"/>
      <c r="JP276" s="117"/>
      <c r="JQ276" s="117"/>
      <c r="JR276" s="117"/>
      <c r="JS276" s="117"/>
      <c r="JT276" s="117"/>
      <c r="JU276" s="117"/>
      <c r="JV276" s="117"/>
      <c r="JW276" s="117"/>
      <c r="JX276" s="117"/>
      <c r="JY276" s="117"/>
      <c r="JZ276" s="117"/>
      <c r="KA276" s="117"/>
      <c r="KB276" s="117"/>
      <c r="KC276" s="117"/>
      <c r="KD276" s="117"/>
      <c r="KE276" s="117"/>
      <c r="KF276" s="117"/>
      <c r="KG276" s="117"/>
      <c r="KH276" s="117"/>
      <c r="KI276" s="117"/>
      <c r="KJ276" s="117"/>
      <c r="KK276" s="117"/>
      <c r="KL276" s="117"/>
      <c r="KM276" s="117"/>
      <c r="KN276" s="117"/>
      <c r="KO276" s="117"/>
      <c r="KP276" s="117"/>
      <c r="KQ276" s="117"/>
      <c r="KR276" s="117"/>
      <c r="KS276" s="117"/>
      <c r="KT276" s="117"/>
      <c r="KU276" s="117"/>
      <c r="KV276" s="117"/>
      <c r="KW276" s="117"/>
      <c r="KX276" s="117"/>
      <c r="KY276" s="117"/>
      <c r="KZ276" s="117"/>
      <c r="LA276" s="117"/>
      <c r="LB276" s="117"/>
      <c r="LC276" s="117"/>
      <c r="LD276" s="117"/>
      <c r="LE276" s="117"/>
      <c r="LF276" s="117"/>
      <c r="LG276" s="117"/>
      <c r="LH276" s="117"/>
      <c r="LI276" s="117"/>
      <c r="LJ276" s="117"/>
      <c r="LK276" s="117"/>
      <c r="LL276" s="117"/>
      <c r="LM276" s="117"/>
      <c r="LN276" s="117"/>
      <c r="LO276" s="117"/>
      <c r="LP276" s="117"/>
      <c r="LQ276" s="117"/>
      <c r="LR276" s="117"/>
      <c r="LS276" s="117"/>
      <c r="LT276" s="117"/>
      <c r="LU276" s="117"/>
      <c r="LV276" s="117"/>
      <c r="LW276" s="117"/>
      <c r="LX276" s="117"/>
      <c r="LY276" s="117"/>
      <c r="LZ276" s="117"/>
      <c r="MA276" s="117"/>
      <c r="MB276" s="117"/>
      <c r="MC276" s="117"/>
      <c r="MD276" s="117"/>
      <c r="ME276" s="117"/>
      <c r="MF276" s="117"/>
      <c r="MG276" s="117"/>
      <c r="MH276" s="117"/>
      <c r="MI276" s="117"/>
      <c r="MJ276" s="117"/>
      <c r="MK276" s="117"/>
      <c r="ML276" s="117"/>
      <c r="MM276" s="117"/>
      <c r="MN276" s="117"/>
      <c r="MO276" s="117"/>
      <c r="MP276" s="117"/>
      <c r="MQ276" s="117"/>
      <c r="MR276" s="117"/>
      <c r="MS276" s="117"/>
      <c r="MT276" s="117"/>
      <c r="MU276" s="117"/>
      <c r="MV276" s="117"/>
      <c r="MW276" s="117"/>
      <c r="MX276" s="117"/>
      <c r="MY276" s="117"/>
      <c r="MZ276" s="117"/>
      <c r="NA276" s="117"/>
      <c r="NB276" s="117"/>
      <c r="NC276" s="117"/>
      <c r="ND276" s="117"/>
      <c r="NE276" s="117"/>
      <c r="NF276" s="117"/>
      <c r="NG276" s="117"/>
      <c r="NH276" s="117"/>
      <c r="NI276" s="117"/>
      <c r="NJ276" s="117"/>
      <c r="NK276" s="117"/>
      <c r="NL276" s="117"/>
      <c r="NM276" s="117"/>
      <c r="NN276" s="117"/>
      <c r="NO276" s="117"/>
      <c r="NP276" s="117"/>
      <c r="NQ276" s="117"/>
      <c r="NR276" s="117"/>
      <c r="NS276" s="117"/>
      <c r="NT276" s="117"/>
      <c r="NU276" s="117"/>
      <c r="NV276" s="117"/>
      <c r="NW276" s="117"/>
      <c r="NX276" s="117"/>
      <c r="NY276" s="117"/>
      <c r="NZ276" s="117"/>
      <c r="OA276" s="117"/>
      <c r="OB276" s="117"/>
      <c r="OC276" s="117"/>
      <c r="OD276" s="117"/>
      <c r="OE276" s="117"/>
      <c r="OF276" s="117"/>
      <c r="OG276" s="117"/>
      <c r="OH276" s="117"/>
      <c r="OI276" s="117"/>
      <c r="OJ276" s="117"/>
      <c r="OK276" s="117"/>
      <c r="OL276" s="117"/>
      <c r="OM276" s="117"/>
      <c r="ON276" s="117"/>
      <c r="OO276" s="117"/>
      <c r="OP276" s="117"/>
      <c r="OQ276" s="117"/>
      <c r="OR276" s="117"/>
      <c r="OS276" s="117"/>
      <c r="OT276" s="117"/>
      <c r="OU276" s="117"/>
      <c r="OV276" s="117"/>
      <c r="OW276" s="117"/>
      <c r="OX276" s="117"/>
      <c r="OY276" s="117"/>
      <c r="OZ276" s="117"/>
      <c r="PA276" s="117"/>
      <c r="PB276" s="117"/>
      <c r="PC276" s="117"/>
      <c r="PD276" s="117"/>
      <c r="PE276" s="117"/>
      <c r="PF276" s="117"/>
      <c r="PG276" s="117"/>
      <c r="PH276" s="117"/>
      <c r="PI276" s="117"/>
      <c r="PJ276" s="117"/>
      <c r="PK276" s="117"/>
      <c r="PL276" s="117"/>
      <c r="PM276" s="117"/>
      <c r="PN276" s="117"/>
      <c r="PO276" s="117"/>
      <c r="PP276" s="117"/>
      <c r="PQ276" s="117"/>
      <c r="PR276" s="117"/>
      <c r="PS276" s="117"/>
      <c r="PT276" s="117"/>
      <c r="PU276" s="117"/>
      <c r="PV276" s="117"/>
      <c r="PW276" s="117"/>
      <c r="PX276" s="117"/>
      <c r="PY276" s="117"/>
      <c r="PZ276" s="117"/>
      <c r="QA276" s="117"/>
      <c r="QB276" s="117"/>
      <c r="QC276" s="117"/>
      <c r="QD276" s="117"/>
      <c r="QE276" s="117"/>
      <c r="QF276" s="117"/>
      <c r="QG276" s="117"/>
      <c r="QH276" s="117"/>
      <c r="QI276" s="117"/>
      <c r="QJ276" s="117"/>
      <c r="QK276" s="117"/>
      <c r="QL276" s="117"/>
      <c r="QM276" s="117"/>
      <c r="QN276" s="117"/>
      <c r="QO276" s="117"/>
      <c r="QP276" s="117"/>
      <c r="QQ276" s="117"/>
      <c r="QR276" s="117"/>
      <c r="QS276" s="117"/>
      <c r="QT276" s="117"/>
      <c r="QU276" s="117"/>
      <c r="QV276" s="117"/>
      <c r="QW276" s="117"/>
      <c r="QX276" s="117"/>
      <c r="QY276" s="117"/>
      <c r="QZ276" s="117"/>
      <c r="RA276" s="117"/>
      <c r="RB276" s="117"/>
      <c r="RC276" s="117"/>
      <c r="RD276" s="117"/>
      <c r="RE276" s="117"/>
      <c r="RF276" s="117"/>
      <c r="RG276" s="117"/>
      <c r="RH276" s="117"/>
      <c r="RI276" s="117"/>
      <c r="RJ276" s="117"/>
      <c r="RK276" s="117"/>
      <c r="RL276" s="117"/>
      <c r="RM276" s="117"/>
      <c r="RN276" s="117"/>
      <c r="RO276" s="117"/>
      <c r="RP276" s="117"/>
      <c r="RQ276" s="117"/>
      <c r="RR276" s="117"/>
      <c r="RS276" s="117"/>
      <c r="RT276" s="117"/>
      <c r="RU276" s="117"/>
      <c r="RV276" s="117"/>
      <c r="RW276" s="117"/>
      <c r="RX276" s="117"/>
      <c r="RY276" s="117"/>
      <c r="RZ276" s="117"/>
      <c r="SA276" s="117"/>
      <c r="SB276" s="117"/>
      <c r="SC276" s="117"/>
      <c r="SD276" s="117"/>
      <c r="SE276" s="117"/>
      <c r="SF276" s="117"/>
      <c r="SG276" s="117"/>
      <c r="SH276" s="117"/>
      <c r="SI276" s="117"/>
      <c r="SJ276" s="117"/>
      <c r="SK276" s="117"/>
      <c r="SL276" s="117"/>
      <c r="SM276" s="117"/>
      <c r="SN276" s="117"/>
      <c r="SO276" s="117"/>
      <c r="SP276" s="117"/>
      <c r="SQ276" s="117"/>
      <c r="SR276" s="117"/>
      <c r="SS276" s="117"/>
      <c r="ST276" s="117"/>
      <c r="SU276" s="117"/>
      <c r="SV276" s="117"/>
      <c r="SW276" s="117"/>
      <c r="SX276" s="117"/>
      <c r="SY276" s="117"/>
      <c r="SZ276" s="117"/>
      <c r="TA276" s="117"/>
      <c r="TB276" s="117"/>
      <c r="TC276" s="117"/>
      <c r="TD276" s="117"/>
      <c r="TE276" s="117"/>
      <c r="TF276" s="117"/>
      <c r="TG276" s="117"/>
      <c r="TH276" s="117"/>
      <c r="TI276" s="117"/>
      <c r="TJ276" s="117"/>
      <c r="TK276" s="117"/>
      <c r="TL276" s="117"/>
      <c r="TM276" s="117"/>
      <c r="TN276" s="117"/>
      <c r="TO276" s="117"/>
      <c r="TP276" s="117"/>
      <c r="TQ276" s="117"/>
      <c r="TR276" s="117"/>
      <c r="TS276" s="117"/>
      <c r="TT276" s="117"/>
      <c r="TU276" s="117"/>
      <c r="TV276" s="117"/>
      <c r="TW276" s="117"/>
      <c r="TX276" s="117"/>
      <c r="TY276" s="117"/>
      <c r="TZ276" s="117"/>
      <c r="UA276" s="117"/>
      <c r="UB276" s="117"/>
      <c r="UC276" s="117"/>
      <c r="UD276" s="117"/>
      <c r="UE276" s="117"/>
      <c r="UF276" s="117"/>
      <c r="UG276" s="117"/>
      <c r="UH276" s="117"/>
      <c r="UI276" s="117"/>
      <c r="UJ276" s="117"/>
      <c r="UK276" s="117"/>
      <c r="UL276" s="117"/>
      <c r="UM276" s="117"/>
      <c r="UN276" s="117"/>
      <c r="UO276" s="117"/>
      <c r="UP276" s="117"/>
      <c r="UQ276" s="117"/>
      <c r="UR276" s="117"/>
      <c r="US276" s="117"/>
      <c r="UT276" s="117"/>
      <c r="UU276" s="117"/>
      <c r="UV276" s="117"/>
      <c r="UW276" s="117"/>
      <c r="UX276" s="117"/>
      <c r="UY276" s="117"/>
      <c r="UZ276" s="117"/>
      <c r="VA276" s="117"/>
      <c r="VB276" s="117"/>
      <c r="VC276" s="117"/>
      <c r="VD276" s="117"/>
      <c r="VE276" s="117"/>
      <c r="VF276" s="117"/>
      <c r="VG276" s="117"/>
      <c r="VH276" s="117"/>
      <c r="VI276" s="117"/>
      <c r="VJ276" s="117"/>
      <c r="VK276" s="117"/>
      <c r="VL276" s="117"/>
      <c r="VM276" s="117"/>
      <c r="VN276" s="117"/>
      <c r="VO276" s="117"/>
      <c r="VP276" s="117"/>
      <c r="VQ276" s="117"/>
      <c r="VR276" s="117"/>
      <c r="VS276" s="117"/>
      <c r="VT276" s="117"/>
      <c r="VU276" s="117"/>
      <c r="VV276" s="117"/>
      <c r="VW276" s="117"/>
      <c r="VX276" s="117"/>
      <c r="VY276" s="117"/>
      <c r="VZ276" s="117"/>
      <c r="WA276" s="117"/>
      <c r="WB276" s="117"/>
      <c r="WC276" s="117"/>
      <c r="WD276" s="117"/>
      <c r="WE276" s="117"/>
      <c r="WF276" s="117"/>
      <c r="WG276" s="117"/>
      <c r="WH276" s="117"/>
      <c r="WI276" s="117"/>
      <c r="WJ276" s="117"/>
      <c r="WK276" s="117"/>
      <c r="WL276" s="117"/>
      <c r="WM276" s="117"/>
      <c r="WN276" s="117"/>
      <c r="WO276" s="117"/>
      <c r="WP276" s="117"/>
      <c r="WQ276" s="117"/>
      <c r="WR276" s="117"/>
      <c r="WS276" s="117"/>
      <c r="WT276" s="117"/>
      <c r="WU276" s="117"/>
      <c r="WV276" s="117"/>
      <c r="WW276" s="117"/>
      <c r="WX276" s="117"/>
      <c r="WY276" s="117"/>
      <c r="WZ276" s="117"/>
      <c r="XA276" s="117"/>
      <c r="XB276" s="117"/>
      <c r="XC276" s="117"/>
      <c r="XD276" s="117"/>
      <c r="XE276" s="117"/>
      <c r="XF276" s="117"/>
      <c r="XG276" s="117"/>
      <c r="XH276" s="117"/>
      <c r="XI276" s="117"/>
      <c r="XJ276" s="117"/>
      <c r="XK276" s="117"/>
      <c r="XL276" s="117"/>
      <c r="XM276" s="117"/>
      <c r="XN276" s="117"/>
      <c r="XO276" s="117"/>
      <c r="XP276" s="117"/>
      <c r="XQ276" s="117"/>
      <c r="XR276" s="117"/>
      <c r="XS276" s="117"/>
      <c r="XT276" s="117"/>
      <c r="XU276" s="117"/>
      <c r="XV276" s="117"/>
      <c r="XW276" s="117"/>
      <c r="XX276" s="117"/>
      <c r="XY276" s="117"/>
      <c r="XZ276" s="117"/>
      <c r="YA276" s="117"/>
      <c r="YB276" s="117"/>
      <c r="YC276" s="117"/>
      <c r="YD276" s="117"/>
      <c r="YE276" s="117"/>
      <c r="YF276" s="117"/>
      <c r="YG276" s="117"/>
      <c r="YH276" s="117"/>
      <c r="YI276" s="117"/>
      <c r="YJ276" s="117"/>
      <c r="YK276" s="117"/>
      <c r="YL276" s="117"/>
      <c r="YM276" s="117"/>
      <c r="YN276" s="117"/>
      <c r="YO276" s="117"/>
      <c r="YP276" s="117"/>
      <c r="YQ276" s="117"/>
      <c r="YR276" s="117"/>
      <c r="YS276" s="117"/>
      <c r="YT276" s="117"/>
      <c r="YU276" s="117"/>
      <c r="YV276" s="117"/>
      <c r="YW276" s="117"/>
      <c r="YX276" s="117"/>
      <c r="YY276" s="117"/>
      <c r="YZ276" s="117"/>
      <c r="ZA276" s="117"/>
      <c r="ZB276" s="117"/>
      <c r="ZC276" s="117"/>
      <c r="ZD276" s="117"/>
      <c r="ZE276" s="117"/>
      <c r="ZF276" s="117"/>
      <c r="ZG276" s="117"/>
      <c r="ZH276" s="117"/>
      <c r="ZI276" s="117"/>
      <c r="ZJ276" s="117"/>
      <c r="ZK276" s="117"/>
      <c r="ZL276" s="117"/>
      <c r="ZM276" s="117"/>
      <c r="ZN276" s="117"/>
      <c r="ZO276" s="117"/>
      <c r="ZP276" s="117"/>
      <c r="ZQ276" s="117"/>
      <c r="ZR276" s="117"/>
      <c r="ZS276" s="117"/>
      <c r="ZT276" s="117"/>
      <c r="ZU276" s="117"/>
      <c r="ZV276" s="117"/>
      <c r="ZW276" s="117"/>
      <c r="ZX276" s="117"/>
      <c r="ZY276" s="117"/>
      <c r="ZZ276" s="117"/>
      <c r="AAA276" s="117"/>
      <c r="AAB276" s="117"/>
      <c r="AAC276" s="117"/>
      <c r="AAD276" s="117"/>
      <c r="AAE276" s="117"/>
      <c r="AAF276" s="117"/>
      <c r="AAG276" s="117"/>
      <c r="AAH276" s="117"/>
      <c r="AAI276" s="117"/>
      <c r="AAJ276" s="117"/>
      <c r="AAK276" s="117"/>
      <c r="AAL276" s="117"/>
      <c r="AAM276" s="117"/>
      <c r="AAN276" s="117"/>
      <c r="AAO276" s="117"/>
      <c r="AAP276" s="117"/>
      <c r="AAQ276" s="117"/>
      <c r="AAR276" s="117"/>
      <c r="AAS276" s="117"/>
      <c r="AAT276" s="117"/>
      <c r="AAU276" s="117"/>
      <c r="AAV276" s="117"/>
      <c r="AAW276" s="117"/>
      <c r="AAX276" s="117"/>
      <c r="AAY276" s="117"/>
      <c r="AAZ276" s="117"/>
      <c r="ABA276" s="117"/>
      <c r="ABB276" s="117"/>
      <c r="ABC276" s="117"/>
      <c r="ABD276" s="117"/>
      <c r="ABE276" s="117"/>
      <c r="ABF276" s="117"/>
      <c r="ABG276" s="117"/>
      <c r="ABH276" s="117"/>
      <c r="ABI276" s="117"/>
      <c r="ABJ276" s="117"/>
      <c r="ABK276" s="117"/>
      <c r="ABL276" s="117"/>
      <c r="ABM276" s="117"/>
      <c r="ABN276" s="117"/>
      <c r="ABO276" s="117"/>
      <c r="ABP276" s="117"/>
      <c r="ABQ276" s="117"/>
      <c r="ABR276" s="117"/>
      <c r="ABS276" s="117"/>
      <c r="ABT276" s="117"/>
      <c r="ABU276" s="117"/>
      <c r="ABV276" s="117"/>
      <c r="ABW276" s="117"/>
      <c r="ABX276" s="117"/>
      <c r="ABY276" s="117"/>
      <c r="ABZ276" s="117"/>
      <c r="ACA276" s="117"/>
      <c r="ACB276" s="117"/>
      <c r="ACC276" s="117"/>
      <c r="ACD276" s="117"/>
      <c r="ACE276" s="117"/>
      <c r="ACF276" s="117"/>
      <c r="ACG276" s="117"/>
      <c r="ACH276" s="117"/>
      <c r="ACI276" s="117"/>
      <c r="ACJ276" s="117"/>
      <c r="ACK276" s="117"/>
      <c r="ACL276" s="117"/>
      <c r="ACM276" s="117"/>
      <c r="ACN276" s="117"/>
      <c r="ACO276" s="117"/>
      <c r="ACP276" s="117"/>
      <c r="ACQ276" s="117"/>
      <c r="ACR276" s="117"/>
      <c r="ACS276" s="117"/>
      <c r="ACT276" s="117"/>
      <c r="ACU276" s="117"/>
      <c r="ACV276" s="117"/>
      <c r="ACW276" s="117"/>
      <c r="ACX276" s="117"/>
      <c r="ACY276" s="117"/>
      <c r="ACZ276" s="117"/>
      <c r="ADA276" s="117"/>
      <c r="ADB276" s="117"/>
      <c r="ADC276" s="117"/>
      <c r="ADD276" s="117"/>
      <c r="ADE276" s="117"/>
      <c r="ADF276" s="117"/>
      <c r="ADG276" s="117"/>
      <c r="ADH276" s="117"/>
      <c r="ADI276" s="117"/>
      <c r="ADJ276" s="117"/>
      <c r="ADK276" s="117"/>
      <c r="ADL276" s="117"/>
      <c r="ADM276" s="117"/>
      <c r="ADN276" s="117"/>
      <c r="ADO276" s="117"/>
      <c r="ADP276" s="117"/>
      <c r="ADQ276" s="117"/>
      <c r="ADR276" s="117"/>
      <c r="ADS276" s="117"/>
      <c r="ADT276" s="117"/>
      <c r="ADU276" s="117"/>
      <c r="ADV276" s="117"/>
      <c r="ADW276" s="117"/>
      <c r="ADX276" s="117"/>
      <c r="ADY276" s="117"/>
      <c r="ADZ276" s="117"/>
      <c r="AEA276" s="117"/>
      <c r="AEB276" s="117"/>
      <c r="AEC276" s="117"/>
      <c r="AED276" s="117"/>
      <c r="AEE276" s="117"/>
      <c r="AEF276" s="117"/>
      <c r="AEG276" s="117"/>
      <c r="AEH276" s="117"/>
      <c r="AEI276" s="117"/>
      <c r="AEJ276" s="117"/>
      <c r="AEK276" s="117"/>
      <c r="AEL276" s="117"/>
      <c r="AEM276" s="117"/>
      <c r="AEN276" s="117"/>
      <c r="AEO276" s="117"/>
      <c r="AEP276" s="117"/>
      <c r="AEQ276" s="117"/>
      <c r="AER276" s="117"/>
      <c r="AES276" s="117"/>
      <c r="AET276" s="117"/>
      <c r="AEU276" s="117"/>
      <c r="AEV276" s="117"/>
      <c r="AEW276" s="117"/>
      <c r="AEX276" s="117"/>
      <c r="AEY276" s="117"/>
      <c r="AEZ276" s="117"/>
      <c r="AFA276" s="117"/>
      <c r="AFB276" s="117"/>
      <c r="AFC276" s="117"/>
      <c r="AFD276" s="117"/>
      <c r="AFE276" s="117"/>
      <c r="AFF276" s="117"/>
      <c r="AFG276" s="117"/>
      <c r="AFH276" s="117"/>
      <c r="AFI276" s="117"/>
      <c r="AFJ276" s="117"/>
      <c r="AFK276" s="117"/>
      <c r="AFL276" s="117"/>
      <c r="AFM276" s="117"/>
      <c r="AFN276" s="117"/>
      <c r="AFO276" s="117"/>
      <c r="AFP276" s="117"/>
      <c r="AFQ276" s="117"/>
      <c r="AFR276" s="117"/>
      <c r="AFS276" s="117"/>
      <c r="AFT276" s="117"/>
      <c r="AFU276" s="117"/>
      <c r="AFV276" s="117"/>
      <c r="AFW276" s="117"/>
      <c r="AFX276" s="117"/>
      <c r="AFY276" s="117"/>
      <c r="AFZ276" s="117"/>
      <c r="AGA276" s="117"/>
      <c r="AGB276" s="117"/>
      <c r="AGC276" s="117"/>
      <c r="AGD276" s="117"/>
      <c r="AGE276" s="117"/>
      <c r="AGF276" s="117"/>
      <c r="AGG276" s="117"/>
      <c r="AGH276" s="117"/>
      <c r="AGI276" s="117"/>
      <c r="AGJ276" s="117"/>
      <c r="AGK276" s="117"/>
      <c r="AGL276" s="117"/>
      <c r="AGM276" s="117"/>
      <c r="AGN276" s="117"/>
      <c r="AGO276" s="117"/>
      <c r="AGP276" s="117"/>
      <c r="AGQ276" s="117"/>
      <c r="AGR276" s="117"/>
      <c r="AGS276" s="117"/>
      <c r="AGT276" s="117"/>
      <c r="AGU276" s="117"/>
      <c r="AGV276" s="117"/>
      <c r="AGW276" s="117"/>
      <c r="AGX276" s="117"/>
      <c r="AGY276" s="117"/>
      <c r="AGZ276" s="117"/>
      <c r="AHA276" s="117"/>
      <c r="AHB276" s="117"/>
      <c r="AHC276" s="117"/>
      <c r="AHD276" s="117"/>
      <c r="AHE276" s="117"/>
      <c r="AHF276" s="117"/>
      <c r="AHG276" s="117"/>
      <c r="AHH276" s="117"/>
      <c r="AHI276" s="117"/>
      <c r="AHJ276" s="117"/>
      <c r="AHK276" s="117"/>
      <c r="AHL276" s="117"/>
      <c r="AHM276" s="117"/>
      <c r="AHN276" s="117"/>
      <c r="AHO276" s="117"/>
      <c r="AHP276" s="117"/>
      <c r="AHQ276" s="117"/>
      <c r="AHR276" s="117"/>
      <c r="AHS276" s="117"/>
      <c r="AHT276" s="117"/>
      <c r="AHU276" s="117"/>
      <c r="AHV276" s="117"/>
      <c r="AHW276" s="117"/>
      <c r="AHX276" s="117"/>
      <c r="AHY276" s="117"/>
      <c r="AHZ276" s="117"/>
      <c r="AIA276" s="117"/>
      <c r="AIB276" s="117"/>
      <c r="AIC276" s="117"/>
      <c r="AID276" s="117"/>
      <c r="AIE276" s="117"/>
      <c r="AIF276" s="117"/>
      <c r="AIG276" s="117"/>
      <c r="AIH276" s="117"/>
      <c r="AII276" s="117"/>
      <c r="AIJ276" s="117"/>
      <c r="AIK276" s="117"/>
      <c r="AIL276" s="117"/>
      <c r="AIM276" s="117"/>
      <c r="AIN276" s="117"/>
      <c r="AIO276" s="117"/>
      <c r="AIP276" s="117"/>
      <c r="AIQ276" s="117"/>
      <c r="AIR276" s="117"/>
      <c r="AIS276" s="117"/>
      <c r="AIT276" s="117"/>
      <c r="AIU276" s="117"/>
      <c r="AIV276" s="117"/>
      <c r="AIW276" s="117"/>
      <c r="AIX276" s="117"/>
      <c r="AIY276" s="117"/>
      <c r="AIZ276" s="117"/>
      <c r="AJA276" s="117"/>
      <c r="AJB276" s="117"/>
      <c r="AJC276" s="117"/>
      <c r="AJD276" s="117"/>
      <c r="AJE276" s="117"/>
      <c r="AJF276" s="117"/>
      <c r="AJG276" s="117"/>
      <c r="AJH276" s="117"/>
      <c r="AJI276" s="117"/>
      <c r="AJJ276" s="117"/>
      <c r="AJK276" s="117"/>
      <c r="AJL276" s="117"/>
      <c r="AJM276" s="117"/>
      <c r="AJN276" s="117"/>
      <c r="AJO276" s="117"/>
      <c r="AJP276" s="117"/>
      <c r="AJQ276" s="117"/>
      <c r="AJR276" s="117"/>
      <c r="AJS276" s="117"/>
      <c r="AJT276" s="117"/>
      <c r="AJU276" s="117"/>
      <c r="AJV276" s="117"/>
      <c r="AJW276" s="117"/>
      <c r="AJX276" s="117"/>
      <c r="AJY276" s="117"/>
      <c r="AJZ276" s="117"/>
      <c r="AKA276" s="117"/>
      <c r="AKB276" s="117"/>
      <c r="AKC276" s="117"/>
      <c r="AKD276" s="117"/>
      <c r="AKE276" s="117"/>
      <c r="AKF276" s="117"/>
      <c r="AKG276" s="117"/>
      <c r="AKH276" s="117"/>
      <c r="AKI276" s="117"/>
      <c r="AKJ276" s="117"/>
      <c r="AKK276" s="117"/>
      <c r="AKL276" s="117"/>
      <c r="AKM276" s="117"/>
      <c r="AKN276" s="117"/>
      <c r="AKO276" s="117"/>
      <c r="AKP276" s="117"/>
      <c r="AKQ276" s="117"/>
      <c r="AKR276" s="117"/>
      <c r="AKS276" s="117"/>
      <c r="AKT276" s="117"/>
      <c r="AKU276" s="117"/>
      <c r="AKV276" s="117"/>
      <c r="AKW276" s="117"/>
      <c r="AKX276" s="117"/>
      <c r="AKY276" s="117"/>
      <c r="AKZ276" s="117"/>
      <c r="ALA276" s="117"/>
      <c r="ALB276" s="117"/>
      <c r="ALC276" s="117"/>
      <c r="ALD276" s="117"/>
      <c r="ALE276" s="117"/>
      <c r="ALF276" s="117"/>
      <c r="ALG276" s="117"/>
      <c r="ALH276" s="117"/>
      <c r="ALI276" s="117"/>
      <c r="ALJ276" s="117"/>
      <c r="ALK276" s="117"/>
      <c r="ALL276" s="117"/>
      <c r="ALM276" s="117"/>
      <c r="ALN276" s="117"/>
      <c r="ALO276" s="117"/>
      <c r="ALP276" s="117"/>
      <c r="ALQ276" s="117"/>
      <c r="ALR276" s="117"/>
      <c r="ALS276" s="117"/>
      <c r="ALT276" s="117"/>
      <c r="ALU276" s="117"/>
      <c r="ALV276" s="117"/>
      <c r="ALW276" s="117"/>
      <c r="ALX276" s="117"/>
      <c r="ALY276" s="117"/>
      <c r="ALZ276" s="117"/>
      <c r="AMA276" s="117"/>
      <c r="AMB276" s="117"/>
      <c r="AMC276" s="117"/>
      <c r="AMD276" s="117"/>
      <c r="AME276" s="117"/>
      <c r="AMF276" s="117"/>
      <c r="AMG276" s="117"/>
      <c r="AMH276" s="117"/>
      <c r="AMI276" s="117"/>
      <c r="AMJ276" s="117"/>
    </row>
    <row r="277" customFormat="false" ht="24" hidden="false" customHeight="true" outlineLevel="0" collapsed="false">
      <c r="A277" s="144" t="s">
        <v>186</v>
      </c>
      <c r="B277" s="122" t="n">
        <f aca="false">H277/12</f>
        <v>2</v>
      </c>
      <c r="C277" s="145" t="n">
        <f aca="false">AVERAGE(D277:G277)</f>
        <v>10.1333333333333</v>
      </c>
      <c r="D277" s="147" t="n">
        <v>14.5</v>
      </c>
      <c r="E277" s="147" t="n">
        <v>9.8</v>
      </c>
      <c r="F277" s="147" t="n">
        <v>6.1</v>
      </c>
      <c r="G277" s="145"/>
      <c r="H277" s="148" t="n">
        <v>24</v>
      </c>
      <c r="I277" s="146" t="n">
        <f aca="false">(C277*B277)*12</f>
        <v>243.2</v>
      </c>
      <c r="J277" s="116"/>
      <c r="K277" s="116"/>
      <c r="L277" s="116"/>
      <c r="M277" s="116"/>
      <c r="N277" s="116"/>
      <c r="O277" s="116"/>
      <c r="P277" s="116"/>
      <c r="Q277" s="116"/>
      <c r="R277" s="116"/>
      <c r="S277" s="116"/>
      <c r="T277" s="116"/>
      <c r="U277" s="116"/>
      <c r="V277" s="116"/>
      <c r="W277" s="116"/>
      <c r="X277" s="116"/>
      <c r="Y277" s="116"/>
      <c r="Z277" s="116"/>
      <c r="AA277" s="116"/>
      <c r="AB277" s="116"/>
      <c r="AC277" s="116"/>
      <c r="AD277" s="116"/>
      <c r="AE277" s="116"/>
      <c r="AF277" s="116"/>
      <c r="AG277" s="116"/>
      <c r="AH277" s="116"/>
      <c r="AI277" s="116"/>
      <c r="AJ277" s="116"/>
      <c r="AK277" s="116"/>
      <c r="AL277" s="116"/>
      <c r="AM277" s="116"/>
      <c r="AN277" s="116"/>
      <c r="AO277" s="116"/>
      <c r="AP277" s="116"/>
      <c r="AQ277" s="116"/>
      <c r="AR277" s="116"/>
      <c r="AS277" s="116"/>
      <c r="AT277" s="116"/>
      <c r="AU277" s="116"/>
      <c r="AV277" s="116"/>
      <c r="AW277" s="116"/>
      <c r="AX277" s="116"/>
      <c r="AY277" s="116"/>
      <c r="AZ277" s="116"/>
      <c r="BA277" s="116"/>
      <c r="BB277" s="116"/>
      <c r="BC277" s="116"/>
      <c r="BD277" s="116"/>
      <c r="BE277" s="116"/>
      <c r="BF277" s="116"/>
      <c r="BG277" s="116"/>
      <c r="BH277" s="116"/>
      <c r="BI277" s="116"/>
      <c r="BJ277" s="116"/>
      <c r="BK277" s="117"/>
      <c r="BL277" s="117"/>
      <c r="BM277" s="117"/>
      <c r="BN277" s="117"/>
      <c r="BO277" s="117"/>
      <c r="BP277" s="117"/>
      <c r="BQ277" s="117"/>
      <c r="BR277" s="117"/>
      <c r="BS277" s="117"/>
      <c r="BT277" s="117"/>
      <c r="BU277" s="117"/>
      <c r="BV277" s="117"/>
      <c r="BW277" s="117"/>
      <c r="BX277" s="117"/>
      <c r="BY277" s="117"/>
      <c r="BZ277" s="117"/>
      <c r="CA277" s="117"/>
      <c r="CB277" s="117"/>
      <c r="CC277" s="117"/>
      <c r="CD277" s="117"/>
      <c r="CE277" s="117"/>
      <c r="CF277" s="117"/>
      <c r="CG277" s="117"/>
      <c r="CH277" s="117"/>
      <c r="CI277" s="117"/>
      <c r="CJ277" s="117"/>
      <c r="CK277" s="117"/>
      <c r="CL277" s="117"/>
      <c r="CM277" s="117"/>
      <c r="CN277" s="117"/>
      <c r="CO277" s="117"/>
      <c r="CP277" s="117"/>
      <c r="CQ277" s="117"/>
      <c r="CR277" s="117"/>
      <c r="CS277" s="117"/>
      <c r="CT277" s="117"/>
      <c r="CU277" s="117"/>
      <c r="CV277" s="117"/>
      <c r="CW277" s="117"/>
      <c r="CX277" s="117"/>
      <c r="CY277" s="117"/>
      <c r="CZ277" s="117"/>
      <c r="DA277" s="117"/>
      <c r="DB277" s="117"/>
      <c r="DC277" s="117"/>
      <c r="DD277" s="117"/>
      <c r="DE277" s="117"/>
      <c r="DF277" s="117"/>
      <c r="DG277" s="117"/>
      <c r="DH277" s="117"/>
      <c r="DI277" s="117"/>
      <c r="DJ277" s="117"/>
      <c r="DK277" s="117"/>
      <c r="DL277" s="117"/>
      <c r="DM277" s="117"/>
      <c r="DN277" s="117"/>
      <c r="DO277" s="117"/>
      <c r="DP277" s="117"/>
      <c r="DQ277" s="117"/>
      <c r="DR277" s="117"/>
      <c r="DS277" s="117"/>
      <c r="DT277" s="117"/>
      <c r="DU277" s="117"/>
      <c r="DV277" s="117"/>
      <c r="DW277" s="117"/>
      <c r="DX277" s="117"/>
      <c r="DY277" s="117"/>
      <c r="DZ277" s="117"/>
      <c r="EA277" s="117"/>
      <c r="EB277" s="117"/>
      <c r="EC277" s="117"/>
      <c r="ED277" s="117"/>
      <c r="EE277" s="117"/>
      <c r="EF277" s="117"/>
      <c r="EG277" s="117"/>
      <c r="EH277" s="117"/>
      <c r="EI277" s="117"/>
      <c r="EJ277" s="117"/>
      <c r="EK277" s="117"/>
      <c r="EL277" s="117"/>
      <c r="EM277" s="117"/>
      <c r="EN277" s="117"/>
      <c r="EO277" s="117"/>
      <c r="EP277" s="117"/>
      <c r="EQ277" s="117"/>
      <c r="ER277" s="117"/>
      <c r="ES277" s="117"/>
      <c r="ET277" s="117"/>
      <c r="EU277" s="117"/>
      <c r="EV277" s="117"/>
      <c r="EW277" s="117"/>
      <c r="EX277" s="117"/>
      <c r="EY277" s="117"/>
      <c r="EZ277" s="117"/>
      <c r="FA277" s="117"/>
      <c r="FB277" s="117"/>
      <c r="FC277" s="117"/>
      <c r="FD277" s="117"/>
      <c r="FE277" s="117"/>
      <c r="FF277" s="117"/>
      <c r="FG277" s="117"/>
      <c r="FH277" s="117"/>
      <c r="FI277" s="117"/>
      <c r="FJ277" s="117"/>
      <c r="FK277" s="117"/>
      <c r="FL277" s="117"/>
      <c r="FM277" s="117"/>
      <c r="FN277" s="117"/>
      <c r="FO277" s="117"/>
      <c r="FP277" s="117"/>
      <c r="FQ277" s="117"/>
      <c r="FR277" s="117"/>
      <c r="FS277" s="117"/>
      <c r="FT277" s="117"/>
      <c r="FU277" s="117"/>
      <c r="FV277" s="117"/>
      <c r="FW277" s="117"/>
      <c r="FX277" s="117"/>
      <c r="FY277" s="117"/>
      <c r="FZ277" s="117"/>
      <c r="GA277" s="117"/>
      <c r="GB277" s="117"/>
      <c r="GC277" s="117"/>
      <c r="GD277" s="117"/>
      <c r="GE277" s="117"/>
      <c r="GF277" s="117"/>
      <c r="GG277" s="117"/>
      <c r="GH277" s="117"/>
      <c r="GI277" s="117"/>
      <c r="GJ277" s="117"/>
      <c r="GK277" s="117"/>
      <c r="GL277" s="117"/>
      <c r="GM277" s="117"/>
      <c r="GN277" s="117"/>
      <c r="GO277" s="117"/>
      <c r="GP277" s="117"/>
      <c r="GQ277" s="117"/>
      <c r="GR277" s="117"/>
      <c r="GS277" s="117"/>
      <c r="GT277" s="117"/>
      <c r="GU277" s="117"/>
      <c r="GV277" s="117"/>
      <c r="GW277" s="117"/>
      <c r="GX277" s="117"/>
      <c r="GY277" s="117"/>
      <c r="GZ277" s="117"/>
      <c r="HA277" s="117"/>
      <c r="HB277" s="117"/>
      <c r="HC277" s="117"/>
      <c r="HD277" s="117"/>
      <c r="HE277" s="117"/>
      <c r="HF277" s="117"/>
      <c r="HG277" s="117"/>
      <c r="HH277" s="117"/>
      <c r="HI277" s="117"/>
      <c r="HJ277" s="117"/>
      <c r="HK277" s="117"/>
      <c r="HL277" s="117"/>
      <c r="HM277" s="117"/>
      <c r="HN277" s="117"/>
      <c r="HO277" s="117"/>
      <c r="HP277" s="117"/>
      <c r="HQ277" s="117"/>
      <c r="HR277" s="117"/>
      <c r="HS277" s="117"/>
      <c r="HT277" s="117"/>
      <c r="HU277" s="117"/>
      <c r="HV277" s="117"/>
      <c r="HW277" s="117"/>
      <c r="HX277" s="117"/>
      <c r="HY277" s="117"/>
      <c r="HZ277" s="117"/>
      <c r="IA277" s="117"/>
      <c r="IB277" s="117"/>
      <c r="IC277" s="117"/>
      <c r="ID277" s="117"/>
      <c r="IE277" s="117"/>
      <c r="IF277" s="117"/>
      <c r="IG277" s="117"/>
      <c r="IH277" s="117"/>
      <c r="II277" s="117"/>
      <c r="IJ277" s="117"/>
      <c r="IK277" s="117"/>
      <c r="IL277" s="117"/>
      <c r="IM277" s="117"/>
      <c r="IN277" s="117"/>
      <c r="IO277" s="117"/>
      <c r="IP277" s="117"/>
      <c r="IQ277" s="117"/>
      <c r="IR277" s="117"/>
      <c r="IS277" s="117"/>
      <c r="IT277" s="117"/>
      <c r="IU277" s="117"/>
      <c r="IV277" s="117"/>
      <c r="IW277" s="117"/>
      <c r="IX277" s="117"/>
      <c r="IY277" s="117"/>
      <c r="IZ277" s="117"/>
      <c r="JA277" s="117"/>
      <c r="JB277" s="117"/>
      <c r="JC277" s="117"/>
      <c r="JD277" s="117"/>
      <c r="JE277" s="117"/>
      <c r="JF277" s="117"/>
      <c r="JG277" s="117"/>
      <c r="JH277" s="117"/>
      <c r="JI277" s="117"/>
      <c r="JJ277" s="117"/>
      <c r="JK277" s="117"/>
      <c r="JL277" s="117"/>
      <c r="JM277" s="117"/>
      <c r="JN277" s="117"/>
      <c r="JO277" s="117"/>
      <c r="JP277" s="117"/>
      <c r="JQ277" s="117"/>
      <c r="JR277" s="117"/>
      <c r="JS277" s="117"/>
      <c r="JT277" s="117"/>
      <c r="JU277" s="117"/>
      <c r="JV277" s="117"/>
      <c r="JW277" s="117"/>
      <c r="JX277" s="117"/>
      <c r="JY277" s="117"/>
      <c r="JZ277" s="117"/>
      <c r="KA277" s="117"/>
      <c r="KB277" s="117"/>
      <c r="KC277" s="117"/>
      <c r="KD277" s="117"/>
      <c r="KE277" s="117"/>
      <c r="KF277" s="117"/>
      <c r="KG277" s="117"/>
      <c r="KH277" s="117"/>
      <c r="KI277" s="117"/>
      <c r="KJ277" s="117"/>
      <c r="KK277" s="117"/>
      <c r="KL277" s="117"/>
      <c r="KM277" s="117"/>
      <c r="KN277" s="117"/>
      <c r="KO277" s="117"/>
      <c r="KP277" s="117"/>
      <c r="KQ277" s="117"/>
      <c r="KR277" s="117"/>
      <c r="KS277" s="117"/>
      <c r="KT277" s="117"/>
      <c r="KU277" s="117"/>
      <c r="KV277" s="117"/>
      <c r="KW277" s="117"/>
      <c r="KX277" s="117"/>
      <c r="KY277" s="117"/>
      <c r="KZ277" s="117"/>
      <c r="LA277" s="117"/>
      <c r="LB277" s="117"/>
      <c r="LC277" s="117"/>
      <c r="LD277" s="117"/>
      <c r="LE277" s="117"/>
      <c r="LF277" s="117"/>
      <c r="LG277" s="117"/>
      <c r="LH277" s="117"/>
      <c r="LI277" s="117"/>
      <c r="LJ277" s="117"/>
      <c r="LK277" s="117"/>
      <c r="LL277" s="117"/>
      <c r="LM277" s="117"/>
      <c r="LN277" s="117"/>
      <c r="LO277" s="117"/>
      <c r="LP277" s="117"/>
      <c r="LQ277" s="117"/>
      <c r="LR277" s="117"/>
      <c r="LS277" s="117"/>
      <c r="LT277" s="117"/>
      <c r="LU277" s="117"/>
      <c r="LV277" s="117"/>
      <c r="LW277" s="117"/>
      <c r="LX277" s="117"/>
      <c r="LY277" s="117"/>
      <c r="LZ277" s="117"/>
      <c r="MA277" s="117"/>
      <c r="MB277" s="117"/>
      <c r="MC277" s="117"/>
      <c r="MD277" s="117"/>
      <c r="ME277" s="117"/>
      <c r="MF277" s="117"/>
      <c r="MG277" s="117"/>
      <c r="MH277" s="117"/>
      <c r="MI277" s="117"/>
      <c r="MJ277" s="117"/>
      <c r="MK277" s="117"/>
      <c r="ML277" s="117"/>
      <c r="MM277" s="117"/>
      <c r="MN277" s="117"/>
      <c r="MO277" s="117"/>
      <c r="MP277" s="117"/>
      <c r="MQ277" s="117"/>
      <c r="MR277" s="117"/>
      <c r="MS277" s="117"/>
      <c r="MT277" s="117"/>
      <c r="MU277" s="117"/>
      <c r="MV277" s="117"/>
      <c r="MW277" s="117"/>
      <c r="MX277" s="117"/>
      <c r="MY277" s="117"/>
      <c r="MZ277" s="117"/>
      <c r="NA277" s="117"/>
      <c r="NB277" s="117"/>
      <c r="NC277" s="117"/>
      <c r="ND277" s="117"/>
      <c r="NE277" s="117"/>
      <c r="NF277" s="117"/>
      <c r="NG277" s="117"/>
      <c r="NH277" s="117"/>
      <c r="NI277" s="117"/>
      <c r="NJ277" s="117"/>
      <c r="NK277" s="117"/>
      <c r="NL277" s="117"/>
      <c r="NM277" s="117"/>
      <c r="NN277" s="117"/>
      <c r="NO277" s="117"/>
      <c r="NP277" s="117"/>
      <c r="NQ277" s="117"/>
      <c r="NR277" s="117"/>
      <c r="NS277" s="117"/>
      <c r="NT277" s="117"/>
      <c r="NU277" s="117"/>
      <c r="NV277" s="117"/>
      <c r="NW277" s="117"/>
      <c r="NX277" s="117"/>
      <c r="NY277" s="117"/>
      <c r="NZ277" s="117"/>
      <c r="OA277" s="117"/>
      <c r="OB277" s="117"/>
      <c r="OC277" s="117"/>
      <c r="OD277" s="117"/>
      <c r="OE277" s="117"/>
      <c r="OF277" s="117"/>
      <c r="OG277" s="117"/>
      <c r="OH277" s="117"/>
      <c r="OI277" s="117"/>
      <c r="OJ277" s="117"/>
      <c r="OK277" s="117"/>
      <c r="OL277" s="117"/>
      <c r="OM277" s="117"/>
      <c r="ON277" s="117"/>
      <c r="OO277" s="117"/>
      <c r="OP277" s="117"/>
      <c r="OQ277" s="117"/>
      <c r="OR277" s="117"/>
      <c r="OS277" s="117"/>
      <c r="OT277" s="117"/>
      <c r="OU277" s="117"/>
      <c r="OV277" s="117"/>
      <c r="OW277" s="117"/>
      <c r="OX277" s="117"/>
      <c r="OY277" s="117"/>
      <c r="OZ277" s="117"/>
      <c r="PA277" s="117"/>
      <c r="PB277" s="117"/>
      <c r="PC277" s="117"/>
      <c r="PD277" s="117"/>
      <c r="PE277" s="117"/>
      <c r="PF277" s="117"/>
      <c r="PG277" s="117"/>
      <c r="PH277" s="117"/>
      <c r="PI277" s="117"/>
      <c r="PJ277" s="117"/>
      <c r="PK277" s="117"/>
      <c r="PL277" s="117"/>
      <c r="PM277" s="117"/>
      <c r="PN277" s="117"/>
      <c r="PO277" s="117"/>
      <c r="PP277" s="117"/>
      <c r="PQ277" s="117"/>
      <c r="PR277" s="117"/>
      <c r="PS277" s="117"/>
      <c r="PT277" s="117"/>
      <c r="PU277" s="117"/>
      <c r="PV277" s="117"/>
      <c r="PW277" s="117"/>
      <c r="PX277" s="117"/>
      <c r="PY277" s="117"/>
      <c r="PZ277" s="117"/>
      <c r="QA277" s="117"/>
      <c r="QB277" s="117"/>
      <c r="QC277" s="117"/>
      <c r="QD277" s="117"/>
      <c r="QE277" s="117"/>
      <c r="QF277" s="117"/>
      <c r="QG277" s="117"/>
      <c r="QH277" s="117"/>
      <c r="QI277" s="117"/>
      <c r="QJ277" s="117"/>
      <c r="QK277" s="117"/>
      <c r="QL277" s="117"/>
      <c r="QM277" s="117"/>
      <c r="QN277" s="117"/>
      <c r="QO277" s="117"/>
      <c r="QP277" s="117"/>
      <c r="QQ277" s="117"/>
      <c r="QR277" s="117"/>
      <c r="QS277" s="117"/>
      <c r="QT277" s="117"/>
      <c r="QU277" s="117"/>
      <c r="QV277" s="117"/>
      <c r="QW277" s="117"/>
      <c r="QX277" s="117"/>
      <c r="QY277" s="117"/>
      <c r="QZ277" s="117"/>
      <c r="RA277" s="117"/>
      <c r="RB277" s="117"/>
      <c r="RC277" s="117"/>
      <c r="RD277" s="117"/>
      <c r="RE277" s="117"/>
      <c r="RF277" s="117"/>
      <c r="RG277" s="117"/>
      <c r="RH277" s="117"/>
      <c r="RI277" s="117"/>
      <c r="RJ277" s="117"/>
      <c r="RK277" s="117"/>
      <c r="RL277" s="117"/>
      <c r="RM277" s="117"/>
      <c r="RN277" s="117"/>
      <c r="RO277" s="117"/>
      <c r="RP277" s="117"/>
      <c r="RQ277" s="117"/>
      <c r="RR277" s="117"/>
      <c r="RS277" s="117"/>
      <c r="RT277" s="117"/>
      <c r="RU277" s="117"/>
      <c r="RV277" s="117"/>
      <c r="RW277" s="117"/>
      <c r="RX277" s="117"/>
      <c r="RY277" s="117"/>
      <c r="RZ277" s="117"/>
      <c r="SA277" s="117"/>
      <c r="SB277" s="117"/>
      <c r="SC277" s="117"/>
      <c r="SD277" s="117"/>
      <c r="SE277" s="117"/>
      <c r="SF277" s="117"/>
      <c r="SG277" s="117"/>
      <c r="SH277" s="117"/>
      <c r="SI277" s="117"/>
      <c r="SJ277" s="117"/>
      <c r="SK277" s="117"/>
      <c r="SL277" s="117"/>
      <c r="SM277" s="117"/>
      <c r="SN277" s="117"/>
      <c r="SO277" s="117"/>
      <c r="SP277" s="117"/>
      <c r="SQ277" s="117"/>
      <c r="SR277" s="117"/>
      <c r="SS277" s="117"/>
      <c r="ST277" s="117"/>
      <c r="SU277" s="117"/>
      <c r="SV277" s="117"/>
      <c r="SW277" s="117"/>
      <c r="SX277" s="117"/>
      <c r="SY277" s="117"/>
      <c r="SZ277" s="117"/>
      <c r="TA277" s="117"/>
      <c r="TB277" s="117"/>
      <c r="TC277" s="117"/>
      <c r="TD277" s="117"/>
      <c r="TE277" s="117"/>
      <c r="TF277" s="117"/>
      <c r="TG277" s="117"/>
      <c r="TH277" s="117"/>
      <c r="TI277" s="117"/>
      <c r="TJ277" s="117"/>
      <c r="TK277" s="117"/>
      <c r="TL277" s="117"/>
      <c r="TM277" s="117"/>
      <c r="TN277" s="117"/>
      <c r="TO277" s="117"/>
      <c r="TP277" s="117"/>
      <c r="TQ277" s="117"/>
      <c r="TR277" s="117"/>
      <c r="TS277" s="117"/>
      <c r="TT277" s="117"/>
      <c r="TU277" s="117"/>
      <c r="TV277" s="117"/>
      <c r="TW277" s="117"/>
      <c r="TX277" s="117"/>
      <c r="TY277" s="117"/>
      <c r="TZ277" s="117"/>
      <c r="UA277" s="117"/>
      <c r="UB277" s="117"/>
      <c r="UC277" s="117"/>
      <c r="UD277" s="117"/>
      <c r="UE277" s="117"/>
      <c r="UF277" s="117"/>
      <c r="UG277" s="117"/>
      <c r="UH277" s="117"/>
      <c r="UI277" s="117"/>
      <c r="UJ277" s="117"/>
      <c r="UK277" s="117"/>
      <c r="UL277" s="117"/>
      <c r="UM277" s="117"/>
      <c r="UN277" s="117"/>
      <c r="UO277" s="117"/>
      <c r="UP277" s="117"/>
      <c r="UQ277" s="117"/>
      <c r="UR277" s="117"/>
      <c r="US277" s="117"/>
      <c r="UT277" s="117"/>
      <c r="UU277" s="117"/>
      <c r="UV277" s="117"/>
      <c r="UW277" s="117"/>
      <c r="UX277" s="117"/>
      <c r="UY277" s="117"/>
      <c r="UZ277" s="117"/>
      <c r="VA277" s="117"/>
      <c r="VB277" s="117"/>
      <c r="VC277" s="117"/>
      <c r="VD277" s="117"/>
      <c r="VE277" s="117"/>
      <c r="VF277" s="117"/>
      <c r="VG277" s="117"/>
      <c r="VH277" s="117"/>
      <c r="VI277" s="117"/>
      <c r="VJ277" s="117"/>
      <c r="VK277" s="117"/>
      <c r="VL277" s="117"/>
      <c r="VM277" s="117"/>
      <c r="VN277" s="117"/>
      <c r="VO277" s="117"/>
      <c r="VP277" s="117"/>
      <c r="VQ277" s="117"/>
      <c r="VR277" s="117"/>
      <c r="VS277" s="117"/>
      <c r="VT277" s="117"/>
      <c r="VU277" s="117"/>
      <c r="VV277" s="117"/>
      <c r="VW277" s="117"/>
      <c r="VX277" s="117"/>
      <c r="VY277" s="117"/>
      <c r="VZ277" s="117"/>
      <c r="WA277" s="117"/>
      <c r="WB277" s="117"/>
      <c r="WC277" s="117"/>
      <c r="WD277" s="117"/>
      <c r="WE277" s="117"/>
      <c r="WF277" s="117"/>
      <c r="WG277" s="117"/>
      <c r="WH277" s="117"/>
      <c r="WI277" s="117"/>
      <c r="WJ277" s="117"/>
      <c r="WK277" s="117"/>
      <c r="WL277" s="117"/>
      <c r="WM277" s="117"/>
      <c r="WN277" s="117"/>
      <c r="WO277" s="117"/>
      <c r="WP277" s="117"/>
      <c r="WQ277" s="117"/>
      <c r="WR277" s="117"/>
      <c r="WS277" s="117"/>
      <c r="WT277" s="117"/>
      <c r="WU277" s="117"/>
      <c r="WV277" s="117"/>
      <c r="WW277" s="117"/>
      <c r="WX277" s="117"/>
      <c r="WY277" s="117"/>
      <c r="WZ277" s="117"/>
      <c r="XA277" s="117"/>
      <c r="XB277" s="117"/>
      <c r="XC277" s="117"/>
      <c r="XD277" s="117"/>
      <c r="XE277" s="117"/>
      <c r="XF277" s="117"/>
      <c r="XG277" s="117"/>
      <c r="XH277" s="117"/>
      <c r="XI277" s="117"/>
      <c r="XJ277" s="117"/>
      <c r="XK277" s="117"/>
      <c r="XL277" s="117"/>
      <c r="XM277" s="117"/>
      <c r="XN277" s="117"/>
      <c r="XO277" s="117"/>
      <c r="XP277" s="117"/>
      <c r="XQ277" s="117"/>
      <c r="XR277" s="117"/>
      <c r="XS277" s="117"/>
      <c r="XT277" s="117"/>
      <c r="XU277" s="117"/>
      <c r="XV277" s="117"/>
      <c r="XW277" s="117"/>
      <c r="XX277" s="117"/>
      <c r="XY277" s="117"/>
      <c r="XZ277" s="117"/>
      <c r="YA277" s="117"/>
      <c r="YB277" s="117"/>
      <c r="YC277" s="117"/>
      <c r="YD277" s="117"/>
      <c r="YE277" s="117"/>
      <c r="YF277" s="117"/>
      <c r="YG277" s="117"/>
      <c r="YH277" s="117"/>
      <c r="YI277" s="117"/>
      <c r="YJ277" s="117"/>
      <c r="YK277" s="117"/>
      <c r="YL277" s="117"/>
      <c r="YM277" s="117"/>
      <c r="YN277" s="117"/>
      <c r="YO277" s="117"/>
      <c r="YP277" s="117"/>
      <c r="YQ277" s="117"/>
      <c r="YR277" s="117"/>
      <c r="YS277" s="117"/>
      <c r="YT277" s="117"/>
      <c r="YU277" s="117"/>
      <c r="YV277" s="117"/>
      <c r="YW277" s="117"/>
      <c r="YX277" s="117"/>
      <c r="YY277" s="117"/>
      <c r="YZ277" s="117"/>
      <c r="ZA277" s="117"/>
      <c r="ZB277" s="117"/>
      <c r="ZC277" s="117"/>
      <c r="ZD277" s="117"/>
      <c r="ZE277" s="117"/>
      <c r="ZF277" s="117"/>
      <c r="ZG277" s="117"/>
      <c r="ZH277" s="117"/>
      <c r="ZI277" s="117"/>
      <c r="ZJ277" s="117"/>
      <c r="ZK277" s="117"/>
      <c r="ZL277" s="117"/>
      <c r="ZM277" s="117"/>
      <c r="ZN277" s="117"/>
      <c r="ZO277" s="117"/>
      <c r="ZP277" s="117"/>
      <c r="ZQ277" s="117"/>
      <c r="ZR277" s="117"/>
      <c r="ZS277" s="117"/>
      <c r="ZT277" s="117"/>
      <c r="ZU277" s="117"/>
      <c r="ZV277" s="117"/>
      <c r="ZW277" s="117"/>
      <c r="ZX277" s="117"/>
      <c r="ZY277" s="117"/>
      <c r="ZZ277" s="117"/>
      <c r="AAA277" s="117"/>
      <c r="AAB277" s="117"/>
      <c r="AAC277" s="117"/>
      <c r="AAD277" s="117"/>
      <c r="AAE277" s="117"/>
      <c r="AAF277" s="117"/>
      <c r="AAG277" s="117"/>
      <c r="AAH277" s="117"/>
      <c r="AAI277" s="117"/>
      <c r="AAJ277" s="117"/>
      <c r="AAK277" s="117"/>
      <c r="AAL277" s="117"/>
      <c r="AAM277" s="117"/>
      <c r="AAN277" s="117"/>
      <c r="AAO277" s="117"/>
      <c r="AAP277" s="117"/>
      <c r="AAQ277" s="117"/>
      <c r="AAR277" s="117"/>
      <c r="AAS277" s="117"/>
      <c r="AAT277" s="117"/>
      <c r="AAU277" s="117"/>
      <c r="AAV277" s="117"/>
      <c r="AAW277" s="117"/>
      <c r="AAX277" s="117"/>
      <c r="AAY277" s="117"/>
      <c r="AAZ277" s="117"/>
      <c r="ABA277" s="117"/>
      <c r="ABB277" s="117"/>
      <c r="ABC277" s="117"/>
      <c r="ABD277" s="117"/>
      <c r="ABE277" s="117"/>
      <c r="ABF277" s="117"/>
      <c r="ABG277" s="117"/>
      <c r="ABH277" s="117"/>
      <c r="ABI277" s="117"/>
      <c r="ABJ277" s="117"/>
      <c r="ABK277" s="117"/>
      <c r="ABL277" s="117"/>
      <c r="ABM277" s="117"/>
      <c r="ABN277" s="117"/>
      <c r="ABO277" s="117"/>
      <c r="ABP277" s="117"/>
      <c r="ABQ277" s="117"/>
      <c r="ABR277" s="117"/>
      <c r="ABS277" s="117"/>
      <c r="ABT277" s="117"/>
      <c r="ABU277" s="117"/>
      <c r="ABV277" s="117"/>
      <c r="ABW277" s="117"/>
      <c r="ABX277" s="117"/>
      <c r="ABY277" s="117"/>
      <c r="ABZ277" s="117"/>
      <c r="ACA277" s="117"/>
      <c r="ACB277" s="117"/>
      <c r="ACC277" s="117"/>
      <c r="ACD277" s="117"/>
      <c r="ACE277" s="117"/>
      <c r="ACF277" s="117"/>
      <c r="ACG277" s="117"/>
      <c r="ACH277" s="117"/>
      <c r="ACI277" s="117"/>
      <c r="ACJ277" s="117"/>
      <c r="ACK277" s="117"/>
      <c r="ACL277" s="117"/>
      <c r="ACM277" s="117"/>
      <c r="ACN277" s="117"/>
      <c r="ACO277" s="117"/>
      <c r="ACP277" s="117"/>
      <c r="ACQ277" s="117"/>
      <c r="ACR277" s="117"/>
      <c r="ACS277" s="117"/>
      <c r="ACT277" s="117"/>
      <c r="ACU277" s="117"/>
      <c r="ACV277" s="117"/>
      <c r="ACW277" s="117"/>
      <c r="ACX277" s="117"/>
      <c r="ACY277" s="117"/>
      <c r="ACZ277" s="117"/>
      <c r="ADA277" s="117"/>
      <c r="ADB277" s="117"/>
      <c r="ADC277" s="117"/>
      <c r="ADD277" s="117"/>
      <c r="ADE277" s="117"/>
      <c r="ADF277" s="117"/>
      <c r="ADG277" s="117"/>
      <c r="ADH277" s="117"/>
      <c r="ADI277" s="117"/>
      <c r="ADJ277" s="117"/>
      <c r="ADK277" s="117"/>
      <c r="ADL277" s="117"/>
      <c r="ADM277" s="117"/>
      <c r="ADN277" s="117"/>
      <c r="ADO277" s="117"/>
      <c r="ADP277" s="117"/>
      <c r="ADQ277" s="117"/>
      <c r="ADR277" s="117"/>
      <c r="ADS277" s="117"/>
      <c r="ADT277" s="117"/>
      <c r="ADU277" s="117"/>
      <c r="ADV277" s="117"/>
      <c r="ADW277" s="117"/>
      <c r="ADX277" s="117"/>
      <c r="ADY277" s="117"/>
      <c r="ADZ277" s="117"/>
      <c r="AEA277" s="117"/>
      <c r="AEB277" s="117"/>
      <c r="AEC277" s="117"/>
      <c r="AED277" s="117"/>
      <c r="AEE277" s="117"/>
      <c r="AEF277" s="117"/>
      <c r="AEG277" s="117"/>
      <c r="AEH277" s="117"/>
      <c r="AEI277" s="117"/>
      <c r="AEJ277" s="117"/>
      <c r="AEK277" s="117"/>
      <c r="AEL277" s="117"/>
      <c r="AEM277" s="117"/>
      <c r="AEN277" s="117"/>
      <c r="AEO277" s="117"/>
      <c r="AEP277" s="117"/>
      <c r="AEQ277" s="117"/>
      <c r="AER277" s="117"/>
      <c r="AES277" s="117"/>
      <c r="AET277" s="117"/>
      <c r="AEU277" s="117"/>
      <c r="AEV277" s="117"/>
      <c r="AEW277" s="117"/>
      <c r="AEX277" s="117"/>
      <c r="AEY277" s="117"/>
      <c r="AEZ277" s="117"/>
      <c r="AFA277" s="117"/>
      <c r="AFB277" s="117"/>
      <c r="AFC277" s="117"/>
      <c r="AFD277" s="117"/>
      <c r="AFE277" s="117"/>
      <c r="AFF277" s="117"/>
      <c r="AFG277" s="117"/>
      <c r="AFH277" s="117"/>
      <c r="AFI277" s="117"/>
      <c r="AFJ277" s="117"/>
      <c r="AFK277" s="117"/>
      <c r="AFL277" s="117"/>
      <c r="AFM277" s="117"/>
      <c r="AFN277" s="117"/>
      <c r="AFO277" s="117"/>
      <c r="AFP277" s="117"/>
      <c r="AFQ277" s="117"/>
      <c r="AFR277" s="117"/>
      <c r="AFS277" s="117"/>
      <c r="AFT277" s="117"/>
      <c r="AFU277" s="117"/>
      <c r="AFV277" s="117"/>
      <c r="AFW277" s="117"/>
      <c r="AFX277" s="117"/>
      <c r="AFY277" s="117"/>
      <c r="AFZ277" s="117"/>
      <c r="AGA277" s="117"/>
      <c r="AGB277" s="117"/>
      <c r="AGC277" s="117"/>
      <c r="AGD277" s="117"/>
      <c r="AGE277" s="117"/>
      <c r="AGF277" s="117"/>
      <c r="AGG277" s="117"/>
      <c r="AGH277" s="117"/>
      <c r="AGI277" s="117"/>
      <c r="AGJ277" s="117"/>
      <c r="AGK277" s="117"/>
      <c r="AGL277" s="117"/>
      <c r="AGM277" s="117"/>
      <c r="AGN277" s="117"/>
      <c r="AGO277" s="117"/>
      <c r="AGP277" s="117"/>
      <c r="AGQ277" s="117"/>
      <c r="AGR277" s="117"/>
      <c r="AGS277" s="117"/>
      <c r="AGT277" s="117"/>
      <c r="AGU277" s="117"/>
      <c r="AGV277" s="117"/>
      <c r="AGW277" s="117"/>
      <c r="AGX277" s="117"/>
      <c r="AGY277" s="117"/>
      <c r="AGZ277" s="117"/>
      <c r="AHA277" s="117"/>
      <c r="AHB277" s="117"/>
      <c r="AHC277" s="117"/>
      <c r="AHD277" s="117"/>
      <c r="AHE277" s="117"/>
      <c r="AHF277" s="117"/>
      <c r="AHG277" s="117"/>
      <c r="AHH277" s="117"/>
      <c r="AHI277" s="117"/>
      <c r="AHJ277" s="117"/>
      <c r="AHK277" s="117"/>
      <c r="AHL277" s="117"/>
      <c r="AHM277" s="117"/>
      <c r="AHN277" s="117"/>
      <c r="AHO277" s="117"/>
      <c r="AHP277" s="117"/>
      <c r="AHQ277" s="117"/>
      <c r="AHR277" s="117"/>
      <c r="AHS277" s="117"/>
      <c r="AHT277" s="117"/>
      <c r="AHU277" s="117"/>
      <c r="AHV277" s="117"/>
      <c r="AHW277" s="117"/>
      <c r="AHX277" s="117"/>
      <c r="AHY277" s="117"/>
      <c r="AHZ277" s="117"/>
      <c r="AIA277" s="117"/>
      <c r="AIB277" s="117"/>
      <c r="AIC277" s="117"/>
      <c r="AID277" s="117"/>
      <c r="AIE277" s="117"/>
      <c r="AIF277" s="117"/>
      <c r="AIG277" s="117"/>
      <c r="AIH277" s="117"/>
      <c r="AII277" s="117"/>
      <c r="AIJ277" s="117"/>
      <c r="AIK277" s="117"/>
      <c r="AIL277" s="117"/>
      <c r="AIM277" s="117"/>
      <c r="AIN277" s="117"/>
      <c r="AIO277" s="117"/>
      <c r="AIP277" s="117"/>
      <c r="AIQ277" s="117"/>
      <c r="AIR277" s="117"/>
      <c r="AIS277" s="117"/>
      <c r="AIT277" s="117"/>
      <c r="AIU277" s="117"/>
      <c r="AIV277" s="117"/>
      <c r="AIW277" s="117"/>
      <c r="AIX277" s="117"/>
      <c r="AIY277" s="117"/>
      <c r="AIZ277" s="117"/>
      <c r="AJA277" s="117"/>
      <c r="AJB277" s="117"/>
      <c r="AJC277" s="117"/>
      <c r="AJD277" s="117"/>
      <c r="AJE277" s="117"/>
      <c r="AJF277" s="117"/>
      <c r="AJG277" s="117"/>
      <c r="AJH277" s="117"/>
      <c r="AJI277" s="117"/>
      <c r="AJJ277" s="117"/>
      <c r="AJK277" s="117"/>
      <c r="AJL277" s="117"/>
      <c r="AJM277" s="117"/>
      <c r="AJN277" s="117"/>
      <c r="AJO277" s="117"/>
      <c r="AJP277" s="117"/>
      <c r="AJQ277" s="117"/>
      <c r="AJR277" s="117"/>
      <c r="AJS277" s="117"/>
      <c r="AJT277" s="117"/>
      <c r="AJU277" s="117"/>
      <c r="AJV277" s="117"/>
      <c r="AJW277" s="117"/>
      <c r="AJX277" s="117"/>
      <c r="AJY277" s="117"/>
      <c r="AJZ277" s="117"/>
      <c r="AKA277" s="117"/>
      <c r="AKB277" s="117"/>
      <c r="AKC277" s="117"/>
      <c r="AKD277" s="117"/>
      <c r="AKE277" s="117"/>
      <c r="AKF277" s="117"/>
      <c r="AKG277" s="117"/>
      <c r="AKH277" s="117"/>
      <c r="AKI277" s="117"/>
      <c r="AKJ277" s="117"/>
      <c r="AKK277" s="117"/>
      <c r="AKL277" s="117"/>
      <c r="AKM277" s="117"/>
      <c r="AKN277" s="117"/>
      <c r="AKO277" s="117"/>
      <c r="AKP277" s="117"/>
      <c r="AKQ277" s="117"/>
      <c r="AKR277" s="117"/>
      <c r="AKS277" s="117"/>
      <c r="AKT277" s="117"/>
      <c r="AKU277" s="117"/>
      <c r="AKV277" s="117"/>
      <c r="AKW277" s="117"/>
      <c r="AKX277" s="117"/>
      <c r="AKY277" s="117"/>
      <c r="AKZ277" s="117"/>
      <c r="ALA277" s="117"/>
      <c r="ALB277" s="117"/>
      <c r="ALC277" s="117"/>
      <c r="ALD277" s="117"/>
      <c r="ALE277" s="117"/>
      <c r="ALF277" s="117"/>
      <c r="ALG277" s="117"/>
      <c r="ALH277" s="117"/>
      <c r="ALI277" s="117"/>
      <c r="ALJ277" s="117"/>
      <c r="ALK277" s="117"/>
      <c r="ALL277" s="117"/>
      <c r="ALM277" s="117"/>
      <c r="ALN277" s="117"/>
      <c r="ALO277" s="117"/>
      <c r="ALP277" s="117"/>
      <c r="ALQ277" s="117"/>
      <c r="ALR277" s="117"/>
      <c r="ALS277" s="117"/>
      <c r="ALT277" s="117"/>
      <c r="ALU277" s="117"/>
      <c r="ALV277" s="117"/>
      <c r="ALW277" s="117"/>
      <c r="ALX277" s="117"/>
      <c r="ALY277" s="117"/>
      <c r="ALZ277" s="117"/>
      <c r="AMA277" s="117"/>
      <c r="AMB277" s="117"/>
      <c r="AMC277" s="117"/>
      <c r="AMD277" s="117"/>
      <c r="AME277" s="117"/>
      <c r="AMF277" s="117"/>
      <c r="AMG277" s="117"/>
      <c r="AMH277" s="117"/>
      <c r="AMI277" s="117"/>
      <c r="AMJ277" s="117"/>
    </row>
    <row r="278" customFormat="false" ht="24" hidden="false" customHeight="true" outlineLevel="0" collapsed="false">
      <c r="A278" s="144" t="s">
        <v>187</v>
      </c>
      <c r="B278" s="122" t="n">
        <f aca="false">H278/12</f>
        <v>2</v>
      </c>
      <c r="C278" s="145" t="n">
        <f aca="false">AVERAGE(D278:G278)</f>
        <v>8.88666666666667</v>
      </c>
      <c r="D278" s="147" t="n">
        <v>5.76</v>
      </c>
      <c r="E278" s="147" t="n">
        <v>12</v>
      </c>
      <c r="F278" s="147" t="n">
        <v>8.9</v>
      </c>
      <c r="G278" s="145"/>
      <c r="H278" s="148" t="n">
        <v>24</v>
      </c>
      <c r="I278" s="146" t="n">
        <f aca="false">(C278*B278)*12</f>
        <v>213.28</v>
      </c>
      <c r="J278" s="116"/>
      <c r="K278" s="116"/>
      <c r="L278" s="116"/>
      <c r="M278" s="116"/>
      <c r="N278" s="116"/>
      <c r="O278" s="116"/>
      <c r="P278" s="116"/>
      <c r="Q278" s="116"/>
      <c r="R278" s="116"/>
      <c r="S278" s="116"/>
      <c r="T278" s="116"/>
      <c r="U278" s="116"/>
      <c r="V278" s="116"/>
      <c r="W278" s="116"/>
      <c r="X278" s="116"/>
      <c r="Y278" s="116"/>
      <c r="Z278" s="116"/>
      <c r="AA278" s="116"/>
      <c r="AB278" s="116"/>
      <c r="AC278" s="116"/>
      <c r="AD278" s="116"/>
      <c r="AE278" s="116"/>
      <c r="AF278" s="116"/>
      <c r="AG278" s="116"/>
      <c r="AH278" s="116"/>
      <c r="AI278" s="116"/>
      <c r="AJ278" s="116"/>
      <c r="AK278" s="116"/>
      <c r="AL278" s="116"/>
      <c r="AM278" s="116"/>
      <c r="AN278" s="116"/>
      <c r="AO278" s="116"/>
      <c r="AP278" s="116"/>
      <c r="AQ278" s="116"/>
      <c r="AR278" s="116"/>
      <c r="AS278" s="116"/>
      <c r="AT278" s="116"/>
      <c r="AU278" s="116"/>
      <c r="AV278" s="116"/>
      <c r="AW278" s="116"/>
      <c r="AX278" s="116"/>
      <c r="AY278" s="116"/>
      <c r="AZ278" s="116"/>
      <c r="BA278" s="116"/>
      <c r="BB278" s="116"/>
      <c r="BC278" s="116"/>
      <c r="BD278" s="116"/>
      <c r="BE278" s="116"/>
      <c r="BF278" s="116"/>
      <c r="BG278" s="116"/>
      <c r="BH278" s="116"/>
      <c r="BI278" s="116"/>
      <c r="BJ278" s="116"/>
      <c r="BK278" s="117"/>
      <c r="BL278" s="117"/>
      <c r="BM278" s="117"/>
      <c r="BN278" s="117"/>
      <c r="BO278" s="117"/>
      <c r="BP278" s="117"/>
      <c r="BQ278" s="117"/>
      <c r="BR278" s="117"/>
      <c r="BS278" s="117"/>
      <c r="BT278" s="117"/>
      <c r="BU278" s="117"/>
      <c r="BV278" s="117"/>
      <c r="BW278" s="117"/>
      <c r="BX278" s="117"/>
      <c r="BY278" s="117"/>
      <c r="BZ278" s="117"/>
      <c r="CA278" s="117"/>
      <c r="CB278" s="117"/>
      <c r="CC278" s="117"/>
      <c r="CD278" s="117"/>
      <c r="CE278" s="117"/>
      <c r="CF278" s="117"/>
      <c r="CG278" s="117"/>
      <c r="CH278" s="117"/>
      <c r="CI278" s="117"/>
      <c r="CJ278" s="117"/>
      <c r="CK278" s="117"/>
      <c r="CL278" s="117"/>
      <c r="CM278" s="117"/>
      <c r="CN278" s="117"/>
      <c r="CO278" s="117"/>
      <c r="CP278" s="117"/>
      <c r="CQ278" s="117"/>
      <c r="CR278" s="117"/>
      <c r="CS278" s="117"/>
      <c r="CT278" s="117"/>
      <c r="CU278" s="117"/>
      <c r="CV278" s="117"/>
      <c r="CW278" s="117"/>
      <c r="CX278" s="117"/>
      <c r="CY278" s="117"/>
      <c r="CZ278" s="117"/>
      <c r="DA278" s="117"/>
      <c r="DB278" s="117"/>
      <c r="DC278" s="117"/>
      <c r="DD278" s="117"/>
      <c r="DE278" s="117"/>
      <c r="DF278" s="117"/>
      <c r="DG278" s="117"/>
      <c r="DH278" s="117"/>
      <c r="DI278" s="117"/>
      <c r="DJ278" s="117"/>
      <c r="DK278" s="117"/>
      <c r="DL278" s="117"/>
      <c r="DM278" s="117"/>
      <c r="DN278" s="117"/>
      <c r="DO278" s="117"/>
      <c r="DP278" s="117"/>
      <c r="DQ278" s="117"/>
      <c r="DR278" s="117"/>
      <c r="DS278" s="117"/>
      <c r="DT278" s="117"/>
      <c r="DU278" s="117"/>
      <c r="DV278" s="117"/>
      <c r="DW278" s="117"/>
      <c r="DX278" s="117"/>
      <c r="DY278" s="117"/>
      <c r="DZ278" s="117"/>
      <c r="EA278" s="117"/>
      <c r="EB278" s="117"/>
      <c r="EC278" s="117"/>
      <c r="ED278" s="117"/>
      <c r="EE278" s="117"/>
      <c r="EF278" s="117"/>
      <c r="EG278" s="117"/>
      <c r="EH278" s="117"/>
      <c r="EI278" s="117"/>
      <c r="EJ278" s="117"/>
      <c r="EK278" s="117"/>
      <c r="EL278" s="117"/>
      <c r="EM278" s="117"/>
      <c r="EN278" s="117"/>
      <c r="EO278" s="117"/>
      <c r="EP278" s="117"/>
      <c r="EQ278" s="117"/>
      <c r="ER278" s="117"/>
      <c r="ES278" s="117"/>
      <c r="ET278" s="117"/>
      <c r="EU278" s="117"/>
      <c r="EV278" s="117"/>
      <c r="EW278" s="117"/>
      <c r="EX278" s="117"/>
      <c r="EY278" s="117"/>
      <c r="EZ278" s="117"/>
      <c r="FA278" s="117"/>
      <c r="FB278" s="117"/>
      <c r="FC278" s="117"/>
      <c r="FD278" s="117"/>
      <c r="FE278" s="117"/>
      <c r="FF278" s="117"/>
      <c r="FG278" s="117"/>
      <c r="FH278" s="117"/>
      <c r="FI278" s="117"/>
      <c r="FJ278" s="117"/>
      <c r="FK278" s="117"/>
      <c r="FL278" s="117"/>
      <c r="FM278" s="117"/>
      <c r="FN278" s="117"/>
      <c r="FO278" s="117"/>
      <c r="FP278" s="117"/>
      <c r="FQ278" s="117"/>
      <c r="FR278" s="117"/>
      <c r="FS278" s="117"/>
      <c r="FT278" s="117"/>
      <c r="FU278" s="117"/>
      <c r="FV278" s="117"/>
      <c r="FW278" s="117"/>
      <c r="FX278" s="117"/>
      <c r="FY278" s="117"/>
      <c r="FZ278" s="117"/>
      <c r="GA278" s="117"/>
      <c r="GB278" s="117"/>
      <c r="GC278" s="117"/>
      <c r="GD278" s="117"/>
      <c r="GE278" s="117"/>
      <c r="GF278" s="117"/>
      <c r="GG278" s="117"/>
      <c r="GH278" s="117"/>
      <c r="GI278" s="117"/>
      <c r="GJ278" s="117"/>
      <c r="GK278" s="117"/>
      <c r="GL278" s="117"/>
      <c r="GM278" s="117"/>
      <c r="GN278" s="117"/>
      <c r="GO278" s="117"/>
      <c r="GP278" s="117"/>
      <c r="GQ278" s="117"/>
      <c r="GR278" s="117"/>
      <c r="GS278" s="117"/>
      <c r="GT278" s="117"/>
      <c r="GU278" s="117"/>
      <c r="GV278" s="117"/>
      <c r="GW278" s="117"/>
      <c r="GX278" s="117"/>
      <c r="GY278" s="117"/>
      <c r="GZ278" s="117"/>
      <c r="HA278" s="117"/>
      <c r="HB278" s="117"/>
      <c r="HC278" s="117"/>
      <c r="HD278" s="117"/>
      <c r="HE278" s="117"/>
      <c r="HF278" s="117"/>
      <c r="HG278" s="117"/>
      <c r="HH278" s="117"/>
      <c r="HI278" s="117"/>
      <c r="HJ278" s="117"/>
      <c r="HK278" s="117"/>
      <c r="HL278" s="117"/>
      <c r="HM278" s="117"/>
      <c r="HN278" s="117"/>
      <c r="HO278" s="117"/>
      <c r="HP278" s="117"/>
      <c r="HQ278" s="117"/>
      <c r="HR278" s="117"/>
      <c r="HS278" s="117"/>
      <c r="HT278" s="117"/>
      <c r="HU278" s="117"/>
      <c r="HV278" s="117"/>
      <c r="HW278" s="117"/>
      <c r="HX278" s="117"/>
      <c r="HY278" s="117"/>
      <c r="HZ278" s="117"/>
      <c r="IA278" s="117"/>
      <c r="IB278" s="117"/>
      <c r="IC278" s="117"/>
      <c r="ID278" s="117"/>
      <c r="IE278" s="117"/>
      <c r="IF278" s="117"/>
      <c r="IG278" s="117"/>
      <c r="IH278" s="117"/>
      <c r="II278" s="117"/>
      <c r="IJ278" s="117"/>
      <c r="IK278" s="117"/>
      <c r="IL278" s="117"/>
      <c r="IM278" s="117"/>
      <c r="IN278" s="117"/>
      <c r="IO278" s="117"/>
      <c r="IP278" s="117"/>
      <c r="IQ278" s="117"/>
      <c r="IR278" s="117"/>
      <c r="IS278" s="117"/>
      <c r="IT278" s="117"/>
      <c r="IU278" s="117"/>
      <c r="IV278" s="117"/>
      <c r="IW278" s="117"/>
      <c r="IX278" s="117"/>
      <c r="IY278" s="117"/>
      <c r="IZ278" s="117"/>
      <c r="JA278" s="117"/>
      <c r="JB278" s="117"/>
      <c r="JC278" s="117"/>
      <c r="JD278" s="117"/>
      <c r="JE278" s="117"/>
      <c r="JF278" s="117"/>
      <c r="JG278" s="117"/>
      <c r="JH278" s="117"/>
      <c r="JI278" s="117"/>
      <c r="JJ278" s="117"/>
      <c r="JK278" s="117"/>
      <c r="JL278" s="117"/>
      <c r="JM278" s="117"/>
      <c r="JN278" s="117"/>
      <c r="JO278" s="117"/>
      <c r="JP278" s="117"/>
      <c r="JQ278" s="117"/>
      <c r="JR278" s="117"/>
      <c r="JS278" s="117"/>
      <c r="JT278" s="117"/>
      <c r="JU278" s="117"/>
      <c r="JV278" s="117"/>
      <c r="JW278" s="117"/>
      <c r="JX278" s="117"/>
      <c r="JY278" s="117"/>
      <c r="JZ278" s="117"/>
      <c r="KA278" s="117"/>
      <c r="KB278" s="117"/>
      <c r="KC278" s="117"/>
      <c r="KD278" s="117"/>
      <c r="KE278" s="117"/>
      <c r="KF278" s="117"/>
      <c r="KG278" s="117"/>
      <c r="KH278" s="117"/>
      <c r="KI278" s="117"/>
      <c r="KJ278" s="117"/>
      <c r="KK278" s="117"/>
      <c r="KL278" s="117"/>
      <c r="KM278" s="117"/>
      <c r="KN278" s="117"/>
      <c r="KO278" s="117"/>
      <c r="KP278" s="117"/>
      <c r="KQ278" s="117"/>
      <c r="KR278" s="117"/>
      <c r="KS278" s="117"/>
      <c r="KT278" s="117"/>
      <c r="KU278" s="117"/>
      <c r="KV278" s="117"/>
      <c r="KW278" s="117"/>
      <c r="KX278" s="117"/>
      <c r="KY278" s="117"/>
      <c r="KZ278" s="117"/>
      <c r="LA278" s="117"/>
      <c r="LB278" s="117"/>
      <c r="LC278" s="117"/>
      <c r="LD278" s="117"/>
      <c r="LE278" s="117"/>
      <c r="LF278" s="117"/>
      <c r="LG278" s="117"/>
      <c r="LH278" s="117"/>
      <c r="LI278" s="117"/>
      <c r="LJ278" s="117"/>
      <c r="LK278" s="117"/>
      <c r="LL278" s="117"/>
      <c r="LM278" s="117"/>
      <c r="LN278" s="117"/>
      <c r="LO278" s="117"/>
      <c r="LP278" s="117"/>
      <c r="LQ278" s="117"/>
      <c r="LR278" s="117"/>
      <c r="LS278" s="117"/>
      <c r="LT278" s="117"/>
      <c r="LU278" s="117"/>
      <c r="LV278" s="117"/>
      <c r="LW278" s="117"/>
      <c r="LX278" s="117"/>
      <c r="LY278" s="117"/>
      <c r="LZ278" s="117"/>
      <c r="MA278" s="117"/>
      <c r="MB278" s="117"/>
      <c r="MC278" s="117"/>
      <c r="MD278" s="117"/>
      <c r="ME278" s="117"/>
      <c r="MF278" s="117"/>
      <c r="MG278" s="117"/>
      <c r="MH278" s="117"/>
      <c r="MI278" s="117"/>
      <c r="MJ278" s="117"/>
      <c r="MK278" s="117"/>
      <c r="ML278" s="117"/>
      <c r="MM278" s="117"/>
      <c r="MN278" s="117"/>
      <c r="MO278" s="117"/>
      <c r="MP278" s="117"/>
      <c r="MQ278" s="117"/>
      <c r="MR278" s="117"/>
      <c r="MS278" s="117"/>
      <c r="MT278" s="117"/>
      <c r="MU278" s="117"/>
      <c r="MV278" s="117"/>
      <c r="MW278" s="117"/>
      <c r="MX278" s="117"/>
      <c r="MY278" s="117"/>
      <c r="MZ278" s="117"/>
      <c r="NA278" s="117"/>
      <c r="NB278" s="117"/>
      <c r="NC278" s="117"/>
      <c r="ND278" s="117"/>
      <c r="NE278" s="117"/>
      <c r="NF278" s="117"/>
      <c r="NG278" s="117"/>
      <c r="NH278" s="117"/>
      <c r="NI278" s="117"/>
      <c r="NJ278" s="117"/>
      <c r="NK278" s="117"/>
      <c r="NL278" s="117"/>
      <c r="NM278" s="117"/>
      <c r="NN278" s="117"/>
      <c r="NO278" s="117"/>
      <c r="NP278" s="117"/>
      <c r="NQ278" s="117"/>
      <c r="NR278" s="117"/>
      <c r="NS278" s="117"/>
      <c r="NT278" s="117"/>
      <c r="NU278" s="117"/>
      <c r="NV278" s="117"/>
      <c r="NW278" s="117"/>
      <c r="NX278" s="117"/>
      <c r="NY278" s="117"/>
      <c r="NZ278" s="117"/>
      <c r="OA278" s="117"/>
      <c r="OB278" s="117"/>
      <c r="OC278" s="117"/>
      <c r="OD278" s="117"/>
      <c r="OE278" s="117"/>
      <c r="OF278" s="117"/>
      <c r="OG278" s="117"/>
      <c r="OH278" s="117"/>
      <c r="OI278" s="117"/>
      <c r="OJ278" s="117"/>
      <c r="OK278" s="117"/>
      <c r="OL278" s="117"/>
      <c r="OM278" s="117"/>
      <c r="ON278" s="117"/>
      <c r="OO278" s="117"/>
      <c r="OP278" s="117"/>
      <c r="OQ278" s="117"/>
      <c r="OR278" s="117"/>
      <c r="OS278" s="117"/>
      <c r="OT278" s="117"/>
      <c r="OU278" s="117"/>
      <c r="OV278" s="117"/>
      <c r="OW278" s="117"/>
      <c r="OX278" s="117"/>
      <c r="OY278" s="117"/>
      <c r="OZ278" s="117"/>
      <c r="PA278" s="117"/>
      <c r="PB278" s="117"/>
      <c r="PC278" s="117"/>
      <c r="PD278" s="117"/>
      <c r="PE278" s="117"/>
      <c r="PF278" s="117"/>
      <c r="PG278" s="117"/>
      <c r="PH278" s="117"/>
      <c r="PI278" s="117"/>
      <c r="PJ278" s="117"/>
      <c r="PK278" s="117"/>
      <c r="PL278" s="117"/>
      <c r="PM278" s="117"/>
      <c r="PN278" s="117"/>
      <c r="PO278" s="117"/>
      <c r="PP278" s="117"/>
      <c r="PQ278" s="117"/>
      <c r="PR278" s="117"/>
      <c r="PS278" s="117"/>
      <c r="PT278" s="117"/>
      <c r="PU278" s="117"/>
      <c r="PV278" s="117"/>
      <c r="PW278" s="117"/>
      <c r="PX278" s="117"/>
      <c r="PY278" s="117"/>
      <c r="PZ278" s="117"/>
      <c r="QA278" s="117"/>
      <c r="QB278" s="117"/>
      <c r="QC278" s="117"/>
      <c r="QD278" s="117"/>
      <c r="QE278" s="117"/>
      <c r="QF278" s="117"/>
      <c r="QG278" s="117"/>
      <c r="QH278" s="117"/>
      <c r="QI278" s="117"/>
      <c r="QJ278" s="117"/>
      <c r="QK278" s="117"/>
      <c r="QL278" s="117"/>
      <c r="QM278" s="117"/>
      <c r="QN278" s="117"/>
      <c r="QO278" s="117"/>
      <c r="QP278" s="117"/>
      <c r="QQ278" s="117"/>
      <c r="QR278" s="117"/>
      <c r="QS278" s="117"/>
      <c r="QT278" s="117"/>
      <c r="QU278" s="117"/>
      <c r="QV278" s="117"/>
      <c r="QW278" s="117"/>
      <c r="QX278" s="117"/>
      <c r="QY278" s="117"/>
      <c r="QZ278" s="117"/>
      <c r="RA278" s="117"/>
      <c r="RB278" s="117"/>
      <c r="RC278" s="117"/>
      <c r="RD278" s="117"/>
      <c r="RE278" s="117"/>
      <c r="RF278" s="117"/>
      <c r="RG278" s="117"/>
      <c r="RH278" s="117"/>
      <c r="RI278" s="117"/>
      <c r="RJ278" s="117"/>
      <c r="RK278" s="117"/>
      <c r="RL278" s="117"/>
      <c r="RM278" s="117"/>
      <c r="RN278" s="117"/>
      <c r="RO278" s="117"/>
      <c r="RP278" s="117"/>
      <c r="RQ278" s="117"/>
      <c r="RR278" s="117"/>
      <c r="RS278" s="117"/>
      <c r="RT278" s="117"/>
      <c r="RU278" s="117"/>
      <c r="RV278" s="117"/>
      <c r="RW278" s="117"/>
      <c r="RX278" s="117"/>
      <c r="RY278" s="117"/>
      <c r="RZ278" s="117"/>
      <c r="SA278" s="117"/>
      <c r="SB278" s="117"/>
      <c r="SC278" s="117"/>
      <c r="SD278" s="117"/>
      <c r="SE278" s="117"/>
      <c r="SF278" s="117"/>
      <c r="SG278" s="117"/>
      <c r="SH278" s="117"/>
      <c r="SI278" s="117"/>
      <c r="SJ278" s="117"/>
      <c r="SK278" s="117"/>
      <c r="SL278" s="117"/>
      <c r="SM278" s="117"/>
      <c r="SN278" s="117"/>
      <c r="SO278" s="117"/>
      <c r="SP278" s="117"/>
      <c r="SQ278" s="117"/>
      <c r="SR278" s="117"/>
      <c r="SS278" s="117"/>
      <c r="ST278" s="117"/>
      <c r="SU278" s="117"/>
      <c r="SV278" s="117"/>
      <c r="SW278" s="117"/>
      <c r="SX278" s="117"/>
      <c r="SY278" s="117"/>
      <c r="SZ278" s="117"/>
      <c r="TA278" s="117"/>
      <c r="TB278" s="117"/>
      <c r="TC278" s="117"/>
      <c r="TD278" s="117"/>
      <c r="TE278" s="117"/>
      <c r="TF278" s="117"/>
      <c r="TG278" s="117"/>
      <c r="TH278" s="117"/>
      <c r="TI278" s="117"/>
      <c r="TJ278" s="117"/>
      <c r="TK278" s="117"/>
      <c r="TL278" s="117"/>
      <c r="TM278" s="117"/>
      <c r="TN278" s="117"/>
      <c r="TO278" s="117"/>
      <c r="TP278" s="117"/>
      <c r="TQ278" s="117"/>
      <c r="TR278" s="117"/>
      <c r="TS278" s="117"/>
      <c r="TT278" s="117"/>
      <c r="TU278" s="117"/>
      <c r="TV278" s="117"/>
      <c r="TW278" s="117"/>
      <c r="TX278" s="117"/>
      <c r="TY278" s="117"/>
      <c r="TZ278" s="117"/>
      <c r="UA278" s="117"/>
      <c r="UB278" s="117"/>
      <c r="UC278" s="117"/>
      <c r="UD278" s="117"/>
      <c r="UE278" s="117"/>
      <c r="UF278" s="117"/>
      <c r="UG278" s="117"/>
      <c r="UH278" s="117"/>
      <c r="UI278" s="117"/>
      <c r="UJ278" s="117"/>
      <c r="UK278" s="117"/>
      <c r="UL278" s="117"/>
      <c r="UM278" s="117"/>
      <c r="UN278" s="117"/>
      <c r="UO278" s="117"/>
      <c r="UP278" s="117"/>
      <c r="UQ278" s="117"/>
      <c r="UR278" s="117"/>
      <c r="US278" s="117"/>
      <c r="UT278" s="117"/>
      <c r="UU278" s="117"/>
      <c r="UV278" s="117"/>
      <c r="UW278" s="117"/>
      <c r="UX278" s="117"/>
      <c r="UY278" s="117"/>
      <c r="UZ278" s="117"/>
      <c r="VA278" s="117"/>
      <c r="VB278" s="117"/>
      <c r="VC278" s="117"/>
      <c r="VD278" s="117"/>
      <c r="VE278" s="117"/>
      <c r="VF278" s="117"/>
      <c r="VG278" s="117"/>
      <c r="VH278" s="117"/>
      <c r="VI278" s="117"/>
      <c r="VJ278" s="117"/>
      <c r="VK278" s="117"/>
      <c r="VL278" s="117"/>
      <c r="VM278" s="117"/>
      <c r="VN278" s="117"/>
      <c r="VO278" s="117"/>
      <c r="VP278" s="117"/>
      <c r="VQ278" s="117"/>
      <c r="VR278" s="117"/>
      <c r="VS278" s="117"/>
      <c r="VT278" s="117"/>
      <c r="VU278" s="117"/>
      <c r="VV278" s="117"/>
      <c r="VW278" s="117"/>
      <c r="VX278" s="117"/>
      <c r="VY278" s="117"/>
      <c r="VZ278" s="117"/>
      <c r="WA278" s="117"/>
      <c r="WB278" s="117"/>
      <c r="WC278" s="117"/>
      <c r="WD278" s="117"/>
      <c r="WE278" s="117"/>
      <c r="WF278" s="117"/>
      <c r="WG278" s="117"/>
      <c r="WH278" s="117"/>
      <c r="WI278" s="117"/>
      <c r="WJ278" s="117"/>
      <c r="WK278" s="117"/>
      <c r="WL278" s="117"/>
      <c r="WM278" s="117"/>
      <c r="WN278" s="117"/>
      <c r="WO278" s="117"/>
      <c r="WP278" s="117"/>
      <c r="WQ278" s="117"/>
      <c r="WR278" s="117"/>
      <c r="WS278" s="117"/>
      <c r="WT278" s="117"/>
      <c r="WU278" s="117"/>
      <c r="WV278" s="117"/>
      <c r="WW278" s="117"/>
      <c r="WX278" s="117"/>
      <c r="WY278" s="117"/>
      <c r="WZ278" s="117"/>
      <c r="XA278" s="117"/>
      <c r="XB278" s="117"/>
      <c r="XC278" s="117"/>
      <c r="XD278" s="117"/>
      <c r="XE278" s="117"/>
      <c r="XF278" s="117"/>
      <c r="XG278" s="117"/>
      <c r="XH278" s="117"/>
      <c r="XI278" s="117"/>
      <c r="XJ278" s="117"/>
      <c r="XK278" s="117"/>
      <c r="XL278" s="117"/>
      <c r="XM278" s="117"/>
      <c r="XN278" s="117"/>
      <c r="XO278" s="117"/>
      <c r="XP278" s="117"/>
      <c r="XQ278" s="117"/>
      <c r="XR278" s="117"/>
      <c r="XS278" s="117"/>
      <c r="XT278" s="117"/>
      <c r="XU278" s="117"/>
      <c r="XV278" s="117"/>
      <c r="XW278" s="117"/>
      <c r="XX278" s="117"/>
      <c r="XY278" s="117"/>
      <c r="XZ278" s="117"/>
      <c r="YA278" s="117"/>
      <c r="YB278" s="117"/>
      <c r="YC278" s="117"/>
      <c r="YD278" s="117"/>
      <c r="YE278" s="117"/>
      <c r="YF278" s="117"/>
      <c r="YG278" s="117"/>
      <c r="YH278" s="117"/>
      <c r="YI278" s="117"/>
      <c r="YJ278" s="117"/>
      <c r="YK278" s="117"/>
      <c r="YL278" s="117"/>
      <c r="YM278" s="117"/>
      <c r="YN278" s="117"/>
      <c r="YO278" s="117"/>
      <c r="YP278" s="117"/>
      <c r="YQ278" s="117"/>
      <c r="YR278" s="117"/>
      <c r="YS278" s="117"/>
      <c r="YT278" s="117"/>
      <c r="YU278" s="117"/>
      <c r="YV278" s="117"/>
      <c r="YW278" s="117"/>
      <c r="YX278" s="117"/>
      <c r="YY278" s="117"/>
      <c r="YZ278" s="117"/>
      <c r="ZA278" s="117"/>
      <c r="ZB278" s="117"/>
      <c r="ZC278" s="117"/>
      <c r="ZD278" s="117"/>
      <c r="ZE278" s="117"/>
      <c r="ZF278" s="117"/>
      <c r="ZG278" s="117"/>
      <c r="ZH278" s="117"/>
      <c r="ZI278" s="117"/>
      <c r="ZJ278" s="117"/>
      <c r="ZK278" s="117"/>
      <c r="ZL278" s="117"/>
      <c r="ZM278" s="117"/>
      <c r="ZN278" s="117"/>
      <c r="ZO278" s="117"/>
      <c r="ZP278" s="117"/>
      <c r="ZQ278" s="117"/>
      <c r="ZR278" s="117"/>
      <c r="ZS278" s="117"/>
      <c r="ZT278" s="117"/>
      <c r="ZU278" s="117"/>
      <c r="ZV278" s="117"/>
      <c r="ZW278" s="117"/>
      <c r="ZX278" s="117"/>
      <c r="ZY278" s="117"/>
      <c r="ZZ278" s="117"/>
      <c r="AAA278" s="117"/>
      <c r="AAB278" s="117"/>
      <c r="AAC278" s="117"/>
      <c r="AAD278" s="117"/>
      <c r="AAE278" s="117"/>
      <c r="AAF278" s="117"/>
      <c r="AAG278" s="117"/>
      <c r="AAH278" s="117"/>
      <c r="AAI278" s="117"/>
      <c r="AAJ278" s="117"/>
      <c r="AAK278" s="117"/>
      <c r="AAL278" s="117"/>
      <c r="AAM278" s="117"/>
      <c r="AAN278" s="117"/>
      <c r="AAO278" s="117"/>
      <c r="AAP278" s="117"/>
      <c r="AAQ278" s="117"/>
      <c r="AAR278" s="117"/>
      <c r="AAS278" s="117"/>
      <c r="AAT278" s="117"/>
      <c r="AAU278" s="117"/>
      <c r="AAV278" s="117"/>
      <c r="AAW278" s="117"/>
      <c r="AAX278" s="117"/>
      <c r="AAY278" s="117"/>
      <c r="AAZ278" s="117"/>
      <c r="ABA278" s="117"/>
      <c r="ABB278" s="117"/>
      <c r="ABC278" s="117"/>
      <c r="ABD278" s="117"/>
      <c r="ABE278" s="117"/>
      <c r="ABF278" s="117"/>
      <c r="ABG278" s="117"/>
      <c r="ABH278" s="117"/>
      <c r="ABI278" s="117"/>
      <c r="ABJ278" s="117"/>
      <c r="ABK278" s="117"/>
      <c r="ABL278" s="117"/>
      <c r="ABM278" s="117"/>
      <c r="ABN278" s="117"/>
      <c r="ABO278" s="117"/>
      <c r="ABP278" s="117"/>
      <c r="ABQ278" s="117"/>
      <c r="ABR278" s="117"/>
      <c r="ABS278" s="117"/>
      <c r="ABT278" s="117"/>
      <c r="ABU278" s="117"/>
      <c r="ABV278" s="117"/>
      <c r="ABW278" s="117"/>
      <c r="ABX278" s="117"/>
      <c r="ABY278" s="117"/>
      <c r="ABZ278" s="117"/>
      <c r="ACA278" s="117"/>
      <c r="ACB278" s="117"/>
      <c r="ACC278" s="117"/>
      <c r="ACD278" s="117"/>
      <c r="ACE278" s="117"/>
      <c r="ACF278" s="117"/>
      <c r="ACG278" s="117"/>
      <c r="ACH278" s="117"/>
      <c r="ACI278" s="117"/>
      <c r="ACJ278" s="117"/>
      <c r="ACK278" s="117"/>
      <c r="ACL278" s="117"/>
      <c r="ACM278" s="117"/>
      <c r="ACN278" s="117"/>
      <c r="ACO278" s="117"/>
      <c r="ACP278" s="117"/>
      <c r="ACQ278" s="117"/>
      <c r="ACR278" s="117"/>
      <c r="ACS278" s="117"/>
      <c r="ACT278" s="117"/>
      <c r="ACU278" s="117"/>
      <c r="ACV278" s="117"/>
      <c r="ACW278" s="117"/>
      <c r="ACX278" s="117"/>
      <c r="ACY278" s="117"/>
      <c r="ACZ278" s="117"/>
      <c r="ADA278" s="117"/>
      <c r="ADB278" s="117"/>
      <c r="ADC278" s="117"/>
      <c r="ADD278" s="117"/>
      <c r="ADE278" s="117"/>
      <c r="ADF278" s="117"/>
      <c r="ADG278" s="117"/>
      <c r="ADH278" s="117"/>
      <c r="ADI278" s="117"/>
      <c r="ADJ278" s="117"/>
      <c r="ADK278" s="117"/>
      <c r="ADL278" s="117"/>
      <c r="ADM278" s="117"/>
      <c r="ADN278" s="117"/>
      <c r="ADO278" s="117"/>
      <c r="ADP278" s="117"/>
      <c r="ADQ278" s="117"/>
      <c r="ADR278" s="117"/>
      <c r="ADS278" s="117"/>
      <c r="ADT278" s="117"/>
      <c r="ADU278" s="117"/>
      <c r="ADV278" s="117"/>
      <c r="ADW278" s="117"/>
      <c r="ADX278" s="117"/>
      <c r="ADY278" s="117"/>
      <c r="ADZ278" s="117"/>
      <c r="AEA278" s="117"/>
      <c r="AEB278" s="117"/>
      <c r="AEC278" s="117"/>
      <c r="AED278" s="117"/>
      <c r="AEE278" s="117"/>
      <c r="AEF278" s="117"/>
      <c r="AEG278" s="117"/>
      <c r="AEH278" s="117"/>
      <c r="AEI278" s="117"/>
      <c r="AEJ278" s="117"/>
      <c r="AEK278" s="117"/>
      <c r="AEL278" s="117"/>
      <c r="AEM278" s="117"/>
      <c r="AEN278" s="117"/>
      <c r="AEO278" s="117"/>
      <c r="AEP278" s="117"/>
      <c r="AEQ278" s="117"/>
      <c r="AER278" s="117"/>
      <c r="AES278" s="117"/>
      <c r="AET278" s="117"/>
      <c r="AEU278" s="117"/>
      <c r="AEV278" s="117"/>
      <c r="AEW278" s="117"/>
      <c r="AEX278" s="117"/>
      <c r="AEY278" s="117"/>
      <c r="AEZ278" s="117"/>
      <c r="AFA278" s="117"/>
      <c r="AFB278" s="117"/>
      <c r="AFC278" s="117"/>
      <c r="AFD278" s="117"/>
      <c r="AFE278" s="117"/>
      <c r="AFF278" s="117"/>
      <c r="AFG278" s="117"/>
      <c r="AFH278" s="117"/>
      <c r="AFI278" s="117"/>
      <c r="AFJ278" s="117"/>
      <c r="AFK278" s="117"/>
      <c r="AFL278" s="117"/>
      <c r="AFM278" s="117"/>
      <c r="AFN278" s="117"/>
      <c r="AFO278" s="117"/>
      <c r="AFP278" s="117"/>
      <c r="AFQ278" s="117"/>
      <c r="AFR278" s="117"/>
      <c r="AFS278" s="117"/>
      <c r="AFT278" s="117"/>
      <c r="AFU278" s="117"/>
      <c r="AFV278" s="117"/>
      <c r="AFW278" s="117"/>
      <c r="AFX278" s="117"/>
      <c r="AFY278" s="117"/>
      <c r="AFZ278" s="117"/>
      <c r="AGA278" s="117"/>
      <c r="AGB278" s="117"/>
      <c r="AGC278" s="117"/>
      <c r="AGD278" s="117"/>
      <c r="AGE278" s="117"/>
      <c r="AGF278" s="117"/>
      <c r="AGG278" s="117"/>
      <c r="AGH278" s="117"/>
      <c r="AGI278" s="117"/>
      <c r="AGJ278" s="117"/>
      <c r="AGK278" s="117"/>
      <c r="AGL278" s="117"/>
      <c r="AGM278" s="117"/>
      <c r="AGN278" s="117"/>
      <c r="AGO278" s="117"/>
      <c r="AGP278" s="117"/>
      <c r="AGQ278" s="117"/>
      <c r="AGR278" s="117"/>
      <c r="AGS278" s="117"/>
      <c r="AGT278" s="117"/>
      <c r="AGU278" s="117"/>
      <c r="AGV278" s="117"/>
      <c r="AGW278" s="117"/>
      <c r="AGX278" s="117"/>
      <c r="AGY278" s="117"/>
      <c r="AGZ278" s="117"/>
      <c r="AHA278" s="117"/>
      <c r="AHB278" s="117"/>
      <c r="AHC278" s="117"/>
      <c r="AHD278" s="117"/>
      <c r="AHE278" s="117"/>
      <c r="AHF278" s="117"/>
      <c r="AHG278" s="117"/>
      <c r="AHH278" s="117"/>
      <c r="AHI278" s="117"/>
      <c r="AHJ278" s="117"/>
      <c r="AHK278" s="117"/>
      <c r="AHL278" s="117"/>
      <c r="AHM278" s="117"/>
      <c r="AHN278" s="117"/>
      <c r="AHO278" s="117"/>
      <c r="AHP278" s="117"/>
      <c r="AHQ278" s="117"/>
      <c r="AHR278" s="117"/>
      <c r="AHS278" s="117"/>
      <c r="AHT278" s="117"/>
      <c r="AHU278" s="117"/>
      <c r="AHV278" s="117"/>
      <c r="AHW278" s="117"/>
      <c r="AHX278" s="117"/>
      <c r="AHY278" s="117"/>
      <c r="AHZ278" s="117"/>
      <c r="AIA278" s="117"/>
      <c r="AIB278" s="117"/>
      <c r="AIC278" s="117"/>
      <c r="AID278" s="117"/>
      <c r="AIE278" s="117"/>
      <c r="AIF278" s="117"/>
      <c r="AIG278" s="117"/>
      <c r="AIH278" s="117"/>
      <c r="AII278" s="117"/>
      <c r="AIJ278" s="117"/>
      <c r="AIK278" s="117"/>
      <c r="AIL278" s="117"/>
      <c r="AIM278" s="117"/>
      <c r="AIN278" s="117"/>
      <c r="AIO278" s="117"/>
      <c r="AIP278" s="117"/>
      <c r="AIQ278" s="117"/>
      <c r="AIR278" s="117"/>
      <c r="AIS278" s="117"/>
      <c r="AIT278" s="117"/>
      <c r="AIU278" s="117"/>
      <c r="AIV278" s="117"/>
      <c r="AIW278" s="117"/>
      <c r="AIX278" s="117"/>
      <c r="AIY278" s="117"/>
      <c r="AIZ278" s="117"/>
      <c r="AJA278" s="117"/>
      <c r="AJB278" s="117"/>
      <c r="AJC278" s="117"/>
      <c r="AJD278" s="117"/>
      <c r="AJE278" s="117"/>
      <c r="AJF278" s="117"/>
      <c r="AJG278" s="117"/>
      <c r="AJH278" s="117"/>
      <c r="AJI278" s="117"/>
      <c r="AJJ278" s="117"/>
      <c r="AJK278" s="117"/>
      <c r="AJL278" s="117"/>
      <c r="AJM278" s="117"/>
      <c r="AJN278" s="117"/>
      <c r="AJO278" s="117"/>
      <c r="AJP278" s="117"/>
      <c r="AJQ278" s="117"/>
      <c r="AJR278" s="117"/>
      <c r="AJS278" s="117"/>
      <c r="AJT278" s="117"/>
      <c r="AJU278" s="117"/>
      <c r="AJV278" s="117"/>
      <c r="AJW278" s="117"/>
      <c r="AJX278" s="117"/>
      <c r="AJY278" s="117"/>
      <c r="AJZ278" s="117"/>
      <c r="AKA278" s="117"/>
      <c r="AKB278" s="117"/>
      <c r="AKC278" s="117"/>
      <c r="AKD278" s="117"/>
      <c r="AKE278" s="117"/>
      <c r="AKF278" s="117"/>
      <c r="AKG278" s="117"/>
      <c r="AKH278" s="117"/>
      <c r="AKI278" s="117"/>
      <c r="AKJ278" s="117"/>
      <c r="AKK278" s="117"/>
      <c r="AKL278" s="117"/>
      <c r="AKM278" s="117"/>
      <c r="AKN278" s="117"/>
      <c r="AKO278" s="117"/>
      <c r="AKP278" s="117"/>
      <c r="AKQ278" s="117"/>
      <c r="AKR278" s="117"/>
      <c r="AKS278" s="117"/>
      <c r="AKT278" s="117"/>
      <c r="AKU278" s="117"/>
      <c r="AKV278" s="117"/>
      <c r="AKW278" s="117"/>
      <c r="AKX278" s="117"/>
      <c r="AKY278" s="117"/>
      <c r="AKZ278" s="117"/>
      <c r="ALA278" s="117"/>
      <c r="ALB278" s="117"/>
      <c r="ALC278" s="117"/>
      <c r="ALD278" s="117"/>
      <c r="ALE278" s="117"/>
      <c r="ALF278" s="117"/>
      <c r="ALG278" s="117"/>
      <c r="ALH278" s="117"/>
      <c r="ALI278" s="117"/>
      <c r="ALJ278" s="117"/>
      <c r="ALK278" s="117"/>
      <c r="ALL278" s="117"/>
      <c r="ALM278" s="117"/>
      <c r="ALN278" s="117"/>
      <c r="ALO278" s="117"/>
      <c r="ALP278" s="117"/>
      <c r="ALQ278" s="117"/>
      <c r="ALR278" s="117"/>
      <c r="ALS278" s="117"/>
      <c r="ALT278" s="117"/>
      <c r="ALU278" s="117"/>
      <c r="ALV278" s="117"/>
      <c r="ALW278" s="117"/>
      <c r="ALX278" s="117"/>
      <c r="ALY278" s="117"/>
      <c r="ALZ278" s="117"/>
      <c r="AMA278" s="117"/>
      <c r="AMB278" s="117"/>
      <c r="AMC278" s="117"/>
      <c r="AMD278" s="117"/>
      <c r="AME278" s="117"/>
      <c r="AMF278" s="117"/>
      <c r="AMG278" s="117"/>
      <c r="AMH278" s="117"/>
      <c r="AMI278" s="117"/>
      <c r="AMJ278" s="117"/>
    </row>
    <row r="279" customFormat="false" ht="24" hidden="false" customHeight="true" outlineLevel="0" collapsed="false">
      <c r="A279" s="144" t="s">
        <v>188</v>
      </c>
      <c r="B279" s="122" t="n">
        <f aca="false">H279/12</f>
        <v>1</v>
      </c>
      <c r="C279" s="145" t="n">
        <f aca="false">AVERAGE(D279:G279)</f>
        <v>37.9666666666667</v>
      </c>
      <c r="D279" s="147" t="n">
        <v>32</v>
      </c>
      <c r="E279" s="147" t="n">
        <v>55</v>
      </c>
      <c r="F279" s="147" t="n">
        <v>26.9</v>
      </c>
      <c r="G279" s="145"/>
      <c r="H279" s="148" t="n">
        <v>12</v>
      </c>
      <c r="I279" s="146" t="n">
        <f aca="false">(C279*B279)*12</f>
        <v>455.6</v>
      </c>
      <c r="J279" s="116"/>
      <c r="K279" s="116"/>
      <c r="L279" s="116"/>
      <c r="M279" s="116"/>
      <c r="N279" s="116"/>
      <c r="O279" s="116"/>
      <c r="P279" s="116"/>
      <c r="Q279" s="116"/>
      <c r="R279" s="116"/>
      <c r="S279" s="116"/>
      <c r="T279" s="116"/>
      <c r="U279" s="116"/>
      <c r="V279" s="116"/>
      <c r="W279" s="116"/>
      <c r="X279" s="116"/>
      <c r="Y279" s="116"/>
      <c r="Z279" s="116"/>
      <c r="AA279" s="116"/>
      <c r="AB279" s="116"/>
      <c r="AC279" s="116"/>
      <c r="AD279" s="116"/>
      <c r="AE279" s="116"/>
      <c r="AF279" s="116"/>
      <c r="AG279" s="116"/>
      <c r="AH279" s="116"/>
      <c r="AI279" s="116"/>
      <c r="AJ279" s="116"/>
      <c r="AK279" s="116"/>
      <c r="AL279" s="116"/>
      <c r="AM279" s="116"/>
      <c r="AN279" s="116"/>
      <c r="AO279" s="116"/>
      <c r="AP279" s="116"/>
      <c r="AQ279" s="116"/>
      <c r="AR279" s="116"/>
      <c r="AS279" s="116"/>
      <c r="AT279" s="116"/>
      <c r="AU279" s="116"/>
      <c r="AV279" s="116"/>
      <c r="AW279" s="116"/>
      <c r="AX279" s="116"/>
      <c r="AY279" s="116"/>
      <c r="AZ279" s="116"/>
      <c r="BA279" s="116"/>
      <c r="BB279" s="116"/>
      <c r="BC279" s="116"/>
      <c r="BD279" s="116"/>
      <c r="BE279" s="116"/>
      <c r="BF279" s="116"/>
      <c r="BG279" s="116"/>
      <c r="BH279" s="116"/>
      <c r="BI279" s="116"/>
      <c r="BJ279" s="116"/>
      <c r="BK279" s="117"/>
      <c r="BL279" s="117"/>
      <c r="BM279" s="117"/>
      <c r="BN279" s="117"/>
      <c r="BO279" s="117"/>
      <c r="BP279" s="117"/>
      <c r="BQ279" s="117"/>
      <c r="BR279" s="117"/>
      <c r="BS279" s="117"/>
      <c r="BT279" s="117"/>
      <c r="BU279" s="117"/>
      <c r="BV279" s="117"/>
      <c r="BW279" s="117"/>
      <c r="BX279" s="117"/>
      <c r="BY279" s="117"/>
      <c r="BZ279" s="117"/>
      <c r="CA279" s="117"/>
      <c r="CB279" s="117"/>
      <c r="CC279" s="117"/>
      <c r="CD279" s="117"/>
      <c r="CE279" s="117"/>
      <c r="CF279" s="117"/>
      <c r="CG279" s="117"/>
      <c r="CH279" s="117"/>
      <c r="CI279" s="117"/>
      <c r="CJ279" s="117"/>
      <c r="CK279" s="117"/>
      <c r="CL279" s="117"/>
      <c r="CM279" s="117"/>
      <c r="CN279" s="117"/>
      <c r="CO279" s="117"/>
      <c r="CP279" s="117"/>
      <c r="CQ279" s="117"/>
      <c r="CR279" s="117"/>
      <c r="CS279" s="117"/>
      <c r="CT279" s="117"/>
      <c r="CU279" s="117"/>
      <c r="CV279" s="117"/>
      <c r="CW279" s="117"/>
      <c r="CX279" s="117"/>
      <c r="CY279" s="117"/>
      <c r="CZ279" s="117"/>
      <c r="DA279" s="117"/>
      <c r="DB279" s="117"/>
      <c r="DC279" s="117"/>
      <c r="DD279" s="117"/>
      <c r="DE279" s="117"/>
      <c r="DF279" s="117"/>
      <c r="DG279" s="117"/>
      <c r="DH279" s="117"/>
      <c r="DI279" s="117"/>
      <c r="DJ279" s="117"/>
      <c r="DK279" s="117"/>
      <c r="DL279" s="117"/>
      <c r="DM279" s="117"/>
      <c r="DN279" s="117"/>
      <c r="DO279" s="117"/>
      <c r="DP279" s="117"/>
      <c r="DQ279" s="117"/>
      <c r="DR279" s="117"/>
      <c r="DS279" s="117"/>
      <c r="DT279" s="117"/>
      <c r="DU279" s="117"/>
      <c r="DV279" s="117"/>
      <c r="DW279" s="117"/>
      <c r="DX279" s="117"/>
      <c r="DY279" s="117"/>
      <c r="DZ279" s="117"/>
      <c r="EA279" s="117"/>
      <c r="EB279" s="117"/>
      <c r="EC279" s="117"/>
      <c r="ED279" s="117"/>
      <c r="EE279" s="117"/>
      <c r="EF279" s="117"/>
      <c r="EG279" s="117"/>
      <c r="EH279" s="117"/>
      <c r="EI279" s="117"/>
      <c r="EJ279" s="117"/>
      <c r="EK279" s="117"/>
      <c r="EL279" s="117"/>
      <c r="EM279" s="117"/>
      <c r="EN279" s="117"/>
      <c r="EO279" s="117"/>
      <c r="EP279" s="117"/>
      <c r="EQ279" s="117"/>
      <c r="ER279" s="117"/>
      <c r="ES279" s="117"/>
      <c r="ET279" s="117"/>
      <c r="EU279" s="117"/>
      <c r="EV279" s="117"/>
      <c r="EW279" s="117"/>
      <c r="EX279" s="117"/>
      <c r="EY279" s="117"/>
      <c r="EZ279" s="117"/>
      <c r="FA279" s="117"/>
      <c r="FB279" s="117"/>
      <c r="FC279" s="117"/>
      <c r="FD279" s="117"/>
      <c r="FE279" s="117"/>
      <c r="FF279" s="117"/>
      <c r="FG279" s="117"/>
      <c r="FH279" s="117"/>
      <c r="FI279" s="117"/>
      <c r="FJ279" s="117"/>
      <c r="FK279" s="117"/>
      <c r="FL279" s="117"/>
      <c r="FM279" s="117"/>
      <c r="FN279" s="117"/>
      <c r="FO279" s="117"/>
      <c r="FP279" s="117"/>
      <c r="FQ279" s="117"/>
      <c r="FR279" s="117"/>
      <c r="FS279" s="117"/>
      <c r="FT279" s="117"/>
      <c r="FU279" s="117"/>
      <c r="FV279" s="117"/>
      <c r="FW279" s="117"/>
      <c r="FX279" s="117"/>
      <c r="FY279" s="117"/>
      <c r="FZ279" s="117"/>
      <c r="GA279" s="117"/>
      <c r="GB279" s="117"/>
      <c r="GC279" s="117"/>
      <c r="GD279" s="117"/>
      <c r="GE279" s="117"/>
      <c r="GF279" s="117"/>
      <c r="GG279" s="117"/>
      <c r="GH279" s="117"/>
      <c r="GI279" s="117"/>
      <c r="GJ279" s="117"/>
      <c r="GK279" s="117"/>
      <c r="GL279" s="117"/>
      <c r="GM279" s="117"/>
      <c r="GN279" s="117"/>
      <c r="GO279" s="117"/>
      <c r="GP279" s="117"/>
      <c r="GQ279" s="117"/>
      <c r="GR279" s="117"/>
      <c r="GS279" s="117"/>
      <c r="GT279" s="117"/>
      <c r="GU279" s="117"/>
      <c r="GV279" s="117"/>
      <c r="GW279" s="117"/>
      <c r="GX279" s="117"/>
      <c r="GY279" s="117"/>
      <c r="GZ279" s="117"/>
      <c r="HA279" s="117"/>
      <c r="HB279" s="117"/>
      <c r="HC279" s="117"/>
      <c r="HD279" s="117"/>
      <c r="HE279" s="117"/>
      <c r="HF279" s="117"/>
      <c r="HG279" s="117"/>
      <c r="HH279" s="117"/>
      <c r="HI279" s="117"/>
      <c r="HJ279" s="117"/>
      <c r="HK279" s="117"/>
      <c r="HL279" s="117"/>
      <c r="HM279" s="117"/>
      <c r="HN279" s="117"/>
      <c r="HO279" s="117"/>
      <c r="HP279" s="117"/>
      <c r="HQ279" s="117"/>
      <c r="HR279" s="117"/>
      <c r="HS279" s="117"/>
      <c r="HT279" s="117"/>
      <c r="HU279" s="117"/>
      <c r="HV279" s="117"/>
      <c r="HW279" s="117"/>
      <c r="HX279" s="117"/>
      <c r="HY279" s="117"/>
      <c r="HZ279" s="117"/>
      <c r="IA279" s="117"/>
      <c r="IB279" s="117"/>
      <c r="IC279" s="117"/>
      <c r="ID279" s="117"/>
      <c r="IE279" s="117"/>
      <c r="IF279" s="117"/>
      <c r="IG279" s="117"/>
      <c r="IH279" s="117"/>
      <c r="II279" s="117"/>
      <c r="IJ279" s="117"/>
      <c r="IK279" s="117"/>
      <c r="IL279" s="117"/>
      <c r="IM279" s="117"/>
      <c r="IN279" s="117"/>
      <c r="IO279" s="117"/>
      <c r="IP279" s="117"/>
      <c r="IQ279" s="117"/>
      <c r="IR279" s="117"/>
      <c r="IS279" s="117"/>
      <c r="IT279" s="117"/>
      <c r="IU279" s="117"/>
      <c r="IV279" s="117"/>
      <c r="IW279" s="117"/>
      <c r="IX279" s="117"/>
      <c r="IY279" s="117"/>
      <c r="IZ279" s="117"/>
      <c r="JA279" s="117"/>
      <c r="JB279" s="117"/>
      <c r="JC279" s="117"/>
      <c r="JD279" s="117"/>
      <c r="JE279" s="117"/>
      <c r="JF279" s="117"/>
      <c r="JG279" s="117"/>
      <c r="JH279" s="117"/>
      <c r="JI279" s="117"/>
      <c r="JJ279" s="117"/>
      <c r="JK279" s="117"/>
      <c r="JL279" s="117"/>
      <c r="JM279" s="117"/>
      <c r="JN279" s="117"/>
      <c r="JO279" s="117"/>
      <c r="JP279" s="117"/>
      <c r="JQ279" s="117"/>
      <c r="JR279" s="117"/>
      <c r="JS279" s="117"/>
      <c r="JT279" s="117"/>
      <c r="JU279" s="117"/>
      <c r="JV279" s="117"/>
      <c r="JW279" s="117"/>
      <c r="JX279" s="117"/>
      <c r="JY279" s="117"/>
      <c r="JZ279" s="117"/>
      <c r="KA279" s="117"/>
      <c r="KB279" s="117"/>
      <c r="KC279" s="117"/>
      <c r="KD279" s="117"/>
      <c r="KE279" s="117"/>
      <c r="KF279" s="117"/>
      <c r="KG279" s="117"/>
      <c r="KH279" s="117"/>
      <c r="KI279" s="117"/>
      <c r="KJ279" s="117"/>
      <c r="KK279" s="117"/>
      <c r="KL279" s="117"/>
      <c r="KM279" s="117"/>
      <c r="KN279" s="117"/>
      <c r="KO279" s="117"/>
      <c r="KP279" s="117"/>
      <c r="KQ279" s="117"/>
      <c r="KR279" s="117"/>
      <c r="KS279" s="117"/>
      <c r="KT279" s="117"/>
      <c r="KU279" s="117"/>
      <c r="KV279" s="117"/>
      <c r="KW279" s="117"/>
      <c r="KX279" s="117"/>
      <c r="KY279" s="117"/>
      <c r="KZ279" s="117"/>
      <c r="LA279" s="117"/>
      <c r="LB279" s="117"/>
      <c r="LC279" s="117"/>
      <c r="LD279" s="117"/>
      <c r="LE279" s="117"/>
      <c r="LF279" s="117"/>
      <c r="LG279" s="117"/>
      <c r="LH279" s="117"/>
      <c r="LI279" s="117"/>
      <c r="LJ279" s="117"/>
      <c r="LK279" s="117"/>
      <c r="LL279" s="117"/>
      <c r="LM279" s="117"/>
      <c r="LN279" s="117"/>
      <c r="LO279" s="117"/>
      <c r="LP279" s="117"/>
      <c r="LQ279" s="117"/>
      <c r="LR279" s="117"/>
      <c r="LS279" s="117"/>
      <c r="LT279" s="117"/>
      <c r="LU279" s="117"/>
      <c r="LV279" s="117"/>
      <c r="LW279" s="117"/>
      <c r="LX279" s="117"/>
      <c r="LY279" s="117"/>
      <c r="LZ279" s="117"/>
      <c r="MA279" s="117"/>
      <c r="MB279" s="117"/>
      <c r="MC279" s="117"/>
      <c r="MD279" s="117"/>
      <c r="ME279" s="117"/>
      <c r="MF279" s="117"/>
      <c r="MG279" s="117"/>
      <c r="MH279" s="117"/>
      <c r="MI279" s="117"/>
      <c r="MJ279" s="117"/>
      <c r="MK279" s="117"/>
      <c r="ML279" s="117"/>
      <c r="MM279" s="117"/>
      <c r="MN279" s="117"/>
      <c r="MO279" s="117"/>
      <c r="MP279" s="117"/>
      <c r="MQ279" s="117"/>
      <c r="MR279" s="117"/>
      <c r="MS279" s="117"/>
      <c r="MT279" s="117"/>
      <c r="MU279" s="117"/>
      <c r="MV279" s="117"/>
      <c r="MW279" s="117"/>
      <c r="MX279" s="117"/>
      <c r="MY279" s="117"/>
      <c r="MZ279" s="117"/>
      <c r="NA279" s="117"/>
      <c r="NB279" s="117"/>
      <c r="NC279" s="117"/>
      <c r="ND279" s="117"/>
      <c r="NE279" s="117"/>
      <c r="NF279" s="117"/>
      <c r="NG279" s="117"/>
      <c r="NH279" s="117"/>
      <c r="NI279" s="117"/>
      <c r="NJ279" s="117"/>
      <c r="NK279" s="117"/>
      <c r="NL279" s="117"/>
      <c r="NM279" s="117"/>
      <c r="NN279" s="117"/>
      <c r="NO279" s="117"/>
      <c r="NP279" s="117"/>
      <c r="NQ279" s="117"/>
      <c r="NR279" s="117"/>
      <c r="NS279" s="117"/>
      <c r="NT279" s="117"/>
      <c r="NU279" s="117"/>
      <c r="NV279" s="117"/>
      <c r="NW279" s="117"/>
      <c r="NX279" s="117"/>
      <c r="NY279" s="117"/>
      <c r="NZ279" s="117"/>
      <c r="OA279" s="117"/>
      <c r="OB279" s="117"/>
      <c r="OC279" s="117"/>
      <c r="OD279" s="117"/>
      <c r="OE279" s="117"/>
      <c r="OF279" s="117"/>
      <c r="OG279" s="117"/>
      <c r="OH279" s="117"/>
      <c r="OI279" s="117"/>
      <c r="OJ279" s="117"/>
      <c r="OK279" s="117"/>
      <c r="OL279" s="117"/>
      <c r="OM279" s="117"/>
      <c r="ON279" s="117"/>
      <c r="OO279" s="117"/>
      <c r="OP279" s="117"/>
      <c r="OQ279" s="117"/>
      <c r="OR279" s="117"/>
      <c r="OS279" s="117"/>
      <c r="OT279" s="117"/>
      <c r="OU279" s="117"/>
      <c r="OV279" s="117"/>
      <c r="OW279" s="117"/>
      <c r="OX279" s="117"/>
      <c r="OY279" s="117"/>
      <c r="OZ279" s="117"/>
      <c r="PA279" s="117"/>
      <c r="PB279" s="117"/>
      <c r="PC279" s="117"/>
      <c r="PD279" s="117"/>
      <c r="PE279" s="117"/>
      <c r="PF279" s="117"/>
      <c r="PG279" s="117"/>
      <c r="PH279" s="117"/>
      <c r="PI279" s="117"/>
      <c r="PJ279" s="117"/>
      <c r="PK279" s="117"/>
      <c r="PL279" s="117"/>
      <c r="PM279" s="117"/>
      <c r="PN279" s="117"/>
      <c r="PO279" s="117"/>
      <c r="PP279" s="117"/>
      <c r="PQ279" s="117"/>
      <c r="PR279" s="117"/>
      <c r="PS279" s="117"/>
      <c r="PT279" s="117"/>
      <c r="PU279" s="117"/>
      <c r="PV279" s="117"/>
      <c r="PW279" s="117"/>
      <c r="PX279" s="117"/>
      <c r="PY279" s="117"/>
      <c r="PZ279" s="117"/>
      <c r="QA279" s="117"/>
      <c r="QB279" s="117"/>
      <c r="QC279" s="117"/>
      <c r="QD279" s="117"/>
      <c r="QE279" s="117"/>
      <c r="QF279" s="117"/>
      <c r="QG279" s="117"/>
      <c r="QH279" s="117"/>
      <c r="QI279" s="117"/>
      <c r="QJ279" s="117"/>
      <c r="QK279" s="117"/>
      <c r="QL279" s="117"/>
      <c r="QM279" s="117"/>
      <c r="QN279" s="117"/>
      <c r="QO279" s="117"/>
      <c r="QP279" s="117"/>
      <c r="QQ279" s="117"/>
      <c r="QR279" s="117"/>
      <c r="QS279" s="117"/>
      <c r="QT279" s="117"/>
      <c r="QU279" s="117"/>
      <c r="QV279" s="117"/>
      <c r="QW279" s="117"/>
      <c r="QX279" s="117"/>
      <c r="QY279" s="117"/>
      <c r="QZ279" s="117"/>
      <c r="RA279" s="117"/>
      <c r="RB279" s="117"/>
      <c r="RC279" s="117"/>
      <c r="RD279" s="117"/>
      <c r="RE279" s="117"/>
      <c r="RF279" s="117"/>
      <c r="RG279" s="117"/>
      <c r="RH279" s="117"/>
      <c r="RI279" s="117"/>
      <c r="RJ279" s="117"/>
      <c r="RK279" s="117"/>
      <c r="RL279" s="117"/>
      <c r="RM279" s="117"/>
      <c r="RN279" s="117"/>
      <c r="RO279" s="117"/>
      <c r="RP279" s="117"/>
      <c r="RQ279" s="117"/>
      <c r="RR279" s="117"/>
      <c r="RS279" s="117"/>
      <c r="RT279" s="117"/>
      <c r="RU279" s="117"/>
      <c r="RV279" s="117"/>
      <c r="RW279" s="117"/>
      <c r="RX279" s="117"/>
      <c r="RY279" s="117"/>
      <c r="RZ279" s="117"/>
      <c r="SA279" s="117"/>
      <c r="SB279" s="117"/>
      <c r="SC279" s="117"/>
      <c r="SD279" s="117"/>
      <c r="SE279" s="117"/>
      <c r="SF279" s="117"/>
      <c r="SG279" s="117"/>
      <c r="SH279" s="117"/>
      <c r="SI279" s="117"/>
      <c r="SJ279" s="117"/>
      <c r="SK279" s="117"/>
      <c r="SL279" s="117"/>
      <c r="SM279" s="117"/>
      <c r="SN279" s="117"/>
      <c r="SO279" s="117"/>
      <c r="SP279" s="117"/>
      <c r="SQ279" s="117"/>
      <c r="SR279" s="117"/>
      <c r="SS279" s="117"/>
      <c r="ST279" s="117"/>
      <c r="SU279" s="117"/>
      <c r="SV279" s="117"/>
      <c r="SW279" s="117"/>
      <c r="SX279" s="117"/>
      <c r="SY279" s="117"/>
      <c r="SZ279" s="117"/>
      <c r="TA279" s="117"/>
      <c r="TB279" s="117"/>
      <c r="TC279" s="117"/>
      <c r="TD279" s="117"/>
      <c r="TE279" s="117"/>
      <c r="TF279" s="117"/>
      <c r="TG279" s="117"/>
      <c r="TH279" s="117"/>
      <c r="TI279" s="117"/>
      <c r="TJ279" s="117"/>
      <c r="TK279" s="117"/>
      <c r="TL279" s="117"/>
      <c r="TM279" s="117"/>
      <c r="TN279" s="117"/>
      <c r="TO279" s="117"/>
      <c r="TP279" s="117"/>
      <c r="TQ279" s="117"/>
      <c r="TR279" s="117"/>
      <c r="TS279" s="117"/>
      <c r="TT279" s="117"/>
      <c r="TU279" s="117"/>
      <c r="TV279" s="117"/>
      <c r="TW279" s="117"/>
      <c r="TX279" s="117"/>
      <c r="TY279" s="117"/>
      <c r="TZ279" s="117"/>
      <c r="UA279" s="117"/>
      <c r="UB279" s="117"/>
      <c r="UC279" s="117"/>
      <c r="UD279" s="117"/>
      <c r="UE279" s="117"/>
      <c r="UF279" s="117"/>
      <c r="UG279" s="117"/>
      <c r="UH279" s="117"/>
      <c r="UI279" s="117"/>
      <c r="UJ279" s="117"/>
      <c r="UK279" s="117"/>
      <c r="UL279" s="117"/>
      <c r="UM279" s="117"/>
      <c r="UN279" s="117"/>
      <c r="UO279" s="117"/>
      <c r="UP279" s="117"/>
      <c r="UQ279" s="117"/>
      <c r="UR279" s="117"/>
      <c r="US279" s="117"/>
      <c r="UT279" s="117"/>
      <c r="UU279" s="117"/>
      <c r="UV279" s="117"/>
      <c r="UW279" s="117"/>
      <c r="UX279" s="117"/>
      <c r="UY279" s="117"/>
      <c r="UZ279" s="117"/>
      <c r="VA279" s="117"/>
      <c r="VB279" s="117"/>
      <c r="VC279" s="117"/>
      <c r="VD279" s="117"/>
      <c r="VE279" s="117"/>
      <c r="VF279" s="117"/>
      <c r="VG279" s="117"/>
      <c r="VH279" s="117"/>
      <c r="VI279" s="117"/>
      <c r="VJ279" s="117"/>
      <c r="VK279" s="117"/>
      <c r="VL279" s="117"/>
      <c r="VM279" s="117"/>
      <c r="VN279" s="117"/>
      <c r="VO279" s="117"/>
      <c r="VP279" s="117"/>
      <c r="VQ279" s="117"/>
      <c r="VR279" s="117"/>
      <c r="VS279" s="117"/>
      <c r="VT279" s="117"/>
      <c r="VU279" s="117"/>
      <c r="VV279" s="117"/>
      <c r="VW279" s="117"/>
      <c r="VX279" s="117"/>
      <c r="VY279" s="117"/>
      <c r="VZ279" s="117"/>
      <c r="WA279" s="117"/>
      <c r="WB279" s="117"/>
      <c r="WC279" s="117"/>
      <c r="WD279" s="117"/>
      <c r="WE279" s="117"/>
      <c r="WF279" s="117"/>
      <c r="WG279" s="117"/>
      <c r="WH279" s="117"/>
      <c r="WI279" s="117"/>
      <c r="WJ279" s="117"/>
      <c r="WK279" s="117"/>
      <c r="WL279" s="117"/>
      <c r="WM279" s="117"/>
      <c r="WN279" s="117"/>
      <c r="WO279" s="117"/>
      <c r="WP279" s="117"/>
      <c r="WQ279" s="117"/>
      <c r="WR279" s="117"/>
      <c r="WS279" s="117"/>
      <c r="WT279" s="117"/>
      <c r="WU279" s="117"/>
      <c r="WV279" s="117"/>
      <c r="WW279" s="117"/>
      <c r="WX279" s="117"/>
      <c r="WY279" s="117"/>
      <c r="WZ279" s="117"/>
      <c r="XA279" s="117"/>
      <c r="XB279" s="117"/>
      <c r="XC279" s="117"/>
      <c r="XD279" s="117"/>
      <c r="XE279" s="117"/>
      <c r="XF279" s="117"/>
      <c r="XG279" s="117"/>
      <c r="XH279" s="117"/>
      <c r="XI279" s="117"/>
      <c r="XJ279" s="117"/>
      <c r="XK279" s="117"/>
      <c r="XL279" s="117"/>
      <c r="XM279" s="117"/>
      <c r="XN279" s="117"/>
      <c r="XO279" s="117"/>
      <c r="XP279" s="117"/>
      <c r="XQ279" s="117"/>
      <c r="XR279" s="117"/>
      <c r="XS279" s="117"/>
      <c r="XT279" s="117"/>
      <c r="XU279" s="117"/>
      <c r="XV279" s="117"/>
      <c r="XW279" s="117"/>
      <c r="XX279" s="117"/>
      <c r="XY279" s="117"/>
      <c r="XZ279" s="117"/>
      <c r="YA279" s="117"/>
      <c r="YB279" s="117"/>
      <c r="YC279" s="117"/>
      <c r="YD279" s="117"/>
      <c r="YE279" s="117"/>
      <c r="YF279" s="117"/>
      <c r="YG279" s="117"/>
      <c r="YH279" s="117"/>
      <c r="YI279" s="117"/>
      <c r="YJ279" s="117"/>
      <c r="YK279" s="117"/>
      <c r="YL279" s="117"/>
      <c r="YM279" s="117"/>
      <c r="YN279" s="117"/>
      <c r="YO279" s="117"/>
      <c r="YP279" s="117"/>
      <c r="YQ279" s="117"/>
      <c r="YR279" s="117"/>
      <c r="YS279" s="117"/>
      <c r="YT279" s="117"/>
      <c r="YU279" s="117"/>
      <c r="YV279" s="117"/>
      <c r="YW279" s="117"/>
      <c r="YX279" s="117"/>
      <c r="YY279" s="117"/>
      <c r="YZ279" s="117"/>
      <c r="ZA279" s="117"/>
      <c r="ZB279" s="117"/>
      <c r="ZC279" s="117"/>
      <c r="ZD279" s="117"/>
      <c r="ZE279" s="117"/>
      <c r="ZF279" s="117"/>
      <c r="ZG279" s="117"/>
      <c r="ZH279" s="117"/>
      <c r="ZI279" s="117"/>
      <c r="ZJ279" s="117"/>
      <c r="ZK279" s="117"/>
      <c r="ZL279" s="117"/>
      <c r="ZM279" s="117"/>
      <c r="ZN279" s="117"/>
      <c r="ZO279" s="117"/>
      <c r="ZP279" s="117"/>
      <c r="ZQ279" s="117"/>
      <c r="ZR279" s="117"/>
      <c r="ZS279" s="117"/>
      <c r="ZT279" s="117"/>
      <c r="ZU279" s="117"/>
      <c r="ZV279" s="117"/>
      <c r="ZW279" s="117"/>
      <c r="ZX279" s="117"/>
      <c r="ZY279" s="117"/>
      <c r="ZZ279" s="117"/>
      <c r="AAA279" s="117"/>
      <c r="AAB279" s="117"/>
      <c r="AAC279" s="117"/>
      <c r="AAD279" s="117"/>
      <c r="AAE279" s="117"/>
      <c r="AAF279" s="117"/>
      <c r="AAG279" s="117"/>
      <c r="AAH279" s="117"/>
      <c r="AAI279" s="117"/>
      <c r="AAJ279" s="117"/>
      <c r="AAK279" s="117"/>
      <c r="AAL279" s="117"/>
      <c r="AAM279" s="117"/>
      <c r="AAN279" s="117"/>
      <c r="AAO279" s="117"/>
      <c r="AAP279" s="117"/>
      <c r="AAQ279" s="117"/>
      <c r="AAR279" s="117"/>
      <c r="AAS279" s="117"/>
      <c r="AAT279" s="117"/>
      <c r="AAU279" s="117"/>
      <c r="AAV279" s="117"/>
      <c r="AAW279" s="117"/>
      <c r="AAX279" s="117"/>
      <c r="AAY279" s="117"/>
      <c r="AAZ279" s="117"/>
      <c r="ABA279" s="117"/>
      <c r="ABB279" s="117"/>
      <c r="ABC279" s="117"/>
      <c r="ABD279" s="117"/>
      <c r="ABE279" s="117"/>
      <c r="ABF279" s="117"/>
      <c r="ABG279" s="117"/>
      <c r="ABH279" s="117"/>
      <c r="ABI279" s="117"/>
      <c r="ABJ279" s="117"/>
      <c r="ABK279" s="117"/>
      <c r="ABL279" s="117"/>
      <c r="ABM279" s="117"/>
      <c r="ABN279" s="117"/>
      <c r="ABO279" s="117"/>
      <c r="ABP279" s="117"/>
      <c r="ABQ279" s="117"/>
      <c r="ABR279" s="117"/>
      <c r="ABS279" s="117"/>
      <c r="ABT279" s="117"/>
      <c r="ABU279" s="117"/>
      <c r="ABV279" s="117"/>
      <c r="ABW279" s="117"/>
      <c r="ABX279" s="117"/>
      <c r="ABY279" s="117"/>
      <c r="ABZ279" s="117"/>
      <c r="ACA279" s="117"/>
      <c r="ACB279" s="117"/>
      <c r="ACC279" s="117"/>
      <c r="ACD279" s="117"/>
      <c r="ACE279" s="117"/>
      <c r="ACF279" s="117"/>
      <c r="ACG279" s="117"/>
      <c r="ACH279" s="117"/>
      <c r="ACI279" s="117"/>
      <c r="ACJ279" s="117"/>
      <c r="ACK279" s="117"/>
      <c r="ACL279" s="117"/>
      <c r="ACM279" s="117"/>
      <c r="ACN279" s="117"/>
      <c r="ACO279" s="117"/>
      <c r="ACP279" s="117"/>
      <c r="ACQ279" s="117"/>
      <c r="ACR279" s="117"/>
      <c r="ACS279" s="117"/>
      <c r="ACT279" s="117"/>
      <c r="ACU279" s="117"/>
      <c r="ACV279" s="117"/>
      <c r="ACW279" s="117"/>
      <c r="ACX279" s="117"/>
      <c r="ACY279" s="117"/>
      <c r="ACZ279" s="117"/>
      <c r="ADA279" s="117"/>
      <c r="ADB279" s="117"/>
      <c r="ADC279" s="117"/>
      <c r="ADD279" s="117"/>
      <c r="ADE279" s="117"/>
      <c r="ADF279" s="117"/>
      <c r="ADG279" s="117"/>
      <c r="ADH279" s="117"/>
      <c r="ADI279" s="117"/>
      <c r="ADJ279" s="117"/>
      <c r="ADK279" s="117"/>
      <c r="ADL279" s="117"/>
      <c r="ADM279" s="117"/>
      <c r="ADN279" s="117"/>
      <c r="ADO279" s="117"/>
      <c r="ADP279" s="117"/>
      <c r="ADQ279" s="117"/>
      <c r="ADR279" s="117"/>
      <c r="ADS279" s="117"/>
      <c r="ADT279" s="117"/>
      <c r="ADU279" s="117"/>
      <c r="ADV279" s="117"/>
      <c r="ADW279" s="117"/>
      <c r="ADX279" s="117"/>
      <c r="ADY279" s="117"/>
      <c r="ADZ279" s="117"/>
      <c r="AEA279" s="117"/>
      <c r="AEB279" s="117"/>
      <c r="AEC279" s="117"/>
      <c r="AED279" s="117"/>
      <c r="AEE279" s="117"/>
      <c r="AEF279" s="117"/>
      <c r="AEG279" s="117"/>
      <c r="AEH279" s="117"/>
      <c r="AEI279" s="117"/>
      <c r="AEJ279" s="117"/>
      <c r="AEK279" s="117"/>
      <c r="AEL279" s="117"/>
      <c r="AEM279" s="117"/>
      <c r="AEN279" s="117"/>
      <c r="AEO279" s="117"/>
      <c r="AEP279" s="117"/>
      <c r="AEQ279" s="117"/>
      <c r="AER279" s="117"/>
      <c r="AES279" s="117"/>
      <c r="AET279" s="117"/>
      <c r="AEU279" s="117"/>
      <c r="AEV279" s="117"/>
      <c r="AEW279" s="117"/>
      <c r="AEX279" s="117"/>
      <c r="AEY279" s="117"/>
      <c r="AEZ279" s="117"/>
      <c r="AFA279" s="117"/>
      <c r="AFB279" s="117"/>
      <c r="AFC279" s="117"/>
      <c r="AFD279" s="117"/>
      <c r="AFE279" s="117"/>
      <c r="AFF279" s="117"/>
      <c r="AFG279" s="117"/>
      <c r="AFH279" s="117"/>
      <c r="AFI279" s="117"/>
      <c r="AFJ279" s="117"/>
      <c r="AFK279" s="117"/>
      <c r="AFL279" s="117"/>
      <c r="AFM279" s="117"/>
      <c r="AFN279" s="117"/>
      <c r="AFO279" s="117"/>
      <c r="AFP279" s="117"/>
      <c r="AFQ279" s="117"/>
      <c r="AFR279" s="117"/>
      <c r="AFS279" s="117"/>
      <c r="AFT279" s="117"/>
      <c r="AFU279" s="117"/>
      <c r="AFV279" s="117"/>
      <c r="AFW279" s="117"/>
      <c r="AFX279" s="117"/>
      <c r="AFY279" s="117"/>
      <c r="AFZ279" s="117"/>
      <c r="AGA279" s="117"/>
      <c r="AGB279" s="117"/>
      <c r="AGC279" s="117"/>
      <c r="AGD279" s="117"/>
      <c r="AGE279" s="117"/>
      <c r="AGF279" s="117"/>
      <c r="AGG279" s="117"/>
      <c r="AGH279" s="117"/>
      <c r="AGI279" s="117"/>
      <c r="AGJ279" s="117"/>
      <c r="AGK279" s="117"/>
      <c r="AGL279" s="117"/>
      <c r="AGM279" s="117"/>
      <c r="AGN279" s="117"/>
      <c r="AGO279" s="117"/>
      <c r="AGP279" s="117"/>
      <c r="AGQ279" s="117"/>
      <c r="AGR279" s="117"/>
      <c r="AGS279" s="117"/>
      <c r="AGT279" s="117"/>
      <c r="AGU279" s="117"/>
      <c r="AGV279" s="117"/>
      <c r="AGW279" s="117"/>
      <c r="AGX279" s="117"/>
      <c r="AGY279" s="117"/>
      <c r="AGZ279" s="117"/>
      <c r="AHA279" s="117"/>
      <c r="AHB279" s="117"/>
      <c r="AHC279" s="117"/>
      <c r="AHD279" s="117"/>
      <c r="AHE279" s="117"/>
      <c r="AHF279" s="117"/>
      <c r="AHG279" s="117"/>
      <c r="AHH279" s="117"/>
      <c r="AHI279" s="117"/>
      <c r="AHJ279" s="117"/>
      <c r="AHK279" s="117"/>
      <c r="AHL279" s="117"/>
      <c r="AHM279" s="117"/>
      <c r="AHN279" s="117"/>
      <c r="AHO279" s="117"/>
      <c r="AHP279" s="117"/>
      <c r="AHQ279" s="117"/>
      <c r="AHR279" s="117"/>
      <c r="AHS279" s="117"/>
      <c r="AHT279" s="117"/>
      <c r="AHU279" s="117"/>
      <c r="AHV279" s="117"/>
      <c r="AHW279" s="117"/>
      <c r="AHX279" s="117"/>
      <c r="AHY279" s="117"/>
      <c r="AHZ279" s="117"/>
      <c r="AIA279" s="117"/>
      <c r="AIB279" s="117"/>
      <c r="AIC279" s="117"/>
      <c r="AID279" s="117"/>
      <c r="AIE279" s="117"/>
      <c r="AIF279" s="117"/>
      <c r="AIG279" s="117"/>
      <c r="AIH279" s="117"/>
      <c r="AII279" s="117"/>
      <c r="AIJ279" s="117"/>
      <c r="AIK279" s="117"/>
      <c r="AIL279" s="117"/>
      <c r="AIM279" s="117"/>
      <c r="AIN279" s="117"/>
      <c r="AIO279" s="117"/>
      <c r="AIP279" s="117"/>
      <c r="AIQ279" s="117"/>
      <c r="AIR279" s="117"/>
      <c r="AIS279" s="117"/>
      <c r="AIT279" s="117"/>
      <c r="AIU279" s="117"/>
      <c r="AIV279" s="117"/>
      <c r="AIW279" s="117"/>
      <c r="AIX279" s="117"/>
      <c r="AIY279" s="117"/>
      <c r="AIZ279" s="117"/>
      <c r="AJA279" s="117"/>
      <c r="AJB279" s="117"/>
      <c r="AJC279" s="117"/>
      <c r="AJD279" s="117"/>
      <c r="AJE279" s="117"/>
      <c r="AJF279" s="117"/>
      <c r="AJG279" s="117"/>
      <c r="AJH279" s="117"/>
      <c r="AJI279" s="117"/>
      <c r="AJJ279" s="117"/>
      <c r="AJK279" s="117"/>
      <c r="AJL279" s="117"/>
      <c r="AJM279" s="117"/>
      <c r="AJN279" s="117"/>
      <c r="AJO279" s="117"/>
      <c r="AJP279" s="117"/>
      <c r="AJQ279" s="117"/>
      <c r="AJR279" s="117"/>
      <c r="AJS279" s="117"/>
      <c r="AJT279" s="117"/>
      <c r="AJU279" s="117"/>
      <c r="AJV279" s="117"/>
      <c r="AJW279" s="117"/>
      <c r="AJX279" s="117"/>
      <c r="AJY279" s="117"/>
      <c r="AJZ279" s="117"/>
      <c r="AKA279" s="117"/>
      <c r="AKB279" s="117"/>
      <c r="AKC279" s="117"/>
      <c r="AKD279" s="117"/>
      <c r="AKE279" s="117"/>
      <c r="AKF279" s="117"/>
      <c r="AKG279" s="117"/>
      <c r="AKH279" s="117"/>
      <c r="AKI279" s="117"/>
      <c r="AKJ279" s="117"/>
      <c r="AKK279" s="117"/>
      <c r="AKL279" s="117"/>
      <c r="AKM279" s="117"/>
      <c r="AKN279" s="117"/>
      <c r="AKO279" s="117"/>
      <c r="AKP279" s="117"/>
      <c r="AKQ279" s="117"/>
      <c r="AKR279" s="117"/>
      <c r="AKS279" s="117"/>
      <c r="AKT279" s="117"/>
      <c r="AKU279" s="117"/>
      <c r="AKV279" s="117"/>
      <c r="AKW279" s="117"/>
      <c r="AKX279" s="117"/>
      <c r="AKY279" s="117"/>
      <c r="AKZ279" s="117"/>
      <c r="ALA279" s="117"/>
      <c r="ALB279" s="117"/>
      <c r="ALC279" s="117"/>
      <c r="ALD279" s="117"/>
      <c r="ALE279" s="117"/>
      <c r="ALF279" s="117"/>
      <c r="ALG279" s="117"/>
      <c r="ALH279" s="117"/>
      <c r="ALI279" s="117"/>
      <c r="ALJ279" s="117"/>
      <c r="ALK279" s="117"/>
      <c r="ALL279" s="117"/>
      <c r="ALM279" s="117"/>
      <c r="ALN279" s="117"/>
      <c r="ALO279" s="117"/>
      <c r="ALP279" s="117"/>
      <c r="ALQ279" s="117"/>
      <c r="ALR279" s="117"/>
      <c r="ALS279" s="117"/>
      <c r="ALT279" s="117"/>
      <c r="ALU279" s="117"/>
      <c r="ALV279" s="117"/>
      <c r="ALW279" s="117"/>
      <c r="ALX279" s="117"/>
      <c r="ALY279" s="117"/>
      <c r="ALZ279" s="117"/>
      <c r="AMA279" s="117"/>
      <c r="AMB279" s="117"/>
      <c r="AMC279" s="117"/>
      <c r="AMD279" s="117"/>
      <c r="AME279" s="117"/>
      <c r="AMF279" s="117"/>
      <c r="AMG279" s="117"/>
      <c r="AMH279" s="117"/>
      <c r="AMI279" s="117"/>
      <c r="AMJ279" s="117"/>
    </row>
    <row r="280" customFormat="false" ht="24" hidden="false" customHeight="true" outlineLevel="0" collapsed="false">
      <c r="A280" s="144" t="s">
        <v>189</v>
      </c>
      <c r="B280" s="122" t="n">
        <f aca="false">H280/12</f>
        <v>2</v>
      </c>
      <c r="C280" s="145" t="n">
        <f aca="false">AVERAGE(D280:G280)</f>
        <v>4.72666666666667</v>
      </c>
      <c r="D280" s="147" t="n">
        <v>2.48</v>
      </c>
      <c r="E280" s="147" t="n">
        <v>5.5</v>
      </c>
      <c r="F280" s="147" t="n">
        <v>6.2</v>
      </c>
      <c r="G280" s="145"/>
      <c r="H280" s="148" t="n">
        <v>24</v>
      </c>
      <c r="I280" s="146" t="n">
        <f aca="false">(C280*B280)*12</f>
        <v>113.44</v>
      </c>
      <c r="J280" s="116"/>
      <c r="K280" s="116"/>
      <c r="L280" s="116"/>
      <c r="M280" s="116"/>
      <c r="N280" s="116"/>
      <c r="O280" s="116"/>
      <c r="P280" s="116"/>
      <c r="Q280" s="116"/>
      <c r="R280" s="116"/>
      <c r="S280" s="116"/>
      <c r="T280" s="116"/>
      <c r="U280" s="116"/>
      <c r="V280" s="116"/>
      <c r="W280" s="116"/>
      <c r="X280" s="116"/>
      <c r="Y280" s="116"/>
      <c r="Z280" s="116"/>
      <c r="AA280" s="116"/>
      <c r="AB280" s="116"/>
      <c r="AC280" s="116"/>
      <c r="AD280" s="116"/>
      <c r="AE280" s="116"/>
      <c r="AF280" s="116"/>
      <c r="AG280" s="116"/>
      <c r="AH280" s="116"/>
      <c r="AI280" s="116"/>
      <c r="AJ280" s="116"/>
      <c r="AK280" s="116"/>
      <c r="AL280" s="116"/>
      <c r="AM280" s="116"/>
      <c r="AN280" s="116"/>
      <c r="AO280" s="116"/>
      <c r="AP280" s="116"/>
      <c r="AQ280" s="116"/>
      <c r="AR280" s="116"/>
      <c r="AS280" s="116"/>
      <c r="AT280" s="116"/>
      <c r="AU280" s="116"/>
      <c r="AV280" s="116"/>
      <c r="AW280" s="116"/>
      <c r="AX280" s="116"/>
      <c r="AY280" s="116"/>
      <c r="AZ280" s="116"/>
      <c r="BA280" s="116"/>
      <c r="BB280" s="116"/>
      <c r="BC280" s="116"/>
      <c r="BD280" s="116"/>
      <c r="BE280" s="116"/>
      <c r="BF280" s="116"/>
      <c r="BG280" s="116"/>
      <c r="BH280" s="116"/>
      <c r="BI280" s="116"/>
      <c r="BJ280" s="116"/>
      <c r="BK280" s="117"/>
      <c r="BL280" s="117"/>
      <c r="BM280" s="117"/>
      <c r="BN280" s="117"/>
      <c r="BO280" s="117"/>
      <c r="BP280" s="117"/>
      <c r="BQ280" s="117"/>
      <c r="BR280" s="117"/>
      <c r="BS280" s="117"/>
      <c r="BT280" s="117"/>
      <c r="BU280" s="117"/>
      <c r="BV280" s="117"/>
      <c r="BW280" s="117"/>
      <c r="BX280" s="117"/>
      <c r="BY280" s="117"/>
      <c r="BZ280" s="117"/>
      <c r="CA280" s="117"/>
      <c r="CB280" s="117"/>
      <c r="CC280" s="117"/>
      <c r="CD280" s="117"/>
      <c r="CE280" s="117"/>
      <c r="CF280" s="117"/>
      <c r="CG280" s="117"/>
      <c r="CH280" s="117"/>
      <c r="CI280" s="117"/>
      <c r="CJ280" s="117"/>
      <c r="CK280" s="117"/>
      <c r="CL280" s="117"/>
      <c r="CM280" s="117"/>
      <c r="CN280" s="117"/>
      <c r="CO280" s="117"/>
      <c r="CP280" s="117"/>
      <c r="CQ280" s="117"/>
      <c r="CR280" s="117"/>
      <c r="CS280" s="117"/>
      <c r="CT280" s="117"/>
      <c r="CU280" s="117"/>
      <c r="CV280" s="117"/>
      <c r="CW280" s="117"/>
      <c r="CX280" s="117"/>
      <c r="CY280" s="117"/>
      <c r="CZ280" s="117"/>
      <c r="DA280" s="117"/>
      <c r="DB280" s="117"/>
      <c r="DC280" s="117"/>
      <c r="DD280" s="117"/>
      <c r="DE280" s="117"/>
      <c r="DF280" s="117"/>
      <c r="DG280" s="117"/>
      <c r="DH280" s="117"/>
      <c r="DI280" s="117"/>
      <c r="DJ280" s="117"/>
      <c r="DK280" s="117"/>
      <c r="DL280" s="117"/>
      <c r="DM280" s="117"/>
      <c r="DN280" s="117"/>
      <c r="DO280" s="117"/>
      <c r="DP280" s="117"/>
      <c r="DQ280" s="117"/>
      <c r="DR280" s="117"/>
      <c r="DS280" s="117"/>
      <c r="DT280" s="117"/>
      <c r="DU280" s="117"/>
      <c r="DV280" s="117"/>
      <c r="DW280" s="117"/>
      <c r="DX280" s="117"/>
      <c r="DY280" s="117"/>
      <c r="DZ280" s="117"/>
      <c r="EA280" s="117"/>
      <c r="EB280" s="117"/>
      <c r="EC280" s="117"/>
      <c r="ED280" s="117"/>
      <c r="EE280" s="117"/>
      <c r="EF280" s="117"/>
      <c r="EG280" s="117"/>
      <c r="EH280" s="117"/>
      <c r="EI280" s="117"/>
      <c r="EJ280" s="117"/>
      <c r="EK280" s="117"/>
      <c r="EL280" s="117"/>
      <c r="EM280" s="117"/>
      <c r="EN280" s="117"/>
      <c r="EO280" s="117"/>
      <c r="EP280" s="117"/>
      <c r="EQ280" s="117"/>
      <c r="ER280" s="117"/>
      <c r="ES280" s="117"/>
      <c r="ET280" s="117"/>
      <c r="EU280" s="117"/>
      <c r="EV280" s="117"/>
      <c r="EW280" s="117"/>
      <c r="EX280" s="117"/>
      <c r="EY280" s="117"/>
      <c r="EZ280" s="117"/>
      <c r="FA280" s="117"/>
      <c r="FB280" s="117"/>
      <c r="FC280" s="117"/>
      <c r="FD280" s="117"/>
      <c r="FE280" s="117"/>
      <c r="FF280" s="117"/>
      <c r="FG280" s="117"/>
      <c r="FH280" s="117"/>
      <c r="FI280" s="117"/>
      <c r="FJ280" s="117"/>
      <c r="FK280" s="117"/>
      <c r="FL280" s="117"/>
      <c r="FM280" s="117"/>
      <c r="FN280" s="117"/>
      <c r="FO280" s="117"/>
      <c r="FP280" s="117"/>
      <c r="FQ280" s="117"/>
      <c r="FR280" s="117"/>
      <c r="FS280" s="117"/>
      <c r="FT280" s="117"/>
      <c r="FU280" s="117"/>
      <c r="FV280" s="117"/>
      <c r="FW280" s="117"/>
      <c r="FX280" s="117"/>
      <c r="FY280" s="117"/>
      <c r="FZ280" s="117"/>
      <c r="GA280" s="117"/>
      <c r="GB280" s="117"/>
      <c r="GC280" s="117"/>
      <c r="GD280" s="117"/>
      <c r="GE280" s="117"/>
      <c r="GF280" s="117"/>
      <c r="GG280" s="117"/>
      <c r="GH280" s="117"/>
      <c r="GI280" s="117"/>
      <c r="GJ280" s="117"/>
      <c r="GK280" s="117"/>
      <c r="GL280" s="117"/>
      <c r="GM280" s="117"/>
      <c r="GN280" s="117"/>
      <c r="GO280" s="117"/>
      <c r="GP280" s="117"/>
      <c r="GQ280" s="117"/>
      <c r="GR280" s="117"/>
      <c r="GS280" s="117"/>
      <c r="GT280" s="117"/>
      <c r="GU280" s="117"/>
      <c r="GV280" s="117"/>
      <c r="GW280" s="117"/>
      <c r="GX280" s="117"/>
      <c r="GY280" s="117"/>
      <c r="GZ280" s="117"/>
      <c r="HA280" s="117"/>
      <c r="HB280" s="117"/>
      <c r="HC280" s="117"/>
      <c r="HD280" s="117"/>
      <c r="HE280" s="117"/>
      <c r="HF280" s="117"/>
      <c r="HG280" s="117"/>
      <c r="HH280" s="117"/>
      <c r="HI280" s="117"/>
      <c r="HJ280" s="117"/>
      <c r="HK280" s="117"/>
      <c r="HL280" s="117"/>
      <c r="HM280" s="117"/>
      <c r="HN280" s="117"/>
      <c r="HO280" s="117"/>
      <c r="HP280" s="117"/>
      <c r="HQ280" s="117"/>
      <c r="HR280" s="117"/>
      <c r="HS280" s="117"/>
      <c r="HT280" s="117"/>
      <c r="HU280" s="117"/>
      <c r="HV280" s="117"/>
      <c r="HW280" s="117"/>
      <c r="HX280" s="117"/>
      <c r="HY280" s="117"/>
      <c r="HZ280" s="117"/>
      <c r="IA280" s="117"/>
      <c r="IB280" s="117"/>
      <c r="IC280" s="117"/>
      <c r="ID280" s="117"/>
      <c r="IE280" s="117"/>
      <c r="IF280" s="117"/>
      <c r="IG280" s="117"/>
      <c r="IH280" s="117"/>
      <c r="II280" s="117"/>
      <c r="IJ280" s="117"/>
      <c r="IK280" s="117"/>
      <c r="IL280" s="117"/>
      <c r="IM280" s="117"/>
      <c r="IN280" s="117"/>
      <c r="IO280" s="117"/>
      <c r="IP280" s="117"/>
      <c r="IQ280" s="117"/>
      <c r="IR280" s="117"/>
      <c r="IS280" s="117"/>
      <c r="IT280" s="117"/>
      <c r="IU280" s="117"/>
      <c r="IV280" s="117"/>
      <c r="IW280" s="117"/>
      <c r="IX280" s="117"/>
      <c r="IY280" s="117"/>
      <c r="IZ280" s="117"/>
      <c r="JA280" s="117"/>
      <c r="JB280" s="117"/>
      <c r="JC280" s="117"/>
      <c r="JD280" s="117"/>
      <c r="JE280" s="117"/>
      <c r="JF280" s="117"/>
      <c r="JG280" s="117"/>
      <c r="JH280" s="117"/>
      <c r="JI280" s="117"/>
      <c r="JJ280" s="117"/>
      <c r="JK280" s="117"/>
      <c r="JL280" s="117"/>
      <c r="JM280" s="117"/>
      <c r="JN280" s="117"/>
      <c r="JO280" s="117"/>
      <c r="JP280" s="117"/>
      <c r="JQ280" s="117"/>
      <c r="JR280" s="117"/>
      <c r="JS280" s="117"/>
      <c r="JT280" s="117"/>
      <c r="JU280" s="117"/>
      <c r="JV280" s="117"/>
      <c r="JW280" s="117"/>
      <c r="JX280" s="117"/>
      <c r="JY280" s="117"/>
      <c r="JZ280" s="117"/>
      <c r="KA280" s="117"/>
      <c r="KB280" s="117"/>
      <c r="KC280" s="117"/>
      <c r="KD280" s="117"/>
      <c r="KE280" s="117"/>
      <c r="KF280" s="117"/>
      <c r="KG280" s="117"/>
      <c r="KH280" s="117"/>
      <c r="KI280" s="117"/>
      <c r="KJ280" s="117"/>
      <c r="KK280" s="117"/>
      <c r="KL280" s="117"/>
      <c r="KM280" s="117"/>
      <c r="KN280" s="117"/>
      <c r="KO280" s="117"/>
      <c r="KP280" s="117"/>
      <c r="KQ280" s="117"/>
      <c r="KR280" s="117"/>
      <c r="KS280" s="117"/>
      <c r="KT280" s="117"/>
      <c r="KU280" s="117"/>
      <c r="KV280" s="117"/>
      <c r="KW280" s="117"/>
      <c r="KX280" s="117"/>
      <c r="KY280" s="117"/>
      <c r="KZ280" s="117"/>
      <c r="LA280" s="117"/>
      <c r="LB280" s="117"/>
      <c r="LC280" s="117"/>
      <c r="LD280" s="117"/>
      <c r="LE280" s="117"/>
      <c r="LF280" s="117"/>
      <c r="LG280" s="117"/>
      <c r="LH280" s="117"/>
      <c r="LI280" s="117"/>
      <c r="LJ280" s="117"/>
      <c r="LK280" s="117"/>
      <c r="LL280" s="117"/>
      <c r="LM280" s="117"/>
      <c r="LN280" s="117"/>
      <c r="LO280" s="117"/>
      <c r="LP280" s="117"/>
      <c r="LQ280" s="117"/>
      <c r="LR280" s="117"/>
      <c r="LS280" s="117"/>
      <c r="LT280" s="117"/>
      <c r="LU280" s="117"/>
      <c r="LV280" s="117"/>
      <c r="LW280" s="117"/>
      <c r="LX280" s="117"/>
      <c r="LY280" s="117"/>
      <c r="LZ280" s="117"/>
      <c r="MA280" s="117"/>
      <c r="MB280" s="117"/>
      <c r="MC280" s="117"/>
      <c r="MD280" s="117"/>
      <c r="ME280" s="117"/>
      <c r="MF280" s="117"/>
      <c r="MG280" s="117"/>
      <c r="MH280" s="117"/>
      <c r="MI280" s="117"/>
      <c r="MJ280" s="117"/>
      <c r="MK280" s="117"/>
      <c r="ML280" s="117"/>
      <c r="MM280" s="117"/>
      <c r="MN280" s="117"/>
      <c r="MO280" s="117"/>
      <c r="MP280" s="117"/>
      <c r="MQ280" s="117"/>
      <c r="MR280" s="117"/>
      <c r="MS280" s="117"/>
      <c r="MT280" s="117"/>
      <c r="MU280" s="117"/>
      <c r="MV280" s="117"/>
      <c r="MW280" s="117"/>
      <c r="MX280" s="117"/>
      <c r="MY280" s="117"/>
      <c r="MZ280" s="117"/>
      <c r="NA280" s="117"/>
      <c r="NB280" s="117"/>
      <c r="NC280" s="117"/>
      <c r="ND280" s="117"/>
      <c r="NE280" s="117"/>
      <c r="NF280" s="117"/>
      <c r="NG280" s="117"/>
      <c r="NH280" s="117"/>
      <c r="NI280" s="117"/>
      <c r="NJ280" s="117"/>
      <c r="NK280" s="117"/>
      <c r="NL280" s="117"/>
      <c r="NM280" s="117"/>
      <c r="NN280" s="117"/>
      <c r="NO280" s="117"/>
      <c r="NP280" s="117"/>
      <c r="NQ280" s="117"/>
      <c r="NR280" s="117"/>
      <c r="NS280" s="117"/>
      <c r="NT280" s="117"/>
      <c r="NU280" s="117"/>
      <c r="NV280" s="117"/>
      <c r="NW280" s="117"/>
      <c r="NX280" s="117"/>
      <c r="NY280" s="117"/>
      <c r="NZ280" s="117"/>
      <c r="OA280" s="117"/>
      <c r="OB280" s="117"/>
      <c r="OC280" s="117"/>
      <c r="OD280" s="117"/>
      <c r="OE280" s="117"/>
      <c r="OF280" s="117"/>
      <c r="OG280" s="117"/>
      <c r="OH280" s="117"/>
      <c r="OI280" s="117"/>
      <c r="OJ280" s="117"/>
      <c r="OK280" s="117"/>
      <c r="OL280" s="117"/>
      <c r="OM280" s="117"/>
      <c r="ON280" s="117"/>
      <c r="OO280" s="117"/>
      <c r="OP280" s="117"/>
      <c r="OQ280" s="117"/>
      <c r="OR280" s="117"/>
      <c r="OS280" s="117"/>
      <c r="OT280" s="117"/>
      <c r="OU280" s="117"/>
      <c r="OV280" s="117"/>
      <c r="OW280" s="117"/>
      <c r="OX280" s="117"/>
      <c r="OY280" s="117"/>
      <c r="OZ280" s="117"/>
      <c r="PA280" s="117"/>
      <c r="PB280" s="117"/>
      <c r="PC280" s="117"/>
      <c r="PD280" s="117"/>
      <c r="PE280" s="117"/>
      <c r="PF280" s="117"/>
      <c r="PG280" s="117"/>
      <c r="PH280" s="117"/>
      <c r="PI280" s="117"/>
      <c r="PJ280" s="117"/>
      <c r="PK280" s="117"/>
      <c r="PL280" s="117"/>
      <c r="PM280" s="117"/>
      <c r="PN280" s="117"/>
      <c r="PO280" s="117"/>
      <c r="PP280" s="117"/>
      <c r="PQ280" s="117"/>
      <c r="PR280" s="117"/>
      <c r="PS280" s="117"/>
      <c r="PT280" s="117"/>
      <c r="PU280" s="117"/>
      <c r="PV280" s="117"/>
      <c r="PW280" s="117"/>
      <c r="PX280" s="117"/>
      <c r="PY280" s="117"/>
      <c r="PZ280" s="117"/>
      <c r="QA280" s="117"/>
      <c r="QB280" s="117"/>
      <c r="QC280" s="117"/>
      <c r="QD280" s="117"/>
      <c r="QE280" s="117"/>
      <c r="QF280" s="117"/>
      <c r="QG280" s="117"/>
      <c r="QH280" s="117"/>
      <c r="QI280" s="117"/>
      <c r="QJ280" s="117"/>
      <c r="QK280" s="117"/>
      <c r="QL280" s="117"/>
      <c r="QM280" s="117"/>
      <c r="QN280" s="117"/>
      <c r="QO280" s="117"/>
      <c r="QP280" s="117"/>
      <c r="QQ280" s="117"/>
      <c r="QR280" s="117"/>
      <c r="QS280" s="117"/>
      <c r="QT280" s="117"/>
      <c r="QU280" s="117"/>
      <c r="QV280" s="117"/>
      <c r="QW280" s="117"/>
      <c r="QX280" s="117"/>
      <c r="QY280" s="117"/>
      <c r="QZ280" s="117"/>
      <c r="RA280" s="117"/>
      <c r="RB280" s="117"/>
      <c r="RC280" s="117"/>
      <c r="RD280" s="117"/>
      <c r="RE280" s="117"/>
      <c r="RF280" s="117"/>
      <c r="RG280" s="117"/>
      <c r="RH280" s="117"/>
      <c r="RI280" s="117"/>
      <c r="RJ280" s="117"/>
      <c r="RK280" s="117"/>
      <c r="RL280" s="117"/>
      <c r="RM280" s="117"/>
      <c r="RN280" s="117"/>
      <c r="RO280" s="117"/>
      <c r="RP280" s="117"/>
      <c r="RQ280" s="117"/>
      <c r="RR280" s="117"/>
      <c r="RS280" s="117"/>
      <c r="RT280" s="117"/>
      <c r="RU280" s="117"/>
      <c r="RV280" s="117"/>
      <c r="RW280" s="117"/>
      <c r="RX280" s="117"/>
      <c r="RY280" s="117"/>
      <c r="RZ280" s="117"/>
      <c r="SA280" s="117"/>
      <c r="SB280" s="117"/>
      <c r="SC280" s="117"/>
      <c r="SD280" s="117"/>
      <c r="SE280" s="117"/>
      <c r="SF280" s="117"/>
      <c r="SG280" s="117"/>
      <c r="SH280" s="117"/>
      <c r="SI280" s="117"/>
      <c r="SJ280" s="117"/>
      <c r="SK280" s="117"/>
      <c r="SL280" s="117"/>
      <c r="SM280" s="117"/>
      <c r="SN280" s="117"/>
      <c r="SO280" s="117"/>
      <c r="SP280" s="117"/>
      <c r="SQ280" s="117"/>
      <c r="SR280" s="117"/>
      <c r="SS280" s="117"/>
      <c r="ST280" s="117"/>
      <c r="SU280" s="117"/>
      <c r="SV280" s="117"/>
      <c r="SW280" s="117"/>
      <c r="SX280" s="117"/>
      <c r="SY280" s="117"/>
      <c r="SZ280" s="117"/>
      <c r="TA280" s="117"/>
      <c r="TB280" s="117"/>
      <c r="TC280" s="117"/>
      <c r="TD280" s="117"/>
      <c r="TE280" s="117"/>
      <c r="TF280" s="117"/>
      <c r="TG280" s="117"/>
      <c r="TH280" s="117"/>
      <c r="TI280" s="117"/>
      <c r="TJ280" s="117"/>
      <c r="TK280" s="117"/>
      <c r="TL280" s="117"/>
      <c r="TM280" s="117"/>
      <c r="TN280" s="117"/>
      <c r="TO280" s="117"/>
      <c r="TP280" s="117"/>
      <c r="TQ280" s="117"/>
      <c r="TR280" s="117"/>
      <c r="TS280" s="117"/>
      <c r="TT280" s="117"/>
      <c r="TU280" s="117"/>
      <c r="TV280" s="117"/>
      <c r="TW280" s="117"/>
      <c r="TX280" s="117"/>
      <c r="TY280" s="117"/>
      <c r="TZ280" s="117"/>
      <c r="UA280" s="117"/>
      <c r="UB280" s="117"/>
      <c r="UC280" s="117"/>
      <c r="UD280" s="117"/>
      <c r="UE280" s="117"/>
      <c r="UF280" s="117"/>
      <c r="UG280" s="117"/>
      <c r="UH280" s="117"/>
      <c r="UI280" s="117"/>
      <c r="UJ280" s="117"/>
      <c r="UK280" s="117"/>
      <c r="UL280" s="117"/>
      <c r="UM280" s="117"/>
      <c r="UN280" s="117"/>
      <c r="UO280" s="117"/>
      <c r="UP280" s="117"/>
      <c r="UQ280" s="117"/>
      <c r="UR280" s="117"/>
      <c r="US280" s="117"/>
      <c r="UT280" s="117"/>
      <c r="UU280" s="117"/>
      <c r="UV280" s="117"/>
      <c r="UW280" s="117"/>
      <c r="UX280" s="117"/>
      <c r="UY280" s="117"/>
      <c r="UZ280" s="117"/>
      <c r="VA280" s="117"/>
      <c r="VB280" s="117"/>
      <c r="VC280" s="117"/>
      <c r="VD280" s="117"/>
      <c r="VE280" s="117"/>
      <c r="VF280" s="117"/>
      <c r="VG280" s="117"/>
      <c r="VH280" s="117"/>
      <c r="VI280" s="117"/>
      <c r="VJ280" s="117"/>
      <c r="VK280" s="117"/>
      <c r="VL280" s="117"/>
      <c r="VM280" s="117"/>
      <c r="VN280" s="117"/>
      <c r="VO280" s="117"/>
      <c r="VP280" s="117"/>
      <c r="VQ280" s="117"/>
      <c r="VR280" s="117"/>
      <c r="VS280" s="117"/>
      <c r="VT280" s="117"/>
      <c r="VU280" s="117"/>
      <c r="VV280" s="117"/>
      <c r="VW280" s="117"/>
      <c r="VX280" s="117"/>
      <c r="VY280" s="117"/>
      <c r="VZ280" s="117"/>
      <c r="WA280" s="117"/>
      <c r="WB280" s="117"/>
      <c r="WC280" s="117"/>
      <c r="WD280" s="117"/>
      <c r="WE280" s="117"/>
      <c r="WF280" s="117"/>
      <c r="WG280" s="117"/>
      <c r="WH280" s="117"/>
      <c r="WI280" s="117"/>
      <c r="WJ280" s="117"/>
      <c r="WK280" s="117"/>
      <c r="WL280" s="117"/>
      <c r="WM280" s="117"/>
      <c r="WN280" s="117"/>
      <c r="WO280" s="117"/>
      <c r="WP280" s="117"/>
      <c r="WQ280" s="117"/>
      <c r="WR280" s="117"/>
      <c r="WS280" s="117"/>
      <c r="WT280" s="117"/>
      <c r="WU280" s="117"/>
      <c r="WV280" s="117"/>
      <c r="WW280" s="117"/>
      <c r="WX280" s="117"/>
      <c r="WY280" s="117"/>
      <c r="WZ280" s="117"/>
      <c r="XA280" s="117"/>
      <c r="XB280" s="117"/>
      <c r="XC280" s="117"/>
      <c r="XD280" s="117"/>
      <c r="XE280" s="117"/>
      <c r="XF280" s="117"/>
      <c r="XG280" s="117"/>
      <c r="XH280" s="117"/>
      <c r="XI280" s="117"/>
      <c r="XJ280" s="117"/>
      <c r="XK280" s="117"/>
      <c r="XL280" s="117"/>
      <c r="XM280" s="117"/>
      <c r="XN280" s="117"/>
      <c r="XO280" s="117"/>
      <c r="XP280" s="117"/>
      <c r="XQ280" s="117"/>
      <c r="XR280" s="117"/>
      <c r="XS280" s="117"/>
      <c r="XT280" s="117"/>
      <c r="XU280" s="117"/>
      <c r="XV280" s="117"/>
      <c r="XW280" s="117"/>
      <c r="XX280" s="117"/>
      <c r="XY280" s="117"/>
      <c r="XZ280" s="117"/>
      <c r="YA280" s="117"/>
      <c r="YB280" s="117"/>
      <c r="YC280" s="117"/>
      <c r="YD280" s="117"/>
      <c r="YE280" s="117"/>
      <c r="YF280" s="117"/>
      <c r="YG280" s="117"/>
      <c r="YH280" s="117"/>
      <c r="YI280" s="117"/>
      <c r="YJ280" s="117"/>
      <c r="YK280" s="117"/>
      <c r="YL280" s="117"/>
      <c r="YM280" s="117"/>
      <c r="YN280" s="117"/>
      <c r="YO280" s="117"/>
      <c r="YP280" s="117"/>
      <c r="YQ280" s="117"/>
      <c r="YR280" s="117"/>
      <c r="YS280" s="117"/>
      <c r="YT280" s="117"/>
      <c r="YU280" s="117"/>
      <c r="YV280" s="117"/>
      <c r="YW280" s="117"/>
      <c r="YX280" s="117"/>
      <c r="YY280" s="117"/>
      <c r="YZ280" s="117"/>
      <c r="ZA280" s="117"/>
      <c r="ZB280" s="117"/>
      <c r="ZC280" s="117"/>
      <c r="ZD280" s="117"/>
      <c r="ZE280" s="117"/>
      <c r="ZF280" s="117"/>
      <c r="ZG280" s="117"/>
      <c r="ZH280" s="117"/>
      <c r="ZI280" s="117"/>
      <c r="ZJ280" s="117"/>
      <c r="ZK280" s="117"/>
      <c r="ZL280" s="117"/>
      <c r="ZM280" s="117"/>
      <c r="ZN280" s="117"/>
      <c r="ZO280" s="117"/>
      <c r="ZP280" s="117"/>
      <c r="ZQ280" s="117"/>
      <c r="ZR280" s="117"/>
      <c r="ZS280" s="117"/>
      <c r="ZT280" s="117"/>
      <c r="ZU280" s="117"/>
      <c r="ZV280" s="117"/>
      <c r="ZW280" s="117"/>
      <c r="ZX280" s="117"/>
      <c r="ZY280" s="117"/>
      <c r="ZZ280" s="117"/>
      <c r="AAA280" s="117"/>
      <c r="AAB280" s="117"/>
      <c r="AAC280" s="117"/>
      <c r="AAD280" s="117"/>
      <c r="AAE280" s="117"/>
      <c r="AAF280" s="117"/>
      <c r="AAG280" s="117"/>
      <c r="AAH280" s="117"/>
      <c r="AAI280" s="117"/>
      <c r="AAJ280" s="117"/>
      <c r="AAK280" s="117"/>
      <c r="AAL280" s="117"/>
      <c r="AAM280" s="117"/>
      <c r="AAN280" s="117"/>
      <c r="AAO280" s="117"/>
      <c r="AAP280" s="117"/>
      <c r="AAQ280" s="117"/>
      <c r="AAR280" s="117"/>
      <c r="AAS280" s="117"/>
      <c r="AAT280" s="117"/>
      <c r="AAU280" s="117"/>
      <c r="AAV280" s="117"/>
      <c r="AAW280" s="117"/>
      <c r="AAX280" s="117"/>
      <c r="AAY280" s="117"/>
      <c r="AAZ280" s="117"/>
      <c r="ABA280" s="117"/>
      <c r="ABB280" s="117"/>
      <c r="ABC280" s="117"/>
      <c r="ABD280" s="117"/>
      <c r="ABE280" s="117"/>
      <c r="ABF280" s="117"/>
      <c r="ABG280" s="117"/>
      <c r="ABH280" s="117"/>
      <c r="ABI280" s="117"/>
      <c r="ABJ280" s="117"/>
      <c r="ABK280" s="117"/>
      <c r="ABL280" s="117"/>
      <c r="ABM280" s="117"/>
      <c r="ABN280" s="117"/>
      <c r="ABO280" s="117"/>
      <c r="ABP280" s="117"/>
      <c r="ABQ280" s="117"/>
      <c r="ABR280" s="117"/>
      <c r="ABS280" s="117"/>
      <c r="ABT280" s="117"/>
      <c r="ABU280" s="117"/>
      <c r="ABV280" s="117"/>
      <c r="ABW280" s="117"/>
      <c r="ABX280" s="117"/>
      <c r="ABY280" s="117"/>
      <c r="ABZ280" s="117"/>
      <c r="ACA280" s="117"/>
      <c r="ACB280" s="117"/>
      <c r="ACC280" s="117"/>
      <c r="ACD280" s="117"/>
      <c r="ACE280" s="117"/>
      <c r="ACF280" s="117"/>
      <c r="ACG280" s="117"/>
      <c r="ACH280" s="117"/>
      <c r="ACI280" s="117"/>
      <c r="ACJ280" s="117"/>
      <c r="ACK280" s="117"/>
      <c r="ACL280" s="117"/>
      <c r="ACM280" s="117"/>
      <c r="ACN280" s="117"/>
      <c r="ACO280" s="117"/>
      <c r="ACP280" s="117"/>
      <c r="ACQ280" s="117"/>
      <c r="ACR280" s="117"/>
      <c r="ACS280" s="117"/>
      <c r="ACT280" s="117"/>
      <c r="ACU280" s="117"/>
      <c r="ACV280" s="117"/>
      <c r="ACW280" s="117"/>
      <c r="ACX280" s="117"/>
      <c r="ACY280" s="117"/>
      <c r="ACZ280" s="117"/>
      <c r="ADA280" s="117"/>
      <c r="ADB280" s="117"/>
      <c r="ADC280" s="117"/>
      <c r="ADD280" s="117"/>
      <c r="ADE280" s="117"/>
      <c r="ADF280" s="117"/>
      <c r="ADG280" s="117"/>
      <c r="ADH280" s="117"/>
      <c r="ADI280" s="117"/>
      <c r="ADJ280" s="117"/>
      <c r="ADK280" s="117"/>
      <c r="ADL280" s="117"/>
      <c r="ADM280" s="117"/>
      <c r="ADN280" s="117"/>
      <c r="ADO280" s="117"/>
      <c r="ADP280" s="117"/>
      <c r="ADQ280" s="117"/>
      <c r="ADR280" s="117"/>
      <c r="ADS280" s="117"/>
      <c r="ADT280" s="117"/>
      <c r="ADU280" s="117"/>
      <c r="ADV280" s="117"/>
      <c r="ADW280" s="117"/>
      <c r="ADX280" s="117"/>
      <c r="ADY280" s="117"/>
      <c r="ADZ280" s="117"/>
      <c r="AEA280" s="117"/>
      <c r="AEB280" s="117"/>
      <c r="AEC280" s="117"/>
      <c r="AED280" s="117"/>
      <c r="AEE280" s="117"/>
      <c r="AEF280" s="117"/>
      <c r="AEG280" s="117"/>
      <c r="AEH280" s="117"/>
      <c r="AEI280" s="117"/>
      <c r="AEJ280" s="117"/>
      <c r="AEK280" s="117"/>
      <c r="AEL280" s="117"/>
      <c r="AEM280" s="117"/>
      <c r="AEN280" s="117"/>
      <c r="AEO280" s="117"/>
      <c r="AEP280" s="117"/>
      <c r="AEQ280" s="117"/>
      <c r="AER280" s="117"/>
      <c r="AES280" s="117"/>
      <c r="AET280" s="117"/>
      <c r="AEU280" s="117"/>
      <c r="AEV280" s="117"/>
      <c r="AEW280" s="117"/>
      <c r="AEX280" s="117"/>
      <c r="AEY280" s="117"/>
      <c r="AEZ280" s="117"/>
      <c r="AFA280" s="117"/>
      <c r="AFB280" s="117"/>
      <c r="AFC280" s="117"/>
      <c r="AFD280" s="117"/>
      <c r="AFE280" s="117"/>
      <c r="AFF280" s="117"/>
      <c r="AFG280" s="117"/>
      <c r="AFH280" s="117"/>
      <c r="AFI280" s="117"/>
      <c r="AFJ280" s="117"/>
      <c r="AFK280" s="117"/>
      <c r="AFL280" s="117"/>
      <c r="AFM280" s="117"/>
      <c r="AFN280" s="117"/>
      <c r="AFO280" s="117"/>
      <c r="AFP280" s="117"/>
      <c r="AFQ280" s="117"/>
      <c r="AFR280" s="117"/>
      <c r="AFS280" s="117"/>
      <c r="AFT280" s="117"/>
      <c r="AFU280" s="117"/>
      <c r="AFV280" s="117"/>
      <c r="AFW280" s="117"/>
      <c r="AFX280" s="117"/>
      <c r="AFY280" s="117"/>
      <c r="AFZ280" s="117"/>
      <c r="AGA280" s="117"/>
      <c r="AGB280" s="117"/>
      <c r="AGC280" s="117"/>
      <c r="AGD280" s="117"/>
      <c r="AGE280" s="117"/>
      <c r="AGF280" s="117"/>
      <c r="AGG280" s="117"/>
      <c r="AGH280" s="117"/>
      <c r="AGI280" s="117"/>
      <c r="AGJ280" s="117"/>
      <c r="AGK280" s="117"/>
      <c r="AGL280" s="117"/>
      <c r="AGM280" s="117"/>
      <c r="AGN280" s="117"/>
      <c r="AGO280" s="117"/>
      <c r="AGP280" s="117"/>
      <c r="AGQ280" s="117"/>
      <c r="AGR280" s="117"/>
      <c r="AGS280" s="117"/>
      <c r="AGT280" s="117"/>
      <c r="AGU280" s="117"/>
      <c r="AGV280" s="117"/>
      <c r="AGW280" s="117"/>
      <c r="AGX280" s="117"/>
      <c r="AGY280" s="117"/>
      <c r="AGZ280" s="117"/>
      <c r="AHA280" s="117"/>
      <c r="AHB280" s="117"/>
      <c r="AHC280" s="117"/>
      <c r="AHD280" s="117"/>
      <c r="AHE280" s="117"/>
      <c r="AHF280" s="117"/>
      <c r="AHG280" s="117"/>
      <c r="AHH280" s="117"/>
      <c r="AHI280" s="117"/>
      <c r="AHJ280" s="117"/>
      <c r="AHK280" s="117"/>
      <c r="AHL280" s="117"/>
      <c r="AHM280" s="117"/>
      <c r="AHN280" s="117"/>
      <c r="AHO280" s="117"/>
      <c r="AHP280" s="117"/>
      <c r="AHQ280" s="117"/>
      <c r="AHR280" s="117"/>
      <c r="AHS280" s="117"/>
      <c r="AHT280" s="117"/>
      <c r="AHU280" s="117"/>
      <c r="AHV280" s="117"/>
      <c r="AHW280" s="117"/>
      <c r="AHX280" s="117"/>
      <c r="AHY280" s="117"/>
      <c r="AHZ280" s="117"/>
      <c r="AIA280" s="117"/>
      <c r="AIB280" s="117"/>
      <c r="AIC280" s="117"/>
      <c r="AID280" s="117"/>
      <c r="AIE280" s="117"/>
      <c r="AIF280" s="117"/>
      <c r="AIG280" s="117"/>
      <c r="AIH280" s="117"/>
      <c r="AII280" s="117"/>
      <c r="AIJ280" s="117"/>
      <c r="AIK280" s="117"/>
      <c r="AIL280" s="117"/>
      <c r="AIM280" s="117"/>
      <c r="AIN280" s="117"/>
      <c r="AIO280" s="117"/>
      <c r="AIP280" s="117"/>
      <c r="AIQ280" s="117"/>
      <c r="AIR280" s="117"/>
      <c r="AIS280" s="117"/>
      <c r="AIT280" s="117"/>
      <c r="AIU280" s="117"/>
      <c r="AIV280" s="117"/>
      <c r="AIW280" s="117"/>
      <c r="AIX280" s="117"/>
      <c r="AIY280" s="117"/>
      <c r="AIZ280" s="117"/>
      <c r="AJA280" s="117"/>
      <c r="AJB280" s="117"/>
      <c r="AJC280" s="117"/>
      <c r="AJD280" s="117"/>
      <c r="AJE280" s="117"/>
      <c r="AJF280" s="117"/>
      <c r="AJG280" s="117"/>
      <c r="AJH280" s="117"/>
      <c r="AJI280" s="117"/>
      <c r="AJJ280" s="117"/>
      <c r="AJK280" s="117"/>
      <c r="AJL280" s="117"/>
      <c r="AJM280" s="117"/>
      <c r="AJN280" s="117"/>
      <c r="AJO280" s="117"/>
      <c r="AJP280" s="117"/>
      <c r="AJQ280" s="117"/>
      <c r="AJR280" s="117"/>
      <c r="AJS280" s="117"/>
      <c r="AJT280" s="117"/>
      <c r="AJU280" s="117"/>
      <c r="AJV280" s="117"/>
      <c r="AJW280" s="117"/>
      <c r="AJX280" s="117"/>
      <c r="AJY280" s="117"/>
      <c r="AJZ280" s="117"/>
      <c r="AKA280" s="117"/>
      <c r="AKB280" s="117"/>
      <c r="AKC280" s="117"/>
      <c r="AKD280" s="117"/>
      <c r="AKE280" s="117"/>
      <c r="AKF280" s="117"/>
      <c r="AKG280" s="117"/>
      <c r="AKH280" s="117"/>
      <c r="AKI280" s="117"/>
      <c r="AKJ280" s="117"/>
      <c r="AKK280" s="117"/>
      <c r="AKL280" s="117"/>
      <c r="AKM280" s="117"/>
      <c r="AKN280" s="117"/>
      <c r="AKO280" s="117"/>
      <c r="AKP280" s="117"/>
      <c r="AKQ280" s="117"/>
      <c r="AKR280" s="117"/>
      <c r="AKS280" s="117"/>
      <c r="AKT280" s="117"/>
      <c r="AKU280" s="117"/>
      <c r="AKV280" s="117"/>
      <c r="AKW280" s="117"/>
      <c r="AKX280" s="117"/>
      <c r="AKY280" s="117"/>
      <c r="AKZ280" s="117"/>
      <c r="ALA280" s="117"/>
      <c r="ALB280" s="117"/>
      <c r="ALC280" s="117"/>
      <c r="ALD280" s="117"/>
      <c r="ALE280" s="117"/>
      <c r="ALF280" s="117"/>
      <c r="ALG280" s="117"/>
      <c r="ALH280" s="117"/>
      <c r="ALI280" s="117"/>
      <c r="ALJ280" s="117"/>
      <c r="ALK280" s="117"/>
      <c r="ALL280" s="117"/>
      <c r="ALM280" s="117"/>
      <c r="ALN280" s="117"/>
      <c r="ALO280" s="117"/>
      <c r="ALP280" s="117"/>
      <c r="ALQ280" s="117"/>
      <c r="ALR280" s="117"/>
      <c r="ALS280" s="117"/>
      <c r="ALT280" s="117"/>
      <c r="ALU280" s="117"/>
      <c r="ALV280" s="117"/>
      <c r="ALW280" s="117"/>
      <c r="ALX280" s="117"/>
      <c r="ALY280" s="117"/>
      <c r="ALZ280" s="117"/>
      <c r="AMA280" s="117"/>
      <c r="AMB280" s="117"/>
      <c r="AMC280" s="117"/>
      <c r="AMD280" s="117"/>
      <c r="AME280" s="117"/>
      <c r="AMF280" s="117"/>
      <c r="AMG280" s="117"/>
      <c r="AMH280" s="117"/>
      <c r="AMI280" s="117"/>
      <c r="AMJ280" s="117"/>
    </row>
    <row r="281" customFormat="false" ht="24" hidden="false" customHeight="true" outlineLevel="0" collapsed="false">
      <c r="A281" s="144" t="s">
        <v>190</v>
      </c>
      <c r="B281" s="122" t="n">
        <f aca="false">H281/12</f>
        <v>1</v>
      </c>
      <c r="C281" s="145" t="n">
        <f aca="false">AVERAGE(D281:G281)</f>
        <v>10.9</v>
      </c>
      <c r="D281" s="147" t="n">
        <v>8.2</v>
      </c>
      <c r="E281" s="147" t="n">
        <v>10</v>
      </c>
      <c r="F281" s="147" t="n">
        <v>14.5</v>
      </c>
      <c r="G281" s="145"/>
      <c r="H281" s="148" t="n">
        <v>12</v>
      </c>
      <c r="I281" s="146" t="n">
        <f aca="false">(C281*B281)*12</f>
        <v>130.8</v>
      </c>
      <c r="J281" s="116"/>
      <c r="K281" s="116"/>
      <c r="L281" s="116"/>
      <c r="M281" s="116"/>
      <c r="N281" s="116"/>
      <c r="O281" s="116"/>
      <c r="P281" s="116"/>
      <c r="Q281" s="116"/>
      <c r="R281" s="116"/>
      <c r="S281" s="116"/>
      <c r="T281" s="116"/>
      <c r="U281" s="116"/>
      <c r="V281" s="116"/>
      <c r="W281" s="116"/>
      <c r="X281" s="116"/>
      <c r="Y281" s="116"/>
      <c r="Z281" s="116"/>
      <c r="AA281" s="116"/>
      <c r="AB281" s="116"/>
      <c r="AC281" s="116"/>
      <c r="AD281" s="116"/>
      <c r="AE281" s="116"/>
      <c r="AF281" s="116"/>
      <c r="AG281" s="116"/>
      <c r="AH281" s="116"/>
      <c r="AI281" s="116"/>
      <c r="AJ281" s="116"/>
      <c r="AK281" s="116"/>
      <c r="AL281" s="116"/>
      <c r="AM281" s="116"/>
      <c r="AN281" s="116"/>
      <c r="AO281" s="116"/>
      <c r="AP281" s="116"/>
      <c r="AQ281" s="116"/>
      <c r="AR281" s="116"/>
      <c r="AS281" s="116"/>
      <c r="AT281" s="116"/>
      <c r="AU281" s="116"/>
      <c r="AV281" s="116"/>
      <c r="AW281" s="116"/>
      <c r="AX281" s="116"/>
      <c r="AY281" s="116"/>
      <c r="AZ281" s="116"/>
      <c r="BA281" s="116"/>
      <c r="BB281" s="116"/>
      <c r="BC281" s="116"/>
      <c r="BD281" s="116"/>
      <c r="BE281" s="116"/>
      <c r="BF281" s="116"/>
      <c r="BG281" s="116"/>
      <c r="BH281" s="116"/>
      <c r="BI281" s="116"/>
      <c r="BJ281" s="116"/>
      <c r="BK281" s="117"/>
      <c r="BL281" s="117"/>
      <c r="BM281" s="117"/>
      <c r="BN281" s="117"/>
      <c r="BO281" s="117"/>
      <c r="BP281" s="117"/>
      <c r="BQ281" s="117"/>
      <c r="BR281" s="117"/>
      <c r="BS281" s="117"/>
      <c r="BT281" s="117"/>
      <c r="BU281" s="117"/>
      <c r="BV281" s="117"/>
      <c r="BW281" s="117"/>
      <c r="BX281" s="117"/>
      <c r="BY281" s="117"/>
      <c r="BZ281" s="117"/>
      <c r="CA281" s="117"/>
      <c r="CB281" s="117"/>
      <c r="CC281" s="117"/>
      <c r="CD281" s="117"/>
      <c r="CE281" s="117"/>
      <c r="CF281" s="117"/>
      <c r="CG281" s="117"/>
      <c r="CH281" s="117"/>
      <c r="CI281" s="117"/>
      <c r="CJ281" s="117"/>
      <c r="CK281" s="117"/>
      <c r="CL281" s="117"/>
      <c r="CM281" s="117"/>
      <c r="CN281" s="117"/>
      <c r="CO281" s="117"/>
      <c r="CP281" s="117"/>
      <c r="CQ281" s="117"/>
      <c r="CR281" s="117"/>
      <c r="CS281" s="117"/>
      <c r="CT281" s="117"/>
      <c r="CU281" s="117"/>
      <c r="CV281" s="117"/>
      <c r="CW281" s="117"/>
      <c r="CX281" s="117"/>
      <c r="CY281" s="117"/>
      <c r="CZ281" s="117"/>
      <c r="DA281" s="117"/>
      <c r="DB281" s="117"/>
      <c r="DC281" s="117"/>
      <c r="DD281" s="117"/>
      <c r="DE281" s="117"/>
      <c r="DF281" s="117"/>
      <c r="DG281" s="117"/>
      <c r="DH281" s="117"/>
      <c r="DI281" s="117"/>
      <c r="DJ281" s="117"/>
      <c r="DK281" s="117"/>
      <c r="DL281" s="117"/>
      <c r="DM281" s="117"/>
      <c r="DN281" s="117"/>
      <c r="DO281" s="117"/>
      <c r="DP281" s="117"/>
      <c r="DQ281" s="117"/>
      <c r="DR281" s="117"/>
      <c r="DS281" s="117"/>
      <c r="DT281" s="117"/>
      <c r="DU281" s="117"/>
      <c r="DV281" s="117"/>
      <c r="DW281" s="117"/>
      <c r="DX281" s="117"/>
      <c r="DY281" s="117"/>
      <c r="DZ281" s="117"/>
      <c r="EA281" s="117"/>
      <c r="EB281" s="117"/>
      <c r="EC281" s="117"/>
      <c r="ED281" s="117"/>
      <c r="EE281" s="117"/>
      <c r="EF281" s="117"/>
      <c r="EG281" s="117"/>
      <c r="EH281" s="117"/>
      <c r="EI281" s="117"/>
      <c r="EJ281" s="117"/>
      <c r="EK281" s="117"/>
      <c r="EL281" s="117"/>
      <c r="EM281" s="117"/>
      <c r="EN281" s="117"/>
      <c r="EO281" s="117"/>
      <c r="EP281" s="117"/>
      <c r="EQ281" s="117"/>
      <c r="ER281" s="117"/>
      <c r="ES281" s="117"/>
      <c r="ET281" s="117"/>
      <c r="EU281" s="117"/>
      <c r="EV281" s="117"/>
      <c r="EW281" s="117"/>
      <c r="EX281" s="117"/>
      <c r="EY281" s="117"/>
      <c r="EZ281" s="117"/>
      <c r="FA281" s="117"/>
      <c r="FB281" s="117"/>
      <c r="FC281" s="117"/>
      <c r="FD281" s="117"/>
      <c r="FE281" s="117"/>
      <c r="FF281" s="117"/>
      <c r="FG281" s="117"/>
      <c r="FH281" s="117"/>
      <c r="FI281" s="117"/>
      <c r="FJ281" s="117"/>
      <c r="FK281" s="117"/>
      <c r="FL281" s="117"/>
      <c r="FM281" s="117"/>
      <c r="FN281" s="117"/>
      <c r="FO281" s="117"/>
      <c r="FP281" s="117"/>
      <c r="FQ281" s="117"/>
      <c r="FR281" s="117"/>
      <c r="FS281" s="117"/>
      <c r="FT281" s="117"/>
      <c r="FU281" s="117"/>
      <c r="FV281" s="117"/>
      <c r="FW281" s="117"/>
      <c r="FX281" s="117"/>
      <c r="FY281" s="117"/>
      <c r="FZ281" s="117"/>
      <c r="GA281" s="117"/>
      <c r="GB281" s="117"/>
      <c r="GC281" s="117"/>
      <c r="GD281" s="117"/>
      <c r="GE281" s="117"/>
      <c r="GF281" s="117"/>
      <c r="GG281" s="117"/>
      <c r="GH281" s="117"/>
      <c r="GI281" s="117"/>
      <c r="GJ281" s="117"/>
      <c r="GK281" s="117"/>
      <c r="GL281" s="117"/>
      <c r="GM281" s="117"/>
      <c r="GN281" s="117"/>
      <c r="GO281" s="117"/>
      <c r="GP281" s="117"/>
      <c r="GQ281" s="117"/>
      <c r="GR281" s="117"/>
      <c r="GS281" s="117"/>
      <c r="GT281" s="117"/>
      <c r="GU281" s="117"/>
      <c r="GV281" s="117"/>
      <c r="GW281" s="117"/>
      <c r="GX281" s="117"/>
      <c r="GY281" s="117"/>
      <c r="GZ281" s="117"/>
      <c r="HA281" s="117"/>
      <c r="HB281" s="117"/>
      <c r="HC281" s="117"/>
      <c r="HD281" s="117"/>
      <c r="HE281" s="117"/>
      <c r="HF281" s="117"/>
      <c r="HG281" s="117"/>
      <c r="HH281" s="117"/>
      <c r="HI281" s="117"/>
      <c r="HJ281" s="117"/>
      <c r="HK281" s="117"/>
      <c r="HL281" s="117"/>
      <c r="HM281" s="117"/>
      <c r="HN281" s="117"/>
      <c r="HO281" s="117"/>
      <c r="HP281" s="117"/>
      <c r="HQ281" s="117"/>
      <c r="HR281" s="117"/>
      <c r="HS281" s="117"/>
      <c r="HT281" s="117"/>
      <c r="HU281" s="117"/>
      <c r="HV281" s="117"/>
      <c r="HW281" s="117"/>
      <c r="HX281" s="117"/>
      <c r="HY281" s="117"/>
      <c r="HZ281" s="117"/>
      <c r="IA281" s="117"/>
      <c r="IB281" s="117"/>
      <c r="IC281" s="117"/>
      <c r="ID281" s="117"/>
      <c r="IE281" s="117"/>
      <c r="IF281" s="117"/>
      <c r="IG281" s="117"/>
      <c r="IH281" s="117"/>
      <c r="II281" s="117"/>
      <c r="IJ281" s="117"/>
      <c r="IK281" s="117"/>
      <c r="IL281" s="117"/>
      <c r="IM281" s="117"/>
      <c r="IN281" s="117"/>
      <c r="IO281" s="117"/>
      <c r="IP281" s="117"/>
      <c r="IQ281" s="117"/>
      <c r="IR281" s="117"/>
      <c r="IS281" s="117"/>
      <c r="IT281" s="117"/>
      <c r="IU281" s="117"/>
      <c r="IV281" s="117"/>
      <c r="IW281" s="117"/>
      <c r="IX281" s="117"/>
      <c r="IY281" s="117"/>
      <c r="IZ281" s="117"/>
      <c r="JA281" s="117"/>
      <c r="JB281" s="117"/>
      <c r="JC281" s="117"/>
      <c r="JD281" s="117"/>
      <c r="JE281" s="117"/>
      <c r="JF281" s="117"/>
      <c r="JG281" s="117"/>
      <c r="JH281" s="117"/>
      <c r="JI281" s="117"/>
      <c r="JJ281" s="117"/>
      <c r="JK281" s="117"/>
      <c r="JL281" s="117"/>
      <c r="JM281" s="117"/>
      <c r="JN281" s="117"/>
      <c r="JO281" s="117"/>
      <c r="JP281" s="117"/>
      <c r="JQ281" s="117"/>
      <c r="JR281" s="117"/>
      <c r="JS281" s="117"/>
      <c r="JT281" s="117"/>
      <c r="JU281" s="117"/>
      <c r="JV281" s="117"/>
      <c r="JW281" s="117"/>
      <c r="JX281" s="117"/>
      <c r="JY281" s="117"/>
      <c r="JZ281" s="117"/>
      <c r="KA281" s="117"/>
      <c r="KB281" s="117"/>
      <c r="KC281" s="117"/>
      <c r="KD281" s="117"/>
      <c r="KE281" s="117"/>
      <c r="KF281" s="117"/>
      <c r="KG281" s="117"/>
      <c r="KH281" s="117"/>
      <c r="KI281" s="117"/>
      <c r="KJ281" s="117"/>
      <c r="KK281" s="117"/>
      <c r="KL281" s="117"/>
      <c r="KM281" s="117"/>
      <c r="KN281" s="117"/>
      <c r="KO281" s="117"/>
      <c r="KP281" s="117"/>
      <c r="KQ281" s="117"/>
      <c r="KR281" s="117"/>
      <c r="KS281" s="117"/>
      <c r="KT281" s="117"/>
      <c r="KU281" s="117"/>
      <c r="KV281" s="117"/>
      <c r="KW281" s="117"/>
      <c r="KX281" s="117"/>
      <c r="KY281" s="117"/>
      <c r="KZ281" s="117"/>
      <c r="LA281" s="117"/>
      <c r="LB281" s="117"/>
      <c r="LC281" s="117"/>
      <c r="LD281" s="117"/>
      <c r="LE281" s="117"/>
      <c r="LF281" s="117"/>
      <c r="LG281" s="117"/>
      <c r="LH281" s="117"/>
      <c r="LI281" s="117"/>
      <c r="LJ281" s="117"/>
      <c r="LK281" s="117"/>
      <c r="LL281" s="117"/>
      <c r="LM281" s="117"/>
      <c r="LN281" s="117"/>
      <c r="LO281" s="117"/>
      <c r="LP281" s="117"/>
      <c r="LQ281" s="117"/>
      <c r="LR281" s="117"/>
      <c r="LS281" s="117"/>
      <c r="LT281" s="117"/>
      <c r="LU281" s="117"/>
      <c r="LV281" s="117"/>
      <c r="LW281" s="117"/>
      <c r="LX281" s="117"/>
      <c r="LY281" s="117"/>
      <c r="LZ281" s="117"/>
      <c r="MA281" s="117"/>
      <c r="MB281" s="117"/>
      <c r="MC281" s="117"/>
      <c r="MD281" s="117"/>
      <c r="ME281" s="117"/>
      <c r="MF281" s="117"/>
      <c r="MG281" s="117"/>
      <c r="MH281" s="117"/>
      <c r="MI281" s="117"/>
      <c r="MJ281" s="117"/>
      <c r="MK281" s="117"/>
      <c r="ML281" s="117"/>
      <c r="MM281" s="117"/>
      <c r="MN281" s="117"/>
      <c r="MO281" s="117"/>
      <c r="MP281" s="117"/>
      <c r="MQ281" s="117"/>
      <c r="MR281" s="117"/>
      <c r="MS281" s="117"/>
      <c r="MT281" s="117"/>
      <c r="MU281" s="117"/>
      <c r="MV281" s="117"/>
      <c r="MW281" s="117"/>
      <c r="MX281" s="117"/>
      <c r="MY281" s="117"/>
      <c r="MZ281" s="117"/>
      <c r="NA281" s="117"/>
      <c r="NB281" s="117"/>
      <c r="NC281" s="117"/>
      <c r="ND281" s="117"/>
      <c r="NE281" s="117"/>
      <c r="NF281" s="117"/>
      <c r="NG281" s="117"/>
      <c r="NH281" s="117"/>
      <c r="NI281" s="117"/>
      <c r="NJ281" s="117"/>
      <c r="NK281" s="117"/>
      <c r="NL281" s="117"/>
      <c r="NM281" s="117"/>
      <c r="NN281" s="117"/>
      <c r="NO281" s="117"/>
      <c r="NP281" s="117"/>
      <c r="NQ281" s="117"/>
      <c r="NR281" s="117"/>
      <c r="NS281" s="117"/>
      <c r="NT281" s="117"/>
      <c r="NU281" s="117"/>
      <c r="NV281" s="117"/>
      <c r="NW281" s="117"/>
      <c r="NX281" s="117"/>
      <c r="NY281" s="117"/>
      <c r="NZ281" s="117"/>
      <c r="OA281" s="117"/>
      <c r="OB281" s="117"/>
      <c r="OC281" s="117"/>
      <c r="OD281" s="117"/>
      <c r="OE281" s="117"/>
      <c r="OF281" s="117"/>
      <c r="OG281" s="117"/>
      <c r="OH281" s="117"/>
      <c r="OI281" s="117"/>
      <c r="OJ281" s="117"/>
      <c r="OK281" s="117"/>
      <c r="OL281" s="117"/>
      <c r="OM281" s="117"/>
      <c r="ON281" s="117"/>
      <c r="OO281" s="117"/>
      <c r="OP281" s="117"/>
      <c r="OQ281" s="117"/>
      <c r="OR281" s="117"/>
      <c r="OS281" s="117"/>
      <c r="OT281" s="117"/>
      <c r="OU281" s="117"/>
      <c r="OV281" s="117"/>
      <c r="OW281" s="117"/>
      <c r="OX281" s="117"/>
      <c r="OY281" s="117"/>
      <c r="OZ281" s="117"/>
      <c r="PA281" s="117"/>
      <c r="PB281" s="117"/>
      <c r="PC281" s="117"/>
      <c r="PD281" s="117"/>
      <c r="PE281" s="117"/>
      <c r="PF281" s="117"/>
      <c r="PG281" s="117"/>
      <c r="PH281" s="117"/>
      <c r="PI281" s="117"/>
      <c r="PJ281" s="117"/>
      <c r="PK281" s="117"/>
      <c r="PL281" s="117"/>
      <c r="PM281" s="117"/>
      <c r="PN281" s="117"/>
      <c r="PO281" s="117"/>
      <c r="PP281" s="117"/>
      <c r="PQ281" s="117"/>
      <c r="PR281" s="117"/>
      <c r="PS281" s="117"/>
      <c r="PT281" s="117"/>
      <c r="PU281" s="117"/>
      <c r="PV281" s="117"/>
      <c r="PW281" s="117"/>
      <c r="PX281" s="117"/>
      <c r="PY281" s="117"/>
      <c r="PZ281" s="117"/>
      <c r="QA281" s="117"/>
      <c r="QB281" s="117"/>
      <c r="QC281" s="117"/>
      <c r="QD281" s="117"/>
      <c r="QE281" s="117"/>
      <c r="QF281" s="117"/>
      <c r="QG281" s="117"/>
      <c r="QH281" s="117"/>
      <c r="QI281" s="117"/>
      <c r="QJ281" s="117"/>
      <c r="QK281" s="117"/>
      <c r="QL281" s="117"/>
      <c r="QM281" s="117"/>
      <c r="QN281" s="117"/>
      <c r="QO281" s="117"/>
      <c r="QP281" s="117"/>
      <c r="QQ281" s="117"/>
      <c r="QR281" s="117"/>
      <c r="QS281" s="117"/>
      <c r="QT281" s="117"/>
      <c r="QU281" s="117"/>
      <c r="QV281" s="117"/>
      <c r="QW281" s="117"/>
      <c r="QX281" s="117"/>
      <c r="QY281" s="117"/>
      <c r="QZ281" s="117"/>
      <c r="RA281" s="117"/>
      <c r="RB281" s="117"/>
      <c r="RC281" s="117"/>
      <c r="RD281" s="117"/>
      <c r="RE281" s="117"/>
      <c r="RF281" s="117"/>
      <c r="RG281" s="117"/>
      <c r="RH281" s="117"/>
      <c r="RI281" s="117"/>
      <c r="RJ281" s="117"/>
      <c r="RK281" s="117"/>
      <c r="RL281" s="117"/>
      <c r="RM281" s="117"/>
      <c r="RN281" s="117"/>
      <c r="RO281" s="117"/>
      <c r="RP281" s="117"/>
      <c r="RQ281" s="117"/>
      <c r="RR281" s="117"/>
      <c r="RS281" s="117"/>
      <c r="RT281" s="117"/>
      <c r="RU281" s="117"/>
      <c r="RV281" s="117"/>
      <c r="RW281" s="117"/>
      <c r="RX281" s="117"/>
      <c r="RY281" s="117"/>
      <c r="RZ281" s="117"/>
      <c r="SA281" s="117"/>
      <c r="SB281" s="117"/>
      <c r="SC281" s="117"/>
      <c r="SD281" s="117"/>
      <c r="SE281" s="117"/>
      <c r="SF281" s="117"/>
      <c r="SG281" s="117"/>
      <c r="SH281" s="117"/>
      <c r="SI281" s="117"/>
      <c r="SJ281" s="117"/>
      <c r="SK281" s="117"/>
      <c r="SL281" s="117"/>
      <c r="SM281" s="117"/>
      <c r="SN281" s="117"/>
      <c r="SO281" s="117"/>
      <c r="SP281" s="117"/>
      <c r="SQ281" s="117"/>
      <c r="SR281" s="117"/>
      <c r="SS281" s="117"/>
      <c r="ST281" s="117"/>
      <c r="SU281" s="117"/>
      <c r="SV281" s="117"/>
      <c r="SW281" s="117"/>
      <c r="SX281" s="117"/>
      <c r="SY281" s="117"/>
      <c r="SZ281" s="117"/>
      <c r="TA281" s="117"/>
      <c r="TB281" s="117"/>
      <c r="TC281" s="117"/>
      <c r="TD281" s="117"/>
      <c r="TE281" s="117"/>
      <c r="TF281" s="117"/>
      <c r="TG281" s="117"/>
      <c r="TH281" s="117"/>
      <c r="TI281" s="117"/>
      <c r="TJ281" s="117"/>
      <c r="TK281" s="117"/>
      <c r="TL281" s="117"/>
      <c r="TM281" s="117"/>
      <c r="TN281" s="117"/>
      <c r="TO281" s="117"/>
      <c r="TP281" s="117"/>
      <c r="TQ281" s="117"/>
      <c r="TR281" s="117"/>
      <c r="TS281" s="117"/>
      <c r="TT281" s="117"/>
      <c r="TU281" s="117"/>
      <c r="TV281" s="117"/>
      <c r="TW281" s="117"/>
      <c r="TX281" s="117"/>
      <c r="TY281" s="117"/>
      <c r="TZ281" s="117"/>
      <c r="UA281" s="117"/>
      <c r="UB281" s="117"/>
      <c r="UC281" s="117"/>
      <c r="UD281" s="117"/>
      <c r="UE281" s="117"/>
      <c r="UF281" s="117"/>
      <c r="UG281" s="117"/>
      <c r="UH281" s="117"/>
      <c r="UI281" s="117"/>
      <c r="UJ281" s="117"/>
      <c r="UK281" s="117"/>
      <c r="UL281" s="117"/>
      <c r="UM281" s="117"/>
      <c r="UN281" s="117"/>
      <c r="UO281" s="117"/>
      <c r="UP281" s="117"/>
      <c r="UQ281" s="117"/>
      <c r="UR281" s="117"/>
      <c r="US281" s="117"/>
      <c r="UT281" s="117"/>
      <c r="UU281" s="117"/>
      <c r="UV281" s="117"/>
      <c r="UW281" s="117"/>
      <c r="UX281" s="117"/>
      <c r="UY281" s="117"/>
      <c r="UZ281" s="117"/>
      <c r="VA281" s="117"/>
      <c r="VB281" s="117"/>
      <c r="VC281" s="117"/>
      <c r="VD281" s="117"/>
      <c r="VE281" s="117"/>
      <c r="VF281" s="117"/>
      <c r="VG281" s="117"/>
      <c r="VH281" s="117"/>
      <c r="VI281" s="117"/>
      <c r="VJ281" s="117"/>
      <c r="VK281" s="117"/>
      <c r="VL281" s="117"/>
      <c r="VM281" s="117"/>
      <c r="VN281" s="117"/>
      <c r="VO281" s="117"/>
      <c r="VP281" s="117"/>
      <c r="VQ281" s="117"/>
      <c r="VR281" s="117"/>
      <c r="VS281" s="117"/>
      <c r="VT281" s="117"/>
      <c r="VU281" s="117"/>
      <c r="VV281" s="117"/>
      <c r="VW281" s="117"/>
      <c r="VX281" s="117"/>
      <c r="VY281" s="117"/>
      <c r="VZ281" s="117"/>
      <c r="WA281" s="117"/>
      <c r="WB281" s="117"/>
      <c r="WC281" s="117"/>
      <c r="WD281" s="117"/>
      <c r="WE281" s="117"/>
      <c r="WF281" s="117"/>
      <c r="WG281" s="117"/>
      <c r="WH281" s="117"/>
      <c r="WI281" s="117"/>
      <c r="WJ281" s="117"/>
      <c r="WK281" s="117"/>
      <c r="WL281" s="117"/>
      <c r="WM281" s="117"/>
      <c r="WN281" s="117"/>
      <c r="WO281" s="117"/>
      <c r="WP281" s="117"/>
      <c r="WQ281" s="117"/>
      <c r="WR281" s="117"/>
      <c r="WS281" s="117"/>
      <c r="WT281" s="117"/>
      <c r="WU281" s="117"/>
      <c r="WV281" s="117"/>
      <c r="WW281" s="117"/>
      <c r="WX281" s="117"/>
      <c r="WY281" s="117"/>
      <c r="WZ281" s="117"/>
      <c r="XA281" s="117"/>
      <c r="XB281" s="117"/>
      <c r="XC281" s="117"/>
      <c r="XD281" s="117"/>
      <c r="XE281" s="117"/>
      <c r="XF281" s="117"/>
      <c r="XG281" s="117"/>
      <c r="XH281" s="117"/>
      <c r="XI281" s="117"/>
      <c r="XJ281" s="117"/>
      <c r="XK281" s="117"/>
      <c r="XL281" s="117"/>
      <c r="XM281" s="117"/>
      <c r="XN281" s="117"/>
      <c r="XO281" s="117"/>
      <c r="XP281" s="117"/>
      <c r="XQ281" s="117"/>
      <c r="XR281" s="117"/>
      <c r="XS281" s="117"/>
      <c r="XT281" s="117"/>
      <c r="XU281" s="117"/>
      <c r="XV281" s="117"/>
      <c r="XW281" s="117"/>
      <c r="XX281" s="117"/>
      <c r="XY281" s="117"/>
      <c r="XZ281" s="117"/>
      <c r="YA281" s="117"/>
      <c r="YB281" s="117"/>
      <c r="YC281" s="117"/>
      <c r="YD281" s="117"/>
      <c r="YE281" s="117"/>
      <c r="YF281" s="117"/>
      <c r="YG281" s="117"/>
      <c r="YH281" s="117"/>
      <c r="YI281" s="117"/>
      <c r="YJ281" s="117"/>
      <c r="YK281" s="117"/>
      <c r="YL281" s="117"/>
      <c r="YM281" s="117"/>
      <c r="YN281" s="117"/>
      <c r="YO281" s="117"/>
      <c r="YP281" s="117"/>
      <c r="YQ281" s="117"/>
      <c r="YR281" s="117"/>
      <c r="YS281" s="117"/>
      <c r="YT281" s="117"/>
      <c r="YU281" s="117"/>
      <c r="YV281" s="117"/>
      <c r="YW281" s="117"/>
      <c r="YX281" s="117"/>
      <c r="YY281" s="117"/>
      <c r="YZ281" s="117"/>
      <c r="ZA281" s="117"/>
      <c r="ZB281" s="117"/>
      <c r="ZC281" s="117"/>
      <c r="ZD281" s="117"/>
      <c r="ZE281" s="117"/>
      <c r="ZF281" s="117"/>
      <c r="ZG281" s="117"/>
      <c r="ZH281" s="117"/>
      <c r="ZI281" s="117"/>
      <c r="ZJ281" s="117"/>
      <c r="ZK281" s="117"/>
      <c r="ZL281" s="117"/>
      <c r="ZM281" s="117"/>
      <c r="ZN281" s="117"/>
      <c r="ZO281" s="117"/>
      <c r="ZP281" s="117"/>
      <c r="ZQ281" s="117"/>
      <c r="ZR281" s="117"/>
      <c r="ZS281" s="117"/>
      <c r="ZT281" s="117"/>
      <c r="ZU281" s="117"/>
      <c r="ZV281" s="117"/>
      <c r="ZW281" s="117"/>
      <c r="ZX281" s="117"/>
      <c r="ZY281" s="117"/>
      <c r="ZZ281" s="117"/>
      <c r="AAA281" s="117"/>
      <c r="AAB281" s="117"/>
      <c r="AAC281" s="117"/>
      <c r="AAD281" s="117"/>
      <c r="AAE281" s="117"/>
      <c r="AAF281" s="117"/>
      <c r="AAG281" s="117"/>
      <c r="AAH281" s="117"/>
      <c r="AAI281" s="117"/>
      <c r="AAJ281" s="117"/>
      <c r="AAK281" s="117"/>
      <c r="AAL281" s="117"/>
      <c r="AAM281" s="117"/>
      <c r="AAN281" s="117"/>
      <c r="AAO281" s="117"/>
      <c r="AAP281" s="117"/>
      <c r="AAQ281" s="117"/>
      <c r="AAR281" s="117"/>
      <c r="AAS281" s="117"/>
      <c r="AAT281" s="117"/>
      <c r="AAU281" s="117"/>
      <c r="AAV281" s="117"/>
      <c r="AAW281" s="117"/>
      <c r="AAX281" s="117"/>
      <c r="AAY281" s="117"/>
      <c r="AAZ281" s="117"/>
      <c r="ABA281" s="117"/>
      <c r="ABB281" s="117"/>
      <c r="ABC281" s="117"/>
      <c r="ABD281" s="117"/>
      <c r="ABE281" s="117"/>
      <c r="ABF281" s="117"/>
      <c r="ABG281" s="117"/>
      <c r="ABH281" s="117"/>
      <c r="ABI281" s="117"/>
      <c r="ABJ281" s="117"/>
      <c r="ABK281" s="117"/>
      <c r="ABL281" s="117"/>
      <c r="ABM281" s="117"/>
      <c r="ABN281" s="117"/>
      <c r="ABO281" s="117"/>
      <c r="ABP281" s="117"/>
      <c r="ABQ281" s="117"/>
      <c r="ABR281" s="117"/>
      <c r="ABS281" s="117"/>
      <c r="ABT281" s="117"/>
      <c r="ABU281" s="117"/>
      <c r="ABV281" s="117"/>
      <c r="ABW281" s="117"/>
      <c r="ABX281" s="117"/>
      <c r="ABY281" s="117"/>
      <c r="ABZ281" s="117"/>
      <c r="ACA281" s="117"/>
      <c r="ACB281" s="117"/>
      <c r="ACC281" s="117"/>
      <c r="ACD281" s="117"/>
      <c r="ACE281" s="117"/>
      <c r="ACF281" s="117"/>
      <c r="ACG281" s="117"/>
      <c r="ACH281" s="117"/>
      <c r="ACI281" s="117"/>
      <c r="ACJ281" s="117"/>
      <c r="ACK281" s="117"/>
      <c r="ACL281" s="117"/>
      <c r="ACM281" s="117"/>
      <c r="ACN281" s="117"/>
      <c r="ACO281" s="117"/>
      <c r="ACP281" s="117"/>
      <c r="ACQ281" s="117"/>
      <c r="ACR281" s="117"/>
      <c r="ACS281" s="117"/>
      <c r="ACT281" s="117"/>
      <c r="ACU281" s="117"/>
      <c r="ACV281" s="117"/>
      <c r="ACW281" s="117"/>
      <c r="ACX281" s="117"/>
      <c r="ACY281" s="117"/>
      <c r="ACZ281" s="117"/>
      <c r="ADA281" s="117"/>
      <c r="ADB281" s="117"/>
      <c r="ADC281" s="117"/>
      <c r="ADD281" s="117"/>
      <c r="ADE281" s="117"/>
      <c r="ADF281" s="117"/>
      <c r="ADG281" s="117"/>
      <c r="ADH281" s="117"/>
      <c r="ADI281" s="117"/>
      <c r="ADJ281" s="117"/>
      <c r="ADK281" s="117"/>
      <c r="ADL281" s="117"/>
      <c r="ADM281" s="117"/>
      <c r="ADN281" s="117"/>
      <c r="ADO281" s="117"/>
      <c r="ADP281" s="117"/>
      <c r="ADQ281" s="117"/>
      <c r="ADR281" s="117"/>
      <c r="ADS281" s="117"/>
      <c r="ADT281" s="117"/>
      <c r="ADU281" s="117"/>
      <c r="ADV281" s="117"/>
      <c r="ADW281" s="117"/>
      <c r="ADX281" s="117"/>
      <c r="ADY281" s="117"/>
      <c r="ADZ281" s="117"/>
      <c r="AEA281" s="117"/>
      <c r="AEB281" s="117"/>
      <c r="AEC281" s="117"/>
      <c r="AED281" s="117"/>
      <c r="AEE281" s="117"/>
      <c r="AEF281" s="117"/>
      <c r="AEG281" s="117"/>
      <c r="AEH281" s="117"/>
      <c r="AEI281" s="117"/>
      <c r="AEJ281" s="117"/>
      <c r="AEK281" s="117"/>
      <c r="AEL281" s="117"/>
      <c r="AEM281" s="117"/>
      <c r="AEN281" s="117"/>
      <c r="AEO281" s="117"/>
      <c r="AEP281" s="117"/>
      <c r="AEQ281" s="117"/>
      <c r="AER281" s="117"/>
      <c r="AES281" s="117"/>
      <c r="AET281" s="117"/>
      <c r="AEU281" s="117"/>
      <c r="AEV281" s="117"/>
      <c r="AEW281" s="117"/>
      <c r="AEX281" s="117"/>
      <c r="AEY281" s="117"/>
      <c r="AEZ281" s="117"/>
      <c r="AFA281" s="117"/>
      <c r="AFB281" s="117"/>
      <c r="AFC281" s="117"/>
      <c r="AFD281" s="117"/>
      <c r="AFE281" s="117"/>
      <c r="AFF281" s="117"/>
      <c r="AFG281" s="117"/>
      <c r="AFH281" s="117"/>
      <c r="AFI281" s="117"/>
      <c r="AFJ281" s="117"/>
      <c r="AFK281" s="117"/>
      <c r="AFL281" s="117"/>
      <c r="AFM281" s="117"/>
      <c r="AFN281" s="117"/>
      <c r="AFO281" s="117"/>
      <c r="AFP281" s="117"/>
      <c r="AFQ281" s="117"/>
      <c r="AFR281" s="117"/>
      <c r="AFS281" s="117"/>
      <c r="AFT281" s="117"/>
      <c r="AFU281" s="117"/>
      <c r="AFV281" s="117"/>
      <c r="AFW281" s="117"/>
      <c r="AFX281" s="117"/>
      <c r="AFY281" s="117"/>
      <c r="AFZ281" s="117"/>
      <c r="AGA281" s="117"/>
      <c r="AGB281" s="117"/>
      <c r="AGC281" s="117"/>
      <c r="AGD281" s="117"/>
      <c r="AGE281" s="117"/>
      <c r="AGF281" s="117"/>
      <c r="AGG281" s="117"/>
      <c r="AGH281" s="117"/>
      <c r="AGI281" s="117"/>
      <c r="AGJ281" s="117"/>
      <c r="AGK281" s="117"/>
      <c r="AGL281" s="117"/>
      <c r="AGM281" s="117"/>
      <c r="AGN281" s="117"/>
      <c r="AGO281" s="117"/>
      <c r="AGP281" s="117"/>
      <c r="AGQ281" s="117"/>
      <c r="AGR281" s="117"/>
      <c r="AGS281" s="117"/>
      <c r="AGT281" s="117"/>
      <c r="AGU281" s="117"/>
      <c r="AGV281" s="117"/>
      <c r="AGW281" s="117"/>
      <c r="AGX281" s="117"/>
      <c r="AGY281" s="117"/>
      <c r="AGZ281" s="117"/>
      <c r="AHA281" s="117"/>
      <c r="AHB281" s="117"/>
      <c r="AHC281" s="117"/>
      <c r="AHD281" s="117"/>
      <c r="AHE281" s="117"/>
      <c r="AHF281" s="117"/>
      <c r="AHG281" s="117"/>
      <c r="AHH281" s="117"/>
      <c r="AHI281" s="117"/>
      <c r="AHJ281" s="117"/>
      <c r="AHK281" s="117"/>
      <c r="AHL281" s="117"/>
      <c r="AHM281" s="117"/>
      <c r="AHN281" s="117"/>
      <c r="AHO281" s="117"/>
      <c r="AHP281" s="117"/>
      <c r="AHQ281" s="117"/>
      <c r="AHR281" s="117"/>
      <c r="AHS281" s="117"/>
      <c r="AHT281" s="117"/>
      <c r="AHU281" s="117"/>
      <c r="AHV281" s="117"/>
      <c r="AHW281" s="117"/>
      <c r="AHX281" s="117"/>
      <c r="AHY281" s="117"/>
      <c r="AHZ281" s="117"/>
      <c r="AIA281" s="117"/>
      <c r="AIB281" s="117"/>
      <c r="AIC281" s="117"/>
      <c r="AID281" s="117"/>
      <c r="AIE281" s="117"/>
      <c r="AIF281" s="117"/>
      <c r="AIG281" s="117"/>
      <c r="AIH281" s="117"/>
      <c r="AII281" s="117"/>
      <c r="AIJ281" s="117"/>
      <c r="AIK281" s="117"/>
      <c r="AIL281" s="117"/>
      <c r="AIM281" s="117"/>
      <c r="AIN281" s="117"/>
      <c r="AIO281" s="117"/>
      <c r="AIP281" s="117"/>
      <c r="AIQ281" s="117"/>
      <c r="AIR281" s="117"/>
      <c r="AIS281" s="117"/>
      <c r="AIT281" s="117"/>
      <c r="AIU281" s="117"/>
      <c r="AIV281" s="117"/>
      <c r="AIW281" s="117"/>
      <c r="AIX281" s="117"/>
      <c r="AIY281" s="117"/>
      <c r="AIZ281" s="117"/>
      <c r="AJA281" s="117"/>
      <c r="AJB281" s="117"/>
      <c r="AJC281" s="117"/>
      <c r="AJD281" s="117"/>
      <c r="AJE281" s="117"/>
      <c r="AJF281" s="117"/>
      <c r="AJG281" s="117"/>
      <c r="AJH281" s="117"/>
      <c r="AJI281" s="117"/>
      <c r="AJJ281" s="117"/>
      <c r="AJK281" s="117"/>
      <c r="AJL281" s="117"/>
      <c r="AJM281" s="117"/>
      <c r="AJN281" s="117"/>
      <c r="AJO281" s="117"/>
      <c r="AJP281" s="117"/>
      <c r="AJQ281" s="117"/>
      <c r="AJR281" s="117"/>
      <c r="AJS281" s="117"/>
      <c r="AJT281" s="117"/>
      <c r="AJU281" s="117"/>
      <c r="AJV281" s="117"/>
      <c r="AJW281" s="117"/>
      <c r="AJX281" s="117"/>
      <c r="AJY281" s="117"/>
      <c r="AJZ281" s="117"/>
      <c r="AKA281" s="117"/>
      <c r="AKB281" s="117"/>
      <c r="AKC281" s="117"/>
      <c r="AKD281" s="117"/>
      <c r="AKE281" s="117"/>
      <c r="AKF281" s="117"/>
      <c r="AKG281" s="117"/>
      <c r="AKH281" s="117"/>
      <c r="AKI281" s="117"/>
      <c r="AKJ281" s="117"/>
      <c r="AKK281" s="117"/>
      <c r="AKL281" s="117"/>
      <c r="AKM281" s="117"/>
      <c r="AKN281" s="117"/>
      <c r="AKO281" s="117"/>
      <c r="AKP281" s="117"/>
      <c r="AKQ281" s="117"/>
      <c r="AKR281" s="117"/>
      <c r="AKS281" s="117"/>
      <c r="AKT281" s="117"/>
      <c r="AKU281" s="117"/>
      <c r="AKV281" s="117"/>
      <c r="AKW281" s="117"/>
      <c r="AKX281" s="117"/>
      <c r="AKY281" s="117"/>
      <c r="AKZ281" s="117"/>
      <c r="ALA281" s="117"/>
      <c r="ALB281" s="117"/>
      <c r="ALC281" s="117"/>
      <c r="ALD281" s="117"/>
      <c r="ALE281" s="117"/>
      <c r="ALF281" s="117"/>
      <c r="ALG281" s="117"/>
      <c r="ALH281" s="117"/>
      <c r="ALI281" s="117"/>
      <c r="ALJ281" s="117"/>
      <c r="ALK281" s="117"/>
      <c r="ALL281" s="117"/>
      <c r="ALM281" s="117"/>
      <c r="ALN281" s="117"/>
      <c r="ALO281" s="117"/>
      <c r="ALP281" s="117"/>
      <c r="ALQ281" s="117"/>
      <c r="ALR281" s="117"/>
      <c r="ALS281" s="117"/>
      <c r="ALT281" s="117"/>
      <c r="ALU281" s="117"/>
      <c r="ALV281" s="117"/>
      <c r="ALW281" s="117"/>
      <c r="ALX281" s="117"/>
      <c r="ALY281" s="117"/>
      <c r="ALZ281" s="117"/>
      <c r="AMA281" s="117"/>
      <c r="AMB281" s="117"/>
      <c r="AMC281" s="117"/>
      <c r="AMD281" s="117"/>
      <c r="AME281" s="117"/>
      <c r="AMF281" s="117"/>
      <c r="AMG281" s="117"/>
      <c r="AMH281" s="117"/>
      <c r="AMI281" s="117"/>
      <c r="AMJ281" s="117"/>
    </row>
    <row r="282" customFormat="false" ht="24" hidden="false" customHeight="true" outlineLevel="0" collapsed="false">
      <c r="A282" s="144" t="s">
        <v>191</v>
      </c>
      <c r="B282" s="122" t="n">
        <f aca="false">H282/12</f>
        <v>1</v>
      </c>
      <c r="C282" s="145" t="n">
        <f aca="false">AVERAGE(D282:G282)</f>
        <v>17.1333333333333</v>
      </c>
      <c r="D282" s="147" t="n">
        <v>12</v>
      </c>
      <c r="E282" s="147" t="n">
        <v>18.9</v>
      </c>
      <c r="F282" s="147" t="n">
        <v>20.5</v>
      </c>
      <c r="G282" s="145"/>
      <c r="H282" s="148" t="n">
        <v>12</v>
      </c>
      <c r="I282" s="146" t="n">
        <f aca="false">(C282*B282)*12</f>
        <v>205.6</v>
      </c>
      <c r="J282" s="116"/>
      <c r="K282" s="116"/>
      <c r="L282" s="116"/>
      <c r="M282" s="116"/>
      <c r="N282" s="116"/>
      <c r="O282" s="116"/>
      <c r="P282" s="116"/>
      <c r="Q282" s="116"/>
      <c r="R282" s="116"/>
      <c r="S282" s="116"/>
      <c r="T282" s="116"/>
      <c r="U282" s="116"/>
      <c r="V282" s="116"/>
      <c r="W282" s="116"/>
      <c r="X282" s="116"/>
      <c r="Y282" s="116"/>
      <c r="Z282" s="116"/>
      <c r="AA282" s="116"/>
      <c r="AB282" s="116"/>
      <c r="AC282" s="116"/>
      <c r="AD282" s="116"/>
      <c r="AE282" s="116"/>
      <c r="AF282" s="116"/>
      <c r="AG282" s="116"/>
      <c r="AH282" s="116"/>
      <c r="AI282" s="116"/>
      <c r="AJ282" s="116"/>
      <c r="AK282" s="116"/>
      <c r="AL282" s="116"/>
      <c r="AM282" s="116"/>
      <c r="AN282" s="116"/>
      <c r="AO282" s="116"/>
      <c r="AP282" s="116"/>
      <c r="AQ282" s="116"/>
      <c r="AR282" s="116"/>
      <c r="AS282" s="116"/>
      <c r="AT282" s="116"/>
      <c r="AU282" s="116"/>
      <c r="AV282" s="116"/>
      <c r="AW282" s="116"/>
      <c r="AX282" s="116"/>
      <c r="AY282" s="116"/>
      <c r="AZ282" s="116"/>
      <c r="BA282" s="116"/>
      <c r="BB282" s="116"/>
      <c r="BC282" s="116"/>
      <c r="BD282" s="116"/>
      <c r="BE282" s="116"/>
      <c r="BF282" s="116"/>
      <c r="BG282" s="116"/>
      <c r="BH282" s="116"/>
      <c r="BI282" s="116"/>
      <c r="BJ282" s="116"/>
      <c r="BK282" s="117"/>
      <c r="BL282" s="117"/>
      <c r="BM282" s="117"/>
      <c r="BN282" s="117"/>
      <c r="BO282" s="117"/>
      <c r="BP282" s="117"/>
      <c r="BQ282" s="117"/>
      <c r="BR282" s="117"/>
      <c r="BS282" s="117"/>
      <c r="BT282" s="117"/>
      <c r="BU282" s="117"/>
      <c r="BV282" s="117"/>
      <c r="BW282" s="117"/>
      <c r="BX282" s="117"/>
      <c r="BY282" s="117"/>
      <c r="BZ282" s="117"/>
      <c r="CA282" s="117"/>
      <c r="CB282" s="117"/>
      <c r="CC282" s="117"/>
      <c r="CD282" s="117"/>
      <c r="CE282" s="117"/>
      <c r="CF282" s="117"/>
      <c r="CG282" s="117"/>
      <c r="CH282" s="117"/>
      <c r="CI282" s="117"/>
      <c r="CJ282" s="117"/>
      <c r="CK282" s="117"/>
      <c r="CL282" s="117"/>
      <c r="CM282" s="117"/>
      <c r="CN282" s="117"/>
      <c r="CO282" s="117"/>
      <c r="CP282" s="117"/>
      <c r="CQ282" s="117"/>
      <c r="CR282" s="117"/>
      <c r="CS282" s="117"/>
      <c r="CT282" s="117"/>
      <c r="CU282" s="117"/>
      <c r="CV282" s="117"/>
      <c r="CW282" s="117"/>
      <c r="CX282" s="117"/>
      <c r="CY282" s="117"/>
      <c r="CZ282" s="117"/>
      <c r="DA282" s="117"/>
      <c r="DB282" s="117"/>
      <c r="DC282" s="117"/>
      <c r="DD282" s="117"/>
      <c r="DE282" s="117"/>
      <c r="DF282" s="117"/>
      <c r="DG282" s="117"/>
      <c r="DH282" s="117"/>
      <c r="DI282" s="117"/>
      <c r="DJ282" s="117"/>
      <c r="DK282" s="117"/>
      <c r="DL282" s="117"/>
      <c r="DM282" s="117"/>
      <c r="DN282" s="117"/>
      <c r="DO282" s="117"/>
      <c r="DP282" s="117"/>
      <c r="DQ282" s="117"/>
      <c r="DR282" s="117"/>
      <c r="DS282" s="117"/>
      <c r="DT282" s="117"/>
      <c r="DU282" s="117"/>
      <c r="DV282" s="117"/>
      <c r="DW282" s="117"/>
      <c r="DX282" s="117"/>
      <c r="DY282" s="117"/>
      <c r="DZ282" s="117"/>
      <c r="EA282" s="117"/>
      <c r="EB282" s="117"/>
      <c r="EC282" s="117"/>
      <c r="ED282" s="117"/>
      <c r="EE282" s="117"/>
      <c r="EF282" s="117"/>
      <c r="EG282" s="117"/>
      <c r="EH282" s="117"/>
      <c r="EI282" s="117"/>
      <c r="EJ282" s="117"/>
      <c r="EK282" s="117"/>
      <c r="EL282" s="117"/>
      <c r="EM282" s="117"/>
      <c r="EN282" s="117"/>
      <c r="EO282" s="117"/>
      <c r="EP282" s="117"/>
      <c r="EQ282" s="117"/>
      <c r="ER282" s="117"/>
      <c r="ES282" s="117"/>
      <c r="ET282" s="117"/>
      <c r="EU282" s="117"/>
      <c r="EV282" s="117"/>
      <c r="EW282" s="117"/>
      <c r="EX282" s="117"/>
      <c r="EY282" s="117"/>
      <c r="EZ282" s="117"/>
      <c r="FA282" s="117"/>
      <c r="FB282" s="117"/>
      <c r="FC282" s="117"/>
      <c r="FD282" s="117"/>
      <c r="FE282" s="117"/>
      <c r="FF282" s="117"/>
      <c r="FG282" s="117"/>
      <c r="FH282" s="117"/>
      <c r="FI282" s="117"/>
      <c r="FJ282" s="117"/>
      <c r="FK282" s="117"/>
      <c r="FL282" s="117"/>
      <c r="FM282" s="117"/>
      <c r="FN282" s="117"/>
      <c r="FO282" s="117"/>
      <c r="FP282" s="117"/>
      <c r="FQ282" s="117"/>
      <c r="FR282" s="117"/>
      <c r="FS282" s="117"/>
      <c r="FT282" s="117"/>
      <c r="FU282" s="117"/>
      <c r="FV282" s="117"/>
      <c r="FW282" s="117"/>
      <c r="FX282" s="117"/>
      <c r="FY282" s="117"/>
      <c r="FZ282" s="117"/>
      <c r="GA282" s="117"/>
      <c r="GB282" s="117"/>
      <c r="GC282" s="117"/>
      <c r="GD282" s="117"/>
      <c r="GE282" s="117"/>
      <c r="GF282" s="117"/>
      <c r="GG282" s="117"/>
      <c r="GH282" s="117"/>
      <c r="GI282" s="117"/>
      <c r="GJ282" s="117"/>
      <c r="GK282" s="117"/>
      <c r="GL282" s="117"/>
      <c r="GM282" s="117"/>
      <c r="GN282" s="117"/>
      <c r="GO282" s="117"/>
      <c r="GP282" s="117"/>
      <c r="GQ282" s="117"/>
      <c r="GR282" s="117"/>
      <c r="GS282" s="117"/>
      <c r="GT282" s="117"/>
      <c r="GU282" s="117"/>
      <c r="GV282" s="117"/>
      <c r="GW282" s="117"/>
      <c r="GX282" s="117"/>
      <c r="GY282" s="117"/>
      <c r="GZ282" s="117"/>
      <c r="HA282" s="117"/>
      <c r="HB282" s="117"/>
      <c r="HC282" s="117"/>
      <c r="HD282" s="117"/>
      <c r="HE282" s="117"/>
      <c r="HF282" s="117"/>
      <c r="HG282" s="117"/>
      <c r="HH282" s="117"/>
      <c r="HI282" s="117"/>
      <c r="HJ282" s="117"/>
      <c r="HK282" s="117"/>
      <c r="HL282" s="117"/>
      <c r="HM282" s="117"/>
      <c r="HN282" s="117"/>
      <c r="HO282" s="117"/>
      <c r="HP282" s="117"/>
      <c r="HQ282" s="117"/>
      <c r="HR282" s="117"/>
      <c r="HS282" s="117"/>
      <c r="HT282" s="117"/>
      <c r="HU282" s="117"/>
      <c r="HV282" s="117"/>
      <c r="HW282" s="117"/>
      <c r="HX282" s="117"/>
      <c r="HY282" s="117"/>
      <c r="HZ282" s="117"/>
      <c r="IA282" s="117"/>
      <c r="IB282" s="117"/>
      <c r="IC282" s="117"/>
      <c r="ID282" s="117"/>
      <c r="IE282" s="117"/>
      <c r="IF282" s="117"/>
      <c r="IG282" s="117"/>
      <c r="IH282" s="117"/>
      <c r="II282" s="117"/>
      <c r="IJ282" s="117"/>
      <c r="IK282" s="117"/>
      <c r="IL282" s="117"/>
      <c r="IM282" s="117"/>
      <c r="IN282" s="117"/>
      <c r="IO282" s="117"/>
      <c r="IP282" s="117"/>
      <c r="IQ282" s="117"/>
      <c r="IR282" s="117"/>
      <c r="IS282" s="117"/>
      <c r="IT282" s="117"/>
      <c r="IU282" s="117"/>
      <c r="IV282" s="117"/>
      <c r="IW282" s="117"/>
      <c r="IX282" s="117"/>
      <c r="IY282" s="117"/>
      <c r="IZ282" s="117"/>
      <c r="JA282" s="117"/>
      <c r="JB282" s="117"/>
      <c r="JC282" s="117"/>
      <c r="JD282" s="117"/>
      <c r="JE282" s="117"/>
      <c r="JF282" s="117"/>
      <c r="JG282" s="117"/>
      <c r="JH282" s="117"/>
      <c r="JI282" s="117"/>
      <c r="JJ282" s="117"/>
      <c r="JK282" s="117"/>
      <c r="JL282" s="117"/>
      <c r="JM282" s="117"/>
      <c r="JN282" s="117"/>
      <c r="JO282" s="117"/>
      <c r="JP282" s="117"/>
      <c r="JQ282" s="117"/>
      <c r="JR282" s="117"/>
      <c r="JS282" s="117"/>
      <c r="JT282" s="117"/>
      <c r="JU282" s="117"/>
      <c r="JV282" s="117"/>
      <c r="JW282" s="117"/>
      <c r="JX282" s="117"/>
      <c r="JY282" s="117"/>
      <c r="JZ282" s="117"/>
      <c r="KA282" s="117"/>
      <c r="KB282" s="117"/>
      <c r="KC282" s="117"/>
      <c r="KD282" s="117"/>
      <c r="KE282" s="117"/>
      <c r="KF282" s="117"/>
      <c r="KG282" s="117"/>
      <c r="KH282" s="117"/>
      <c r="KI282" s="117"/>
      <c r="KJ282" s="117"/>
      <c r="KK282" s="117"/>
      <c r="KL282" s="117"/>
      <c r="KM282" s="117"/>
      <c r="KN282" s="117"/>
      <c r="KO282" s="117"/>
      <c r="KP282" s="117"/>
      <c r="KQ282" s="117"/>
      <c r="KR282" s="117"/>
      <c r="KS282" s="117"/>
      <c r="KT282" s="117"/>
      <c r="KU282" s="117"/>
      <c r="KV282" s="117"/>
      <c r="KW282" s="117"/>
      <c r="KX282" s="117"/>
      <c r="KY282" s="117"/>
      <c r="KZ282" s="117"/>
      <c r="LA282" s="117"/>
      <c r="LB282" s="117"/>
      <c r="LC282" s="117"/>
      <c r="LD282" s="117"/>
      <c r="LE282" s="117"/>
      <c r="LF282" s="117"/>
      <c r="LG282" s="117"/>
      <c r="LH282" s="117"/>
      <c r="LI282" s="117"/>
      <c r="LJ282" s="117"/>
      <c r="LK282" s="117"/>
      <c r="LL282" s="117"/>
      <c r="LM282" s="117"/>
      <c r="LN282" s="117"/>
      <c r="LO282" s="117"/>
      <c r="LP282" s="117"/>
      <c r="LQ282" s="117"/>
      <c r="LR282" s="117"/>
      <c r="LS282" s="117"/>
      <c r="LT282" s="117"/>
      <c r="LU282" s="117"/>
      <c r="LV282" s="117"/>
      <c r="LW282" s="117"/>
      <c r="LX282" s="117"/>
      <c r="LY282" s="117"/>
      <c r="LZ282" s="117"/>
      <c r="MA282" s="117"/>
      <c r="MB282" s="117"/>
      <c r="MC282" s="117"/>
      <c r="MD282" s="117"/>
      <c r="ME282" s="117"/>
      <c r="MF282" s="117"/>
      <c r="MG282" s="117"/>
      <c r="MH282" s="117"/>
      <c r="MI282" s="117"/>
      <c r="MJ282" s="117"/>
      <c r="MK282" s="117"/>
      <c r="ML282" s="117"/>
      <c r="MM282" s="117"/>
      <c r="MN282" s="117"/>
      <c r="MO282" s="117"/>
      <c r="MP282" s="117"/>
      <c r="MQ282" s="117"/>
      <c r="MR282" s="117"/>
      <c r="MS282" s="117"/>
      <c r="MT282" s="117"/>
      <c r="MU282" s="117"/>
      <c r="MV282" s="117"/>
      <c r="MW282" s="117"/>
      <c r="MX282" s="117"/>
      <c r="MY282" s="117"/>
      <c r="MZ282" s="117"/>
      <c r="NA282" s="117"/>
      <c r="NB282" s="117"/>
      <c r="NC282" s="117"/>
      <c r="ND282" s="117"/>
      <c r="NE282" s="117"/>
      <c r="NF282" s="117"/>
      <c r="NG282" s="117"/>
      <c r="NH282" s="117"/>
      <c r="NI282" s="117"/>
      <c r="NJ282" s="117"/>
      <c r="NK282" s="117"/>
      <c r="NL282" s="117"/>
      <c r="NM282" s="117"/>
      <c r="NN282" s="117"/>
      <c r="NO282" s="117"/>
      <c r="NP282" s="117"/>
      <c r="NQ282" s="117"/>
      <c r="NR282" s="117"/>
      <c r="NS282" s="117"/>
      <c r="NT282" s="117"/>
      <c r="NU282" s="117"/>
      <c r="NV282" s="117"/>
      <c r="NW282" s="117"/>
      <c r="NX282" s="117"/>
      <c r="NY282" s="117"/>
      <c r="NZ282" s="117"/>
      <c r="OA282" s="117"/>
      <c r="OB282" s="117"/>
      <c r="OC282" s="117"/>
      <c r="OD282" s="117"/>
      <c r="OE282" s="117"/>
      <c r="OF282" s="117"/>
      <c r="OG282" s="117"/>
      <c r="OH282" s="117"/>
      <c r="OI282" s="117"/>
      <c r="OJ282" s="117"/>
      <c r="OK282" s="117"/>
      <c r="OL282" s="117"/>
      <c r="OM282" s="117"/>
      <c r="ON282" s="117"/>
      <c r="OO282" s="117"/>
      <c r="OP282" s="117"/>
      <c r="OQ282" s="117"/>
      <c r="OR282" s="117"/>
      <c r="OS282" s="117"/>
      <c r="OT282" s="117"/>
      <c r="OU282" s="117"/>
      <c r="OV282" s="117"/>
      <c r="OW282" s="117"/>
      <c r="OX282" s="117"/>
      <c r="OY282" s="117"/>
      <c r="OZ282" s="117"/>
      <c r="PA282" s="117"/>
      <c r="PB282" s="117"/>
      <c r="PC282" s="117"/>
      <c r="PD282" s="117"/>
      <c r="PE282" s="117"/>
      <c r="PF282" s="117"/>
      <c r="PG282" s="117"/>
      <c r="PH282" s="117"/>
      <c r="PI282" s="117"/>
      <c r="PJ282" s="117"/>
      <c r="PK282" s="117"/>
      <c r="PL282" s="117"/>
      <c r="PM282" s="117"/>
      <c r="PN282" s="117"/>
      <c r="PO282" s="117"/>
      <c r="PP282" s="117"/>
      <c r="PQ282" s="117"/>
      <c r="PR282" s="117"/>
      <c r="PS282" s="117"/>
      <c r="PT282" s="117"/>
      <c r="PU282" s="117"/>
      <c r="PV282" s="117"/>
      <c r="PW282" s="117"/>
      <c r="PX282" s="117"/>
      <c r="PY282" s="117"/>
      <c r="PZ282" s="117"/>
      <c r="QA282" s="117"/>
      <c r="QB282" s="117"/>
      <c r="QC282" s="117"/>
      <c r="QD282" s="117"/>
      <c r="QE282" s="117"/>
      <c r="QF282" s="117"/>
      <c r="QG282" s="117"/>
      <c r="QH282" s="117"/>
      <c r="QI282" s="117"/>
      <c r="QJ282" s="117"/>
      <c r="QK282" s="117"/>
      <c r="QL282" s="117"/>
      <c r="QM282" s="117"/>
      <c r="QN282" s="117"/>
      <c r="QO282" s="117"/>
      <c r="QP282" s="117"/>
      <c r="QQ282" s="117"/>
      <c r="QR282" s="117"/>
      <c r="QS282" s="117"/>
      <c r="QT282" s="117"/>
      <c r="QU282" s="117"/>
      <c r="QV282" s="117"/>
      <c r="QW282" s="117"/>
      <c r="QX282" s="117"/>
      <c r="QY282" s="117"/>
      <c r="QZ282" s="117"/>
      <c r="RA282" s="117"/>
      <c r="RB282" s="117"/>
      <c r="RC282" s="117"/>
      <c r="RD282" s="117"/>
      <c r="RE282" s="117"/>
      <c r="RF282" s="117"/>
      <c r="RG282" s="117"/>
      <c r="RH282" s="117"/>
      <c r="RI282" s="117"/>
      <c r="RJ282" s="117"/>
      <c r="RK282" s="117"/>
      <c r="RL282" s="117"/>
      <c r="RM282" s="117"/>
      <c r="RN282" s="117"/>
      <c r="RO282" s="117"/>
      <c r="RP282" s="117"/>
      <c r="RQ282" s="117"/>
      <c r="RR282" s="117"/>
      <c r="RS282" s="117"/>
      <c r="RT282" s="117"/>
      <c r="RU282" s="117"/>
      <c r="RV282" s="117"/>
      <c r="RW282" s="117"/>
      <c r="RX282" s="117"/>
      <c r="RY282" s="117"/>
      <c r="RZ282" s="117"/>
      <c r="SA282" s="117"/>
      <c r="SB282" s="117"/>
      <c r="SC282" s="117"/>
      <c r="SD282" s="117"/>
      <c r="SE282" s="117"/>
      <c r="SF282" s="117"/>
      <c r="SG282" s="117"/>
      <c r="SH282" s="117"/>
      <c r="SI282" s="117"/>
      <c r="SJ282" s="117"/>
      <c r="SK282" s="117"/>
      <c r="SL282" s="117"/>
      <c r="SM282" s="117"/>
      <c r="SN282" s="117"/>
      <c r="SO282" s="117"/>
      <c r="SP282" s="117"/>
      <c r="SQ282" s="117"/>
      <c r="SR282" s="117"/>
      <c r="SS282" s="117"/>
      <c r="ST282" s="117"/>
      <c r="SU282" s="117"/>
      <c r="SV282" s="117"/>
      <c r="SW282" s="117"/>
      <c r="SX282" s="117"/>
      <c r="SY282" s="117"/>
      <c r="SZ282" s="117"/>
      <c r="TA282" s="117"/>
      <c r="TB282" s="117"/>
      <c r="TC282" s="117"/>
      <c r="TD282" s="117"/>
      <c r="TE282" s="117"/>
      <c r="TF282" s="117"/>
      <c r="TG282" s="117"/>
      <c r="TH282" s="117"/>
      <c r="TI282" s="117"/>
      <c r="TJ282" s="117"/>
      <c r="TK282" s="117"/>
      <c r="TL282" s="117"/>
      <c r="TM282" s="117"/>
      <c r="TN282" s="117"/>
      <c r="TO282" s="117"/>
      <c r="TP282" s="117"/>
      <c r="TQ282" s="117"/>
      <c r="TR282" s="117"/>
      <c r="TS282" s="117"/>
      <c r="TT282" s="117"/>
      <c r="TU282" s="117"/>
      <c r="TV282" s="117"/>
      <c r="TW282" s="117"/>
      <c r="TX282" s="117"/>
      <c r="TY282" s="117"/>
      <c r="TZ282" s="117"/>
      <c r="UA282" s="117"/>
      <c r="UB282" s="117"/>
      <c r="UC282" s="117"/>
      <c r="UD282" s="117"/>
      <c r="UE282" s="117"/>
      <c r="UF282" s="117"/>
      <c r="UG282" s="117"/>
      <c r="UH282" s="117"/>
      <c r="UI282" s="117"/>
      <c r="UJ282" s="117"/>
      <c r="UK282" s="117"/>
      <c r="UL282" s="117"/>
      <c r="UM282" s="117"/>
      <c r="UN282" s="117"/>
      <c r="UO282" s="117"/>
      <c r="UP282" s="117"/>
      <c r="UQ282" s="117"/>
      <c r="UR282" s="117"/>
      <c r="US282" s="117"/>
      <c r="UT282" s="117"/>
      <c r="UU282" s="117"/>
      <c r="UV282" s="117"/>
      <c r="UW282" s="117"/>
      <c r="UX282" s="117"/>
      <c r="UY282" s="117"/>
      <c r="UZ282" s="117"/>
      <c r="VA282" s="117"/>
      <c r="VB282" s="117"/>
      <c r="VC282" s="117"/>
      <c r="VD282" s="117"/>
      <c r="VE282" s="117"/>
      <c r="VF282" s="117"/>
      <c r="VG282" s="117"/>
      <c r="VH282" s="117"/>
      <c r="VI282" s="117"/>
      <c r="VJ282" s="117"/>
      <c r="VK282" s="117"/>
      <c r="VL282" s="117"/>
      <c r="VM282" s="117"/>
      <c r="VN282" s="117"/>
      <c r="VO282" s="117"/>
      <c r="VP282" s="117"/>
      <c r="VQ282" s="117"/>
      <c r="VR282" s="117"/>
      <c r="VS282" s="117"/>
      <c r="VT282" s="117"/>
      <c r="VU282" s="117"/>
      <c r="VV282" s="117"/>
      <c r="VW282" s="117"/>
      <c r="VX282" s="117"/>
      <c r="VY282" s="117"/>
      <c r="VZ282" s="117"/>
      <c r="WA282" s="117"/>
      <c r="WB282" s="117"/>
      <c r="WC282" s="117"/>
      <c r="WD282" s="117"/>
      <c r="WE282" s="117"/>
      <c r="WF282" s="117"/>
      <c r="WG282" s="117"/>
      <c r="WH282" s="117"/>
      <c r="WI282" s="117"/>
      <c r="WJ282" s="117"/>
      <c r="WK282" s="117"/>
      <c r="WL282" s="117"/>
      <c r="WM282" s="117"/>
      <c r="WN282" s="117"/>
      <c r="WO282" s="117"/>
      <c r="WP282" s="117"/>
      <c r="WQ282" s="117"/>
      <c r="WR282" s="117"/>
      <c r="WS282" s="117"/>
      <c r="WT282" s="117"/>
      <c r="WU282" s="117"/>
      <c r="WV282" s="117"/>
      <c r="WW282" s="117"/>
      <c r="WX282" s="117"/>
      <c r="WY282" s="117"/>
      <c r="WZ282" s="117"/>
      <c r="XA282" s="117"/>
      <c r="XB282" s="117"/>
      <c r="XC282" s="117"/>
      <c r="XD282" s="117"/>
      <c r="XE282" s="117"/>
      <c r="XF282" s="117"/>
      <c r="XG282" s="117"/>
      <c r="XH282" s="117"/>
      <c r="XI282" s="117"/>
      <c r="XJ282" s="117"/>
      <c r="XK282" s="117"/>
      <c r="XL282" s="117"/>
      <c r="XM282" s="117"/>
      <c r="XN282" s="117"/>
      <c r="XO282" s="117"/>
      <c r="XP282" s="117"/>
      <c r="XQ282" s="117"/>
      <c r="XR282" s="117"/>
      <c r="XS282" s="117"/>
      <c r="XT282" s="117"/>
      <c r="XU282" s="117"/>
      <c r="XV282" s="117"/>
      <c r="XW282" s="117"/>
      <c r="XX282" s="117"/>
      <c r="XY282" s="117"/>
      <c r="XZ282" s="117"/>
      <c r="YA282" s="117"/>
      <c r="YB282" s="117"/>
      <c r="YC282" s="117"/>
      <c r="YD282" s="117"/>
      <c r="YE282" s="117"/>
      <c r="YF282" s="117"/>
      <c r="YG282" s="117"/>
      <c r="YH282" s="117"/>
      <c r="YI282" s="117"/>
      <c r="YJ282" s="117"/>
      <c r="YK282" s="117"/>
      <c r="YL282" s="117"/>
      <c r="YM282" s="117"/>
      <c r="YN282" s="117"/>
      <c r="YO282" s="117"/>
      <c r="YP282" s="117"/>
      <c r="YQ282" s="117"/>
      <c r="YR282" s="117"/>
      <c r="YS282" s="117"/>
      <c r="YT282" s="117"/>
      <c r="YU282" s="117"/>
      <c r="YV282" s="117"/>
      <c r="YW282" s="117"/>
      <c r="YX282" s="117"/>
      <c r="YY282" s="117"/>
      <c r="YZ282" s="117"/>
      <c r="ZA282" s="117"/>
      <c r="ZB282" s="117"/>
      <c r="ZC282" s="117"/>
      <c r="ZD282" s="117"/>
      <c r="ZE282" s="117"/>
      <c r="ZF282" s="117"/>
      <c r="ZG282" s="117"/>
      <c r="ZH282" s="117"/>
      <c r="ZI282" s="117"/>
      <c r="ZJ282" s="117"/>
      <c r="ZK282" s="117"/>
      <c r="ZL282" s="117"/>
      <c r="ZM282" s="117"/>
      <c r="ZN282" s="117"/>
      <c r="ZO282" s="117"/>
      <c r="ZP282" s="117"/>
      <c r="ZQ282" s="117"/>
      <c r="ZR282" s="117"/>
      <c r="ZS282" s="117"/>
      <c r="ZT282" s="117"/>
      <c r="ZU282" s="117"/>
      <c r="ZV282" s="117"/>
      <c r="ZW282" s="117"/>
      <c r="ZX282" s="117"/>
      <c r="ZY282" s="117"/>
      <c r="ZZ282" s="117"/>
      <c r="AAA282" s="117"/>
      <c r="AAB282" s="117"/>
      <c r="AAC282" s="117"/>
      <c r="AAD282" s="117"/>
      <c r="AAE282" s="117"/>
      <c r="AAF282" s="117"/>
      <c r="AAG282" s="117"/>
      <c r="AAH282" s="117"/>
      <c r="AAI282" s="117"/>
      <c r="AAJ282" s="117"/>
      <c r="AAK282" s="117"/>
      <c r="AAL282" s="117"/>
      <c r="AAM282" s="117"/>
      <c r="AAN282" s="117"/>
      <c r="AAO282" s="117"/>
      <c r="AAP282" s="117"/>
      <c r="AAQ282" s="117"/>
      <c r="AAR282" s="117"/>
      <c r="AAS282" s="117"/>
      <c r="AAT282" s="117"/>
      <c r="AAU282" s="117"/>
      <c r="AAV282" s="117"/>
      <c r="AAW282" s="117"/>
      <c r="AAX282" s="117"/>
      <c r="AAY282" s="117"/>
      <c r="AAZ282" s="117"/>
      <c r="ABA282" s="117"/>
      <c r="ABB282" s="117"/>
      <c r="ABC282" s="117"/>
      <c r="ABD282" s="117"/>
      <c r="ABE282" s="117"/>
      <c r="ABF282" s="117"/>
      <c r="ABG282" s="117"/>
      <c r="ABH282" s="117"/>
      <c r="ABI282" s="117"/>
      <c r="ABJ282" s="117"/>
      <c r="ABK282" s="117"/>
      <c r="ABL282" s="117"/>
      <c r="ABM282" s="117"/>
      <c r="ABN282" s="117"/>
      <c r="ABO282" s="117"/>
      <c r="ABP282" s="117"/>
      <c r="ABQ282" s="117"/>
      <c r="ABR282" s="117"/>
      <c r="ABS282" s="117"/>
      <c r="ABT282" s="117"/>
      <c r="ABU282" s="117"/>
      <c r="ABV282" s="117"/>
      <c r="ABW282" s="117"/>
      <c r="ABX282" s="117"/>
      <c r="ABY282" s="117"/>
      <c r="ABZ282" s="117"/>
      <c r="ACA282" s="117"/>
      <c r="ACB282" s="117"/>
      <c r="ACC282" s="117"/>
      <c r="ACD282" s="117"/>
      <c r="ACE282" s="117"/>
      <c r="ACF282" s="117"/>
      <c r="ACG282" s="117"/>
      <c r="ACH282" s="117"/>
      <c r="ACI282" s="117"/>
      <c r="ACJ282" s="117"/>
      <c r="ACK282" s="117"/>
      <c r="ACL282" s="117"/>
      <c r="ACM282" s="117"/>
      <c r="ACN282" s="117"/>
      <c r="ACO282" s="117"/>
      <c r="ACP282" s="117"/>
      <c r="ACQ282" s="117"/>
      <c r="ACR282" s="117"/>
      <c r="ACS282" s="117"/>
      <c r="ACT282" s="117"/>
      <c r="ACU282" s="117"/>
      <c r="ACV282" s="117"/>
      <c r="ACW282" s="117"/>
      <c r="ACX282" s="117"/>
      <c r="ACY282" s="117"/>
      <c r="ACZ282" s="117"/>
      <c r="ADA282" s="117"/>
      <c r="ADB282" s="117"/>
      <c r="ADC282" s="117"/>
      <c r="ADD282" s="117"/>
      <c r="ADE282" s="117"/>
      <c r="ADF282" s="117"/>
      <c r="ADG282" s="117"/>
      <c r="ADH282" s="117"/>
      <c r="ADI282" s="117"/>
      <c r="ADJ282" s="117"/>
      <c r="ADK282" s="117"/>
      <c r="ADL282" s="117"/>
      <c r="ADM282" s="117"/>
      <c r="ADN282" s="117"/>
      <c r="ADO282" s="117"/>
      <c r="ADP282" s="117"/>
      <c r="ADQ282" s="117"/>
      <c r="ADR282" s="117"/>
      <c r="ADS282" s="117"/>
      <c r="ADT282" s="117"/>
      <c r="ADU282" s="117"/>
      <c r="ADV282" s="117"/>
      <c r="ADW282" s="117"/>
      <c r="ADX282" s="117"/>
      <c r="ADY282" s="117"/>
      <c r="ADZ282" s="117"/>
      <c r="AEA282" s="117"/>
      <c r="AEB282" s="117"/>
      <c r="AEC282" s="117"/>
      <c r="AED282" s="117"/>
      <c r="AEE282" s="117"/>
      <c r="AEF282" s="117"/>
      <c r="AEG282" s="117"/>
      <c r="AEH282" s="117"/>
      <c r="AEI282" s="117"/>
      <c r="AEJ282" s="117"/>
      <c r="AEK282" s="117"/>
      <c r="AEL282" s="117"/>
      <c r="AEM282" s="117"/>
      <c r="AEN282" s="117"/>
      <c r="AEO282" s="117"/>
      <c r="AEP282" s="117"/>
      <c r="AEQ282" s="117"/>
      <c r="AER282" s="117"/>
      <c r="AES282" s="117"/>
      <c r="AET282" s="117"/>
      <c r="AEU282" s="117"/>
      <c r="AEV282" s="117"/>
      <c r="AEW282" s="117"/>
      <c r="AEX282" s="117"/>
      <c r="AEY282" s="117"/>
      <c r="AEZ282" s="117"/>
      <c r="AFA282" s="117"/>
      <c r="AFB282" s="117"/>
      <c r="AFC282" s="117"/>
      <c r="AFD282" s="117"/>
      <c r="AFE282" s="117"/>
      <c r="AFF282" s="117"/>
      <c r="AFG282" s="117"/>
      <c r="AFH282" s="117"/>
      <c r="AFI282" s="117"/>
      <c r="AFJ282" s="117"/>
      <c r="AFK282" s="117"/>
      <c r="AFL282" s="117"/>
      <c r="AFM282" s="117"/>
      <c r="AFN282" s="117"/>
      <c r="AFO282" s="117"/>
      <c r="AFP282" s="117"/>
      <c r="AFQ282" s="117"/>
      <c r="AFR282" s="117"/>
      <c r="AFS282" s="117"/>
      <c r="AFT282" s="117"/>
      <c r="AFU282" s="117"/>
      <c r="AFV282" s="117"/>
      <c r="AFW282" s="117"/>
      <c r="AFX282" s="117"/>
      <c r="AFY282" s="117"/>
      <c r="AFZ282" s="117"/>
      <c r="AGA282" s="117"/>
      <c r="AGB282" s="117"/>
      <c r="AGC282" s="117"/>
      <c r="AGD282" s="117"/>
      <c r="AGE282" s="117"/>
      <c r="AGF282" s="117"/>
      <c r="AGG282" s="117"/>
      <c r="AGH282" s="117"/>
      <c r="AGI282" s="117"/>
      <c r="AGJ282" s="117"/>
      <c r="AGK282" s="117"/>
      <c r="AGL282" s="117"/>
      <c r="AGM282" s="117"/>
      <c r="AGN282" s="117"/>
      <c r="AGO282" s="117"/>
      <c r="AGP282" s="117"/>
      <c r="AGQ282" s="117"/>
      <c r="AGR282" s="117"/>
      <c r="AGS282" s="117"/>
      <c r="AGT282" s="117"/>
      <c r="AGU282" s="117"/>
      <c r="AGV282" s="117"/>
      <c r="AGW282" s="117"/>
      <c r="AGX282" s="117"/>
      <c r="AGY282" s="117"/>
      <c r="AGZ282" s="117"/>
      <c r="AHA282" s="117"/>
      <c r="AHB282" s="117"/>
      <c r="AHC282" s="117"/>
      <c r="AHD282" s="117"/>
      <c r="AHE282" s="117"/>
      <c r="AHF282" s="117"/>
      <c r="AHG282" s="117"/>
      <c r="AHH282" s="117"/>
      <c r="AHI282" s="117"/>
      <c r="AHJ282" s="117"/>
      <c r="AHK282" s="117"/>
      <c r="AHL282" s="117"/>
      <c r="AHM282" s="117"/>
      <c r="AHN282" s="117"/>
      <c r="AHO282" s="117"/>
      <c r="AHP282" s="117"/>
      <c r="AHQ282" s="117"/>
      <c r="AHR282" s="117"/>
      <c r="AHS282" s="117"/>
      <c r="AHT282" s="117"/>
      <c r="AHU282" s="117"/>
      <c r="AHV282" s="117"/>
      <c r="AHW282" s="117"/>
      <c r="AHX282" s="117"/>
      <c r="AHY282" s="117"/>
      <c r="AHZ282" s="117"/>
      <c r="AIA282" s="117"/>
      <c r="AIB282" s="117"/>
      <c r="AIC282" s="117"/>
      <c r="AID282" s="117"/>
      <c r="AIE282" s="117"/>
      <c r="AIF282" s="117"/>
      <c r="AIG282" s="117"/>
      <c r="AIH282" s="117"/>
      <c r="AII282" s="117"/>
      <c r="AIJ282" s="117"/>
      <c r="AIK282" s="117"/>
      <c r="AIL282" s="117"/>
      <c r="AIM282" s="117"/>
      <c r="AIN282" s="117"/>
      <c r="AIO282" s="117"/>
      <c r="AIP282" s="117"/>
      <c r="AIQ282" s="117"/>
      <c r="AIR282" s="117"/>
      <c r="AIS282" s="117"/>
      <c r="AIT282" s="117"/>
      <c r="AIU282" s="117"/>
      <c r="AIV282" s="117"/>
      <c r="AIW282" s="117"/>
      <c r="AIX282" s="117"/>
      <c r="AIY282" s="117"/>
      <c r="AIZ282" s="117"/>
      <c r="AJA282" s="117"/>
      <c r="AJB282" s="117"/>
      <c r="AJC282" s="117"/>
      <c r="AJD282" s="117"/>
      <c r="AJE282" s="117"/>
      <c r="AJF282" s="117"/>
      <c r="AJG282" s="117"/>
      <c r="AJH282" s="117"/>
      <c r="AJI282" s="117"/>
      <c r="AJJ282" s="117"/>
      <c r="AJK282" s="117"/>
      <c r="AJL282" s="117"/>
      <c r="AJM282" s="117"/>
      <c r="AJN282" s="117"/>
      <c r="AJO282" s="117"/>
      <c r="AJP282" s="117"/>
      <c r="AJQ282" s="117"/>
      <c r="AJR282" s="117"/>
      <c r="AJS282" s="117"/>
      <c r="AJT282" s="117"/>
      <c r="AJU282" s="117"/>
      <c r="AJV282" s="117"/>
      <c r="AJW282" s="117"/>
      <c r="AJX282" s="117"/>
      <c r="AJY282" s="117"/>
      <c r="AJZ282" s="117"/>
      <c r="AKA282" s="117"/>
      <c r="AKB282" s="117"/>
      <c r="AKC282" s="117"/>
      <c r="AKD282" s="117"/>
      <c r="AKE282" s="117"/>
      <c r="AKF282" s="117"/>
      <c r="AKG282" s="117"/>
      <c r="AKH282" s="117"/>
      <c r="AKI282" s="117"/>
      <c r="AKJ282" s="117"/>
      <c r="AKK282" s="117"/>
      <c r="AKL282" s="117"/>
      <c r="AKM282" s="117"/>
      <c r="AKN282" s="117"/>
      <c r="AKO282" s="117"/>
      <c r="AKP282" s="117"/>
      <c r="AKQ282" s="117"/>
      <c r="AKR282" s="117"/>
      <c r="AKS282" s="117"/>
      <c r="AKT282" s="117"/>
      <c r="AKU282" s="117"/>
      <c r="AKV282" s="117"/>
      <c r="AKW282" s="117"/>
      <c r="AKX282" s="117"/>
      <c r="AKY282" s="117"/>
      <c r="AKZ282" s="117"/>
      <c r="ALA282" s="117"/>
      <c r="ALB282" s="117"/>
      <c r="ALC282" s="117"/>
      <c r="ALD282" s="117"/>
      <c r="ALE282" s="117"/>
      <c r="ALF282" s="117"/>
      <c r="ALG282" s="117"/>
      <c r="ALH282" s="117"/>
      <c r="ALI282" s="117"/>
      <c r="ALJ282" s="117"/>
      <c r="ALK282" s="117"/>
      <c r="ALL282" s="117"/>
      <c r="ALM282" s="117"/>
      <c r="ALN282" s="117"/>
      <c r="ALO282" s="117"/>
      <c r="ALP282" s="117"/>
      <c r="ALQ282" s="117"/>
      <c r="ALR282" s="117"/>
      <c r="ALS282" s="117"/>
      <c r="ALT282" s="117"/>
      <c r="ALU282" s="117"/>
      <c r="ALV282" s="117"/>
      <c r="ALW282" s="117"/>
      <c r="ALX282" s="117"/>
      <c r="ALY282" s="117"/>
      <c r="ALZ282" s="117"/>
      <c r="AMA282" s="117"/>
      <c r="AMB282" s="117"/>
      <c r="AMC282" s="117"/>
      <c r="AMD282" s="117"/>
      <c r="AME282" s="117"/>
      <c r="AMF282" s="117"/>
      <c r="AMG282" s="117"/>
      <c r="AMH282" s="117"/>
      <c r="AMI282" s="117"/>
      <c r="AMJ282" s="117"/>
    </row>
    <row r="283" customFormat="false" ht="24" hidden="false" customHeight="true" outlineLevel="0" collapsed="false">
      <c r="A283" s="144" t="s">
        <v>192</v>
      </c>
      <c r="B283" s="122" t="n">
        <f aca="false">H283/12</f>
        <v>1</v>
      </c>
      <c r="C283" s="145" t="n">
        <f aca="false">AVERAGE(D283:G283)</f>
        <v>28.8833333333333</v>
      </c>
      <c r="D283" s="147" t="n">
        <v>29.8</v>
      </c>
      <c r="E283" s="147" t="n">
        <v>26.9</v>
      </c>
      <c r="F283" s="147" t="n">
        <v>29.95</v>
      </c>
      <c r="G283" s="145"/>
      <c r="H283" s="148" t="n">
        <v>12</v>
      </c>
      <c r="I283" s="146" t="n">
        <f aca="false">(C283*B283)*12</f>
        <v>346.6</v>
      </c>
      <c r="J283" s="116"/>
      <c r="K283" s="116"/>
      <c r="L283" s="116"/>
      <c r="M283" s="116"/>
      <c r="N283" s="116"/>
      <c r="O283" s="116"/>
      <c r="P283" s="116"/>
      <c r="Q283" s="116"/>
      <c r="R283" s="116"/>
      <c r="S283" s="116"/>
      <c r="T283" s="116"/>
      <c r="U283" s="116"/>
      <c r="V283" s="116"/>
      <c r="W283" s="116"/>
      <c r="X283" s="116"/>
      <c r="Y283" s="116"/>
      <c r="Z283" s="116"/>
      <c r="AA283" s="116"/>
      <c r="AB283" s="116"/>
      <c r="AC283" s="116"/>
      <c r="AD283" s="116"/>
      <c r="AE283" s="116"/>
      <c r="AF283" s="116"/>
      <c r="AG283" s="116"/>
      <c r="AH283" s="116"/>
      <c r="AI283" s="116"/>
      <c r="AJ283" s="116"/>
      <c r="AK283" s="116"/>
      <c r="AL283" s="116"/>
      <c r="AM283" s="116"/>
      <c r="AN283" s="116"/>
      <c r="AO283" s="116"/>
      <c r="AP283" s="116"/>
      <c r="AQ283" s="116"/>
      <c r="AR283" s="116"/>
      <c r="AS283" s="116"/>
      <c r="AT283" s="116"/>
      <c r="AU283" s="116"/>
      <c r="AV283" s="116"/>
      <c r="AW283" s="116"/>
      <c r="AX283" s="116"/>
      <c r="AY283" s="116"/>
      <c r="AZ283" s="116"/>
      <c r="BA283" s="116"/>
      <c r="BB283" s="116"/>
      <c r="BC283" s="116"/>
      <c r="BD283" s="116"/>
      <c r="BE283" s="116"/>
      <c r="BF283" s="116"/>
      <c r="BG283" s="116"/>
      <c r="BH283" s="116"/>
      <c r="BI283" s="116"/>
      <c r="BJ283" s="116"/>
      <c r="BK283" s="117"/>
      <c r="BL283" s="117"/>
      <c r="BM283" s="117"/>
      <c r="BN283" s="117"/>
      <c r="BO283" s="117"/>
      <c r="BP283" s="117"/>
      <c r="BQ283" s="117"/>
      <c r="BR283" s="117"/>
      <c r="BS283" s="117"/>
      <c r="BT283" s="117"/>
      <c r="BU283" s="117"/>
      <c r="BV283" s="117"/>
      <c r="BW283" s="117"/>
      <c r="BX283" s="117"/>
      <c r="BY283" s="117"/>
      <c r="BZ283" s="117"/>
      <c r="CA283" s="117"/>
      <c r="CB283" s="117"/>
      <c r="CC283" s="117"/>
      <c r="CD283" s="117"/>
      <c r="CE283" s="117"/>
      <c r="CF283" s="117"/>
      <c r="CG283" s="117"/>
      <c r="CH283" s="117"/>
      <c r="CI283" s="117"/>
      <c r="CJ283" s="117"/>
      <c r="CK283" s="117"/>
      <c r="CL283" s="117"/>
      <c r="CM283" s="117"/>
      <c r="CN283" s="117"/>
      <c r="CO283" s="117"/>
      <c r="CP283" s="117"/>
      <c r="CQ283" s="117"/>
      <c r="CR283" s="117"/>
      <c r="CS283" s="117"/>
      <c r="CT283" s="117"/>
      <c r="CU283" s="117"/>
      <c r="CV283" s="117"/>
      <c r="CW283" s="117"/>
      <c r="CX283" s="117"/>
      <c r="CY283" s="117"/>
      <c r="CZ283" s="117"/>
      <c r="DA283" s="117"/>
      <c r="DB283" s="117"/>
      <c r="DC283" s="117"/>
      <c r="DD283" s="117"/>
      <c r="DE283" s="117"/>
      <c r="DF283" s="117"/>
      <c r="DG283" s="117"/>
      <c r="DH283" s="117"/>
      <c r="DI283" s="117"/>
      <c r="DJ283" s="117"/>
      <c r="DK283" s="117"/>
      <c r="DL283" s="117"/>
      <c r="DM283" s="117"/>
      <c r="DN283" s="117"/>
      <c r="DO283" s="117"/>
      <c r="DP283" s="117"/>
      <c r="DQ283" s="117"/>
      <c r="DR283" s="117"/>
      <c r="DS283" s="117"/>
      <c r="DT283" s="117"/>
      <c r="DU283" s="117"/>
      <c r="DV283" s="117"/>
      <c r="DW283" s="117"/>
      <c r="DX283" s="117"/>
      <c r="DY283" s="117"/>
      <c r="DZ283" s="117"/>
      <c r="EA283" s="117"/>
      <c r="EB283" s="117"/>
      <c r="EC283" s="117"/>
      <c r="ED283" s="117"/>
      <c r="EE283" s="117"/>
      <c r="EF283" s="117"/>
      <c r="EG283" s="117"/>
      <c r="EH283" s="117"/>
      <c r="EI283" s="117"/>
      <c r="EJ283" s="117"/>
      <c r="EK283" s="117"/>
      <c r="EL283" s="117"/>
      <c r="EM283" s="117"/>
      <c r="EN283" s="117"/>
      <c r="EO283" s="117"/>
      <c r="EP283" s="117"/>
      <c r="EQ283" s="117"/>
      <c r="ER283" s="117"/>
      <c r="ES283" s="117"/>
      <c r="ET283" s="117"/>
      <c r="EU283" s="117"/>
      <c r="EV283" s="117"/>
      <c r="EW283" s="117"/>
      <c r="EX283" s="117"/>
      <c r="EY283" s="117"/>
      <c r="EZ283" s="117"/>
      <c r="FA283" s="117"/>
      <c r="FB283" s="117"/>
      <c r="FC283" s="117"/>
      <c r="FD283" s="117"/>
      <c r="FE283" s="117"/>
      <c r="FF283" s="117"/>
      <c r="FG283" s="117"/>
      <c r="FH283" s="117"/>
      <c r="FI283" s="117"/>
      <c r="FJ283" s="117"/>
      <c r="FK283" s="117"/>
      <c r="FL283" s="117"/>
      <c r="FM283" s="117"/>
      <c r="FN283" s="117"/>
      <c r="FO283" s="117"/>
      <c r="FP283" s="117"/>
      <c r="FQ283" s="117"/>
      <c r="FR283" s="117"/>
      <c r="FS283" s="117"/>
      <c r="FT283" s="117"/>
      <c r="FU283" s="117"/>
      <c r="FV283" s="117"/>
      <c r="FW283" s="117"/>
      <c r="FX283" s="117"/>
      <c r="FY283" s="117"/>
      <c r="FZ283" s="117"/>
      <c r="GA283" s="117"/>
      <c r="GB283" s="117"/>
      <c r="GC283" s="117"/>
      <c r="GD283" s="117"/>
      <c r="GE283" s="117"/>
      <c r="GF283" s="117"/>
      <c r="GG283" s="117"/>
      <c r="GH283" s="117"/>
      <c r="GI283" s="117"/>
      <c r="GJ283" s="117"/>
      <c r="GK283" s="117"/>
      <c r="GL283" s="117"/>
      <c r="GM283" s="117"/>
      <c r="GN283" s="117"/>
      <c r="GO283" s="117"/>
      <c r="GP283" s="117"/>
      <c r="GQ283" s="117"/>
      <c r="GR283" s="117"/>
      <c r="GS283" s="117"/>
      <c r="GT283" s="117"/>
      <c r="GU283" s="117"/>
      <c r="GV283" s="117"/>
      <c r="GW283" s="117"/>
      <c r="GX283" s="117"/>
      <c r="GY283" s="117"/>
      <c r="GZ283" s="117"/>
      <c r="HA283" s="117"/>
      <c r="HB283" s="117"/>
      <c r="HC283" s="117"/>
      <c r="HD283" s="117"/>
      <c r="HE283" s="117"/>
      <c r="HF283" s="117"/>
      <c r="HG283" s="117"/>
      <c r="HH283" s="117"/>
      <c r="HI283" s="117"/>
      <c r="HJ283" s="117"/>
      <c r="HK283" s="117"/>
      <c r="HL283" s="117"/>
      <c r="HM283" s="117"/>
      <c r="HN283" s="117"/>
      <c r="HO283" s="117"/>
      <c r="HP283" s="117"/>
      <c r="HQ283" s="117"/>
      <c r="HR283" s="117"/>
      <c r="HS283" s="117"/>
      <c r="HT283" s="117"/>
      <c r="HU283" s="117"/>
      <c r="HV283" s="117"/>
      <c r="HW283" s="117"/>
      <c r="HX283" s="117"/>
      <c r="HY283" s="117"/>
      <c r="HZ283" s="117"/>
      <c r="IA283" s="117"/>
      <c r="IB283" s="117"/>
      <c r="IC283" s="117"/>
      <c r="ID283" s="117"/>
      <c r="IE283" s="117"/>
      <c r="IF283" s="117"/>
      <c r="IG283" s="117"/>
      <c r="IH283" s="117"/>
      <c r="II283" s="117"/>
      <c r="IJ283" s="117"/>
      <c r="IK283" s="117"/>
      <c r="IL283" s="117"/>
      <c r="IM283" s="117"/>
      <c r="IN283" s="117"/>
      <c r="IO283" s="117"/>
      <c r="IP283" s="117"/>
      <c r="IQ283" s="117"/>
      <c r="IR283" s="117"/>
      <c r="IS283" s="117"/>
      <c r="IT283" s="117"/>
      <c r="IU283" s="117"/>
      <c r="IV283" s="117"/>
      <c r="IW283" s="117"/>
      <c r="IX283" s="117"/>
      <c r="IY283" s="117"/>
      <c r="IZ283" s="117"/>
      <c r="JA283" s="117"/>
      <c r="JB283" s="117"/>
      <c r="JC283" s="117"/>
      <c r="JD283" s="117"/>
      <c r="JE283" s="117"/>
      <c r="JF283" s="117"/>
      <c r="JG283" s="117"/>
      <c r="JH283" s="117"/>
      <c r="JI283" s="117"/>
      <c r="JJ283" s="117"/>
      <c r="JK283" s="117"/>
      <c r="JL283" s="117"/>
      <c r="JM283" s="117"/>
      <c r="JN283" s="117"/>
      <c r="JO283" s="117"/>
      <c r="JP283" s="117"/>
      <c r="JQ283" s="117"/>
      <c r="JR283" s="117"/>
      <c r="JS283" s="117"/>
      <c r="JT283" s="117"/>
      <c r="JU283" s="117"/>
      <c r="JV283" s="117"/>
      <c r="JW283" s="117"/>
      <c r="JX283" s="117"/>
      <c r="JY283" s="117"/>
      <c r="JZ283" s="117"/>
      <c r="KA283" s="117"/>
      <c r="KB283" s="117"/>
      <c r="KC283" s="117"/>
      <c r="KD283" s="117"/>
      <c r="KE283" s="117"/>
      <c r="KF283" s="117"/>
      <c r="KG283" s="117"/>
      <c r="KH283" s="117"/>
      <c r="KI283" s="117"/>
      <c r="KJ283" s="117"/>
      <c r="KK283" s="117"/>
      <c r="KL283" s="117"/>
      <c r="KM283" s="117"/>
      <c r="KN283" s="117"/>
      <c r="KO283" s="117"/>
      <c r="KP283" s="117"/>
      <c r="KQ283" s="117"/>
      <c r="KR283" s="117"/>
      <c r="KS283" s="117"/>
      <c r="KT283" s="117"/>
      <c r="KU283" s="117"/>
      <c r="KV283" s="117"/>
      <c r="KW283" s="117"/>
      <c r="KX283" s="117"/>
      <c r="KY283" s="117"/>
      <c r="KZ283" s="117"/>
      <c r="LA283" s="117"/>
      <c r="LB283" s="117"/>
      <c r="LC283" s="117"/>
      <c r="LD283" s="117"/>
      <c r="LE283" s="117"/>
      <c r="LF283" s="117"/>
      <c r="LG283" s="117"/>
      <c r="LH283" s="117"/>
      <c r="LI283" s="117"/>
      <c r="LJ283" s="117"/>
      <c r="LK283" s="117"/>
      <c r="LL283" s="117"/>
      <c r="LM283" s="117"/>
      <c r="LN283" s="117"/>
      <c r="LO283" s="117"/>
      <c r="LP283" s="117"/>
      <c r="LQ283" s="117"/>
      <c r="LR283" s="117"/>
      <c r="LS283" s="117"/>
      <c r="LT283" s="117"/>
      <c r="LU283" s="117"/>
      <c r="LV283" s="117"/>
      <c r="LW283" s="117"/>
      <c r="LX283" s="117"/>
      <c r="LY283" s="117"/>
      <c r="LZ283" s="117"/>
      <c r="MA283" s="117"/>
      <c r="MB283" s="117"/>
      <c r="MC283" s="117"/>
      <c r="MD283" s="117"/>
      <c r="ME283" s="117"/>
      <c r="MF283" s="117"/>
      <c r="MG283" s="117"/>
      <c r="MH283" s="117"/>
      <c r="MI283" s="117"/>
      <c r="MJ283" s="117"/>
      <c r="MK283" s="117"/>
      <c r="ML283" s="117"/>
      <c r="MM283" s="117"/>
      <c r="MN283" s="117"/>
      <c r="MO283" s="117"/>
      <c r="MP283" s="117"/>
      <c r="MQ283" s="117"/>
      <c r="MR283" s="117"/>
      <c r="MS283" s="117"/>
      <c r="MT283" s="117"/>
      <c r="MU283" s="117"/>
      <c r="MV283" s="117"/>
      <c r="MW283" s="117"/>
      <c r="MX283" s="117"/>
      <c r="MY283" s="117"/>
      <c r="MZ283" s="117"/>
      <c r="NA283" s="117"/>
      <c r="NB283" s="117"/>
      <c r="NC283" s="117"/>
      <c r="ND283" s="117"/>
      <c r="NE283" s="117"/>
      <c r="NF283" s="117"/>
      <c r="NG283" s="117"/>
      <c r="NH283" s="117"/>
      <c r="NI283" s="117"/>
      <c r="NJ283" s="117"/>
      <c r="NK283" s="117"/>
      <c r="NL283" s="117"/>
      <c r="NM283" s="117"/>
      <c r="NN283" s="117"/>
      <c r="NO283" s="117"/>
      <c r="NP283" s="117"/>
      <c r="NQ283" s="117"/>
      <c r="NR283" s="117"/>
      <c r="NS283" s="117"/>
      <c r="NT283" s="117"/>
      <c r="NU283" s="117"/>
      <c r="NV283" s="117"/>
      <c r="NW283" s="117"/>
      <c r="NX283" s="117"/>
      <c r="NY283" s="117"/>
      <c r="NZ283" s="117"/>
      <c r="OA283" s="117"/>
      <c r="OB283" s="117"/>
      <c r="OC283" s="117"/>
      <c r="OD283" s="117"/>
      <c r="OE283" s="117"/>
      <c r="OF283" s="117"/>
      <c r="OG283" s="117"/>
      <c r="OH283" s="117"/>
      <c r="OI283" s="117"/>
      <c r="OJ283" s="117"/>
      <c r="OK283" s="117"/>
      <c r="OL283" s="117"/>
      <c r="OM283" s="117"/>
      <c r="ON283" s="117"/>
      <c r="OO283" s="117"/>
      <c r="OP283" s="117"/>
      <c r="OQ283" s="117"/>
      <c r="OR283" s="117"/>
      <c r="OS283" s="117"/>
      <c r="OT283" s="117"/>
      <c r="OU283" s="117"/>
      <c r="OV283" s="117"/>
      <c r="OW283" s="117"/>
      <c r="OX283" s="117"/>
      <c r="OY283" s="117"/>
      <c r="OZ283" s="117"/>
      <c r="PA283" s="117"/>
      <c r="PB283" s="117"/>
      <c r="PC283" s="117"/>
      <c r="PD283" s="117"/>
      <c r="PE283" s="117"/>
      <c r="PF283" s="117"/>
      <c r="PG283" s="117"/>
      <c r="PH283" s="117"/>
      <c r="PI283" s="117"/>
      <c r="PJ283" s="117"/>
      <c r="PK283" s="117"/>
      <c r="PL283" s="117"/>
      <c r="PM283" s="117"/>
      <c r="PN283" s="117"/>
      <c r="PO283" s="117"/>
      <c r="PP283" s="117"/>
      <c r="PQ283" s="117"/>
      <c r="PR283" s="117"/>
      <c r="PS283" s="117"/>
      <c r="PT283" s="117"/>
      <c r="PU283" s="117"/>
      <c r="PV283" s="117"/>
      <c r="PW283" s="117"/>
      <c r="PX283" s="117"/>
      <c r="PY283" s="117"/>
      <c r="PZ283" s="117"/>
      <c r="QA283" s="117"/>
      <c r="QB283" s="117"/>
      <c r="QC283" s="117"/>
      <c r="QD283" s="117"/>
      <c r="QE283" s="117"/>
      <c r="QF283" s="117"/>
      <c r="QG283" s="117"/>
      <c r="QH283" s="117"/>
      <c r="QI283" s="117"/>
      <c r="QJ283" s="117"/>
      <c r="QK283" s="117"/>
      <c r="QL283" s="117"/>
      <c r="QM283" s="117"/>
      <c r="QN283" s="117"/>
      <c r="QO283" s="117"/>
      <c r="QP283" s="117"/>
      <c r="QQ283" s="117"/>
      <c r="QR283" s="117"/>
      <c r="QS283" s="117"/>
      <c r="QT283" s="117"/>
      <c r="QU283" s="117"/>
      <c r="QV283" s="117"/>
      <c r="QW283" s="117"/>
      <c r="QX283" s="117"/>
      <c r="QY283" s="117"/>
      <c r="QZ283" s="117"/>
      <c r="RA283" s="117"/>
      <c r="RB283" s="117"/>
      <c r="RC283" s="117"/>
      <c r="RD283" s="117"/>
      <c r="RE283" s="117"/>
      <c r="RF283" s="117"/>
      <c r="RG283" s="117"/>
      <c r="RH283" s="117"/>
      <c r="RI283" s="117"/>
      <c r="RJ283" s="117"/>
      <c r="RK283" s="117"/>
      <c r="RL283" s="117"/>
      <c r="RM283" s="117"/>
      <c r="RN283" s="117"/>
      <c r="RO283" s="117"/>
      <c r="RP283" s="117"/>
      <c r="RQ283" s="117"/>
      <c r="RR283" s="117"/>
      <c r="RS283" s="117"/>
      <c r="RT283" s="117"/>
      <c r="RU283" s="117"/>
      <c r="RV283" s="117"/>
      <c r="RW283" s="117"/>
      <c r="RX283" s="117"/>
      <c r="RY283" s="117"/>
      <c r="RZ283" s="117"/>
      <c r="SA283" s="117"/>
      <c r="SB283" s="117"/>
      <c r="SC283" s="117"/>
      <c r="SD283" s="117"/>
      <c r="SE283" s="117"/>
      <c r="SF283" s="117"/>
      <c r="SG283" s="117"/>
      <c r="SH283" s="117"/>
      <c r="SI283" s="117"/>
      <c r="SJ283" s="117"/>
      <c r="SK283" s="117"/>
      <c r="SL283" s="117"/>
      <c r="SM283" s="117"/>
      <c r="SN283" s="117"/>
      <c r="SO283" s="117"/>
      <c r="SP283" s="117"/>
      <c r="SQ283" s="117"/>
      <c r="SR283" s="117"/>
      <c r="SS283" s="117"/>
      <c r="ST283" s="117"/>
      <c r="SU283" s="117"/>
      <c r="SV283" s="117"/>
      <c r="SW283" s="117"/>
      <c r="SX283" s="117"/>
      <c r="SY283" s="117"/>
      <c r="SZ283" s="117"/>
      <c r="TA283" s="117"/>
      <c r="TB283" s="117"/>
      <c r="TC283" s="117"/>
      <c r="TD283" s="117"/>
      <c r="TE283" s="117"/>
      <c r="TF283" s="117"/>
      <c r="TG283" s="117"/>
      <c r="TH283" s="117"/>
      <c r="TI283" s="117"/>
      <c r="TJ283" s="117"/>
      <c r="TK283" s="117"/>
      <c r="TL283" s="117"/>
      <c r="TM283" s="117"/>
      <c r="TN283" s="117"/>
      <c r="TO283" s="117"/>
      <c r="TP283" s="117"/>
      <c r="TQ283" s="117"/>
      <c r="TR283" s="117"/>
      <c r="TS283" s="117"/>
      <c r="TT283" s="117"/>
      <c r="TU283" s="117"/>
      <c r="TV283" s="117"/>
      <c r="TW283" s="117"/>
      <c r="TX283" s="117"/>
      <c r="TY283" s="117"/>
      <c r="TZ283" s="117"/>
      <c r="UA283" s="117"/>
      <c r="UB283" s="117"/>
      <c r="UC283" s="117"/>
      <c r="UD283" s="117"/>
      <c r="UE283" s="117"/>
      <c r="UF283" s="117"/>
      <c r="UG283" s="117"/>
      <c r="UH283" s="117"/>
      <c r="UI283" s="117"/>
      <c r="UJ283" s="117"/>
      <c r="UK283" s="117"/>
      <c r="UL283" s="117"/>
      <c r="UM283" s="117"/>
      <c r="UN283" s="117"/>
      <c r="UO283" s="117"/>
      <c r="UP283" s="117"/>
      <c r="UQ283" s="117"/>
      <c r="UR283" s="117"/>
      <c r="US283" s="117"/>
      <c r="UT283" s="117"/>
      <c r="UU283" s="117"/>
      <c r="UV283" s="117"/>
      <c r="UW283" s="117"/>
      <c r="UX283" s="117"/>
      <c r="UY283" s="117"/>
      <c r="UZ283" s="117"/>
      <c r="VA283" s="117"/>
      <c r="VB283" s="117"/>
      <c r="VC283" s="117"/>
      <c r="VD283" s="117"/>
      <c r="VE283" s="117"/>
      <c r="VF283" s="117"/>
      <c r="VG283" s="117"/>
      <c r="VH283" s="117"/>
      <c r="VI283" s="117"/>
      <c r="VJ283" s="117"/>
      <c r="VK283" s="117"/>
      <c r="VL283" s="117"/>
      <c r="VM283" s="117"/>
      <c r="VN283" s="117"/>
      <c r="VO283" s="117"/>
      <c r="VP283" s="117"/>
      <c r="VQ283" s="117"/>
      <c r="VR283" s="117"/>
      <c r="VS283" s="117"/>
      <c r="VT283" s="117"/>
      <c r="VU283" s="117"/>
      <c r="VV283" s="117"/>
      <c r="VW283" s="117"/>
      <c r="VX283" s="117"/>
      <c r="VY283" s="117"/>
      <c r="VZ283" s="117"/>
      <c r="WA283" s="117"/>
      <c r="WB283" s="117"/>
      <c r="WC283" s="117"/>
      <c r="WD283" s="117"/>
      <c r="WE283" s="117"/>
      <c r="WF283" s="117"/>
      <c r="WG283" s="117"/>
      <c r="WH283" s="117"/>
      <c r="WI283" s="117"/>
      <c r="WJ283" s="117"/>
      <c r="WK283" s="117"/>
      <c r="WL283" s="117"/>
      <c r="WM283" s="117"/>
      <c r="WN283" s="117"/>
      <c r="WO283" s="117"/>
      <c r="WP283" s="117"/>
      <c r="WQ283" s="117"/>
      <c r="WR283" s="117"/>
      <c r="WS283" s="117"/>
      <c r="WT283" s="117"/>
      <c r="WU283" s="117"/>
      <c r="WV283" s="117"/>
      <c r="WW283" s="117"/>
      <c r="WX283" s="117"/>
      <c r="WY283" s="117"/>
      <c r="WZ283" s="117"/>
      <c r="XA283" s="117"/>
      <c r="XB283" s="117"/>
      <c r="XC283" s="117"/>
      <c r="XD283" s="117"/>
      <c r="XE283" s="117"/>
      <c r="XF283" s="117"/>
      <c r="XG283" s="117"/>
      <c r="XH283" s="117"/>
      <c r="XI283" s="117"/>
      <c r="XJ283" s="117"/>
      <c r="XK283" s="117"/>
      <c r="XL283" s="117"/>
      <c r="XM283" s="117"/>
      <c r="XN283" s="117"/>
      <c r="XO283" s="117"/>
      <c r="XP283" s="117"/>
      <c r="XQ283" s="117"/>
      <c r="XR283" s="117"/>
      <c r="XS283" s="117"/>
      <c r="XT283" s="117"/>
      <c r="XU283" s="117"/>
      <c r="XV283" s="117"/>
      <c r="XW283" s="117"/>
      <c r="XX283" s="117"/>
      <c r="XY283" s="117"/>
      <c r="XZ283" s="117"/>
      <c r="YA283" s="117"/>
      <c r="YB283" s="117"/>
      <c r="YC283" s="117"/>
      <c r="YD283" s="117"/>
      <c r="YE283" s="117"/>
      <c r="YF283" s="117"/>
      <c r="YG283" s="117"/>
      <c r="YH283" s="117"/>
      <c r="YI283" s="117"/>
      <c r="YJ283" s="117"/>
      <c r="YK283" s="117"/>
      <c r="YL283" s="117"/>
      <c r="YM283" s="117"/>
      <c r="YN283" s="117"/>
      <c r="YO283" s="117"/>
      <c r="YP283" s="117"/>
      <c r="YQ283" s="117"/>
      <c r="YR283" s="117"/>
      <c r="YS283" s="117"/>
      <c r="YT283" s="117"/>
      <c r="YU283" s="117"/>
      <c r="YV283" s="117"/>
      <c r="YW283" s="117"/>
      <c r="YX283" s="117"/>
      <c r="YY283" s="117"/>
      <c r="YZ283" s="117"/>
      <c r="ZA283" s="117"/>
      <c r="ZB283" s="117"/>
      <c r="ZC283" s="117"/>
      <c r="ZD283" s="117"/>
      <c r="ZE283" s="117"/>
      <c r="ZF283" s="117"/>
      <c r="ZG283" s="117"/>
      <c r="ZH283" s="117"/>
      <c r="ZI283" s="117"/>
      <c r="ZJ283" s="117"/>
      <c r="ZK283" s="117"/>
      <c r="ZL283" s="117"/>
      <c r="ZM283" s="117"/>
      <c r="ZN283" s="117"/>
      <c r="ZO283" s="117"/>
      <c r="ZP283" s="117"/>
      <c r="ZQ283" s="117"/>
      <c r="ZR283" s="117"/>
      <c r="ZS283" s="117"/>
      <c r="ZT283" s="117"/>
      <c r="ZU283" s="117"/>
      <c r="ZV283" s="117"/>
      <c r="ZW283" s="117"/>
      <c r="ZX283" s="117"/>
      <c r="ZY283" s="117"/>
      <c r="ZZ283" s="117"/>
      <c r="AAA283" s="117"/>
      <c r="AAB283" s="117"/>
      <c r="AAC283" s="117"/>
      <c r="AAD283" s="117"/>
      <c r="AAE283" s="117"/>
      <c r="AAF283" s="117"/>
      <c r="AAG283" s="117"/>
      <c r="AAH283" s="117"/>
      <c r="AAI283" s="117"/>
      <c r="AAJ283" s="117"/>
      <c r="AAK283" s="117"/>
      <c r="AAL283" s="117"/>
      <c r="AAM283" s="117"/>
      <c r="AAN283" s="117"/>
      <c r="AAO283" s="117"/>
      <c r="AAP283" s="117"/>
      <c r="AAQ283" s="117"/>
      <c r="AAR283" s="117"/>
      <c r="AAS283" s="117"/>
      <c r="AAT283" s="117"/>
      <c r="AAU283" s="117"/>
      <c r="AAV283" s="117"/>
      <c r="AAW283" s="117"/>
      <c r="AAX283" s="117"/>
      <c r="AAY283" s="117"/>
      <c r="AAZ283" s="117"/>
      <c r="ABA283" s="117"/>
      <c r="ABB283" s="117"/>
      <c r="ABC283" s="117"/>
      <c r="ABD283" s="117"/>
      <c r="ABE283" s="117"/>
      <c r="ABF283" s="117"/>
      <c r="ABG283" s="117"/>
      <c r="ABH283" s="117"/>
      <c r="ABI283" s="117"/>
      <c r="ABJ283" s="117"/>
      <c r="ABK283" s="117"/>
      <c r="ABL283" s="117"/>
      <c r="ABM283" s="117"/>
      <c r="ABN283" s="117"/>
      <c r="ABO283" s="117"/>
      <c r="ABP283" s="117"/>
      <c r="ABQ283" s="117"/>
      <c r="ABR283" s="117"/>
      <c r="ABS283" s="117"/>
      <c r="ABT283" s="117"/>
      <c r="ABU283" s="117"/>
      <c r="ABV283" s="117"/>
      <c r="ABW283" s="117"/>
      <c r="ABX283" s="117"/>
      <c r="ABY283" s="117"/>
      <c r="ABZ283" s="117"/>
      <c r="ACA283" s="117"/>
      <c r="ACB283" s="117"/>
      <c r="ACC283" s="117"/>
      <c r="ACD283" s="117"/>
      <c r="ACE283" s="117"/>
      <c r="ACF283" s="117"/>
      <c r="ACG283" s="117"/>
      <c r="ACH283" s="117"/>
      <c r="ACI283" s="117"/>
      <c r="ACJ283" s="117"/>
      <c r="ACK283" s="117"/>
      <c r="ACL283" s="117"/>
      <c r="ACM283" s="117"/>
      <c r="ACN283" s="117"/>
      <c r="ACO283" s="117"/>
      <c r="ACP283" s="117"/>
      <c r="ACQ283" s="117"/>
      <c r="ACR283" s="117"/>
      <c r="ACS283" s="117"/>
      <c r="ACT283" s="117"/>
      <c r="ACU283" s="117"/>
      <c r="ACV283" s="117"/>
      <c r="ACW283" s="117"/>
      <c r="ACX283" s="117"/>
      <c r="ACY283" s="117"/>
      <c r="ACZ283" s="117"/>
      <c r="ADA283" s="117"/>
      <c r="ADB283" s="117"/>
      <c r="ADC283" s="117"/>
      <c r="ADD283" s="117"/>
      <c r="ADE283" s="117"/>
      <c r="ADF283" s="117"/>
      <c r="ADG283" s="117"/>
      <c r="ADH283" s="117"/>
      <c r="ADI283" s="117"/>
      <c r="ADJ283" s="117"/>
      <c r="ADK283" s="117"/>
      <c r="ADL283" s="117"/>
      <c r="ADM283" s="117"/>
      <c r="ADN283" s="117"/>
      <c r="ADO283" s="117"/>
      <c r="ADP283" s="117"/>
      <c r="ADQ283" s="117"/>
      <c r="ADR283" s="117"/>
      <c r="ADS283" s="117"/>
      <c r="ADT283" s="117"/>
      <c r="ADU283" s="117"/>
      <c r="ADV283" s="117"/>
      <c r="ADW283" s="117"/>
      <c r="ADX283" s="117"/>
      <c r="ADY283" s="117"/>
      <c r="ADZ283" s="117"/>
      <c r="AEA283" s="117"/>
      <c r="AEB283" s="117"/>
      <c r="AEC283" s="117"/>
      <c r="AED283" s="117"/>
      <c r="AEE283" s="117"/>
      <c r="AEF283" s="117"/>
      <c r="AEG283" s="117"/>
      <c r="AEH283" s="117"/>
      <c r="AEI283" s="117"/>
      <c r="AEJ283" s="117"/>
      <c r="AEK283" s="117"/>
      <c r="AEL283" s="117"/>
      <c r="AEM283" s="117"/>
      <c r="AEN283" s="117"/>
      <c r="AEO283" s="117"/>
      <c r="AEP283" s="117"/>
      <c r="AEQ283" s="117"/>
      <c r="AER283" s="117"/>
      <c r="AES283" s="117"/>
      <c r="AET283" s="117"/>
      <c r="AEU283" s="117"/>
      <c r="AEV283" s="117"/>
      <c r="AEW283" s="117"/>
      <c r="AEX283" s="117"/>
      <c r="AEY283" s="117"/>
      <c r="AEZ283" s="117"/>
      <c r="AFA283" s="117"/>
      <c r="AFB283" s="117"/>
      <c r="AFC283" s="117"/>
      <c r="AFD283" s="117"/>
      <c r="AFE283" s="117"/>
      <c r="AFF283" s="117"/>
      <c r="AFG283" s="117"/>
      <c r="AFH283" s="117"/>
      <c r="AFI283" s="117"/>
      <c r="AFJ283" s="117"/>
      <c r="AFK283" s="117"/>
      <c r="AFL283" s="117"/>
      <c r="AFM283" s="117"/>
      <c r="AFN283" s="117"/>
      <c r="AFO283" s="117"/>
      <c r="AFP283" s="117"/>
      <c r="AFQ283" s="117"/>
      <c r="AFR283" s="117"/>
      <c r="AFS283" s="117"/>
      <c r="AFT283" s="117"/>
      <c r="AFU283" s="117"/>
      <c r="AFV283" s="117"/>
      <c r="AFW283" s="117"/>
      <c r="AFX283" s="117"/>
      <c r="AFY283" s="117"/>
      <c r="AFZ283" s="117"/>
      <c r="AGA283" s="117"/>
      <c r="AGB283" s="117"/>
      <c r="AGC283" s="117"/>
      <c r="AGD283" s="117"/>
      <c r="AGE283" s="117"/>
      <c r="AGF283" s="117"/>
      <c r="AGG283" s="117"/>
      <c r="AGH283" s="117"/>
      <c r="AGI283" s="117"/>
      <c r="AGJ283" s="117"/>
      <c r="AGK283" s="117"/>
      <c r="AGL283" s="117"/>
      <c r="AGM283" s="117"/>
      <c r="AGN283" s="117"/>
      <c r="AGO283" s="117"/>
      <c r="AGP283" s="117"/>
      <c r="AGQ283" s="117"/>
      <c r="AGR283" s="117"/>
      <c r="AGS283" s="117"/>
      <c r="AGT283" s="117"/>
      <c r="AGU283" s="117"/>
      <c r="AGV283" s="117"/>
      <c r="AGW283" s="117"/>
      <c r="AGX283" s="117"/>
      <c r="AGY283" s="117"/>
      <c r="AGZ283" s="117"/>
      <c r="AHA283" s="117"/>
      <c r="AHB283" s="117"/>
      <c r="AHC283" s="117"/>
      <c r="AHD283" s="117"/>
      <c r="AHE283" s="117"/>
      <c r="AHF283" s="117"/>
      <c r="AHG283" s="117"/>
      <c r="AHH283" s="117"/>
      <c r="AHI283" s="117"/>
      <c r="AHJ283" s="117"/>
      <c r="AHK283" s="117"/>
      <c r="AHL283" s="117"/>
      <c r="AHM283" s="117"/>
      <c r="AHN283" s="117"/>
      <c r="AHO283" s="117"/>
      <c r="AHP283" s="117"/>
      <c r="AHQ283" s="117"/>
      <c r="AHR283" s="117"/>
      <c r="AHS283" s="117"/>
      <c r="AHT283" s="117"/>
      <c r="AHU283" s="117"/>
      <c r="AHV283" s="117"/>
      <c r="AHW283" s="117"/>
      <c r="AHX283" s="117"/>
      <c r="AHY283" s="117"/>
      <c r="AHZ283" s="117"/>
      <c r="AIA283" s="117"/>
      <c r="AIB283" s="117"/>
      <c r="AIC283" s="117"/>
      <c r="AID283" s="117"/>
      <c r="AIE283" s="117"/>
      <c r="AIF283" s="117"/>
      <c r="AIG283" s="117"/>
      <c r="AIH283" s="117"/>
      <c r="AII283" s="117"/>
      <c r="AIJ283" s="117"/>
      <c r="AIK283" s="117"/>
      <c r="AIL283" s="117"/>
      <c r="AIM283" s="117"/>
      <c r="AIN283" s="117"/>
      <c r="AIO283" s="117"/>
      <c r="AIP283" s="117"/>
      <c r="AIQ283" s="117"/>
      <c r="AIR283" s="117"/>
      <c r="AIS283" s="117"/>
      <c r="AIT283" s="117"/>
      <c r="AIU283" s="117"/>
      <c r="AIV283" s="117"/>
      <c r="AIW283" s="117"/>
      <c r="AIX283" s="117"/>
      <c r="AIY283" s="117"/>
      <c r="AIZ283" s="117"/>
      <c r="AJA283" s="117"/>
      <c r="AJB283" s="117"/>
      <c r="AJC283" s="117"/>
      <c r="AJD283" s="117"/>
      <c r="AJE283" s="117"/>
      <c r="AJF283" s="117"/>
      <c r="AJG283" s="117"/>
      <c r="AJH283" s="117"/>
      <c r="AJI283" s="117"/>
      <c r="AJJ283" s="117"/>
      <c r="AJK283" s="117"/>
      <c r="AJL283" s="117"/>
      <c r="AJM283" s="117"/>
      <c r="AJN283" s="117"/>
      <c r="AJO283" s="117"/>
      <c r="AJP283" s="117"/>
      <c r="AJQ283" s="117"/>
      <c r="AJR283" s="117"/>
      <c r="AJS283" s="117"/>
      <c r="AJT283" s="117"/>
      <c r="AJU283" s="117"/>
      <c r="AJV283" s="117"/>
      <c r="AJW283" s="117"/>
      <c r="AJX283" s="117"/>
      <c r="AJY283" s="117"/>
      <c r="AJZ283" s="117"/>
      <c r="AKA283" s="117"/>
      <c r="AKB283" s="117"/>
      <c r="AKC283" s="117"/>
      <c r="AKD283" s="117"/>
      <c r="AKE283" s="117"/>
      <c r="AKF283" s="117"/>
      <c r="AKG283" s="117"/>
      <c r="AKH283" s="117"/>
      <c r="AKI283" s="117"/>
      <c r="AKJ283" s="117"/>
      <c r="AKK283" s="117"/>
      <c r="AKL283" s="117"/>
      <c r="AKM283" s="117"/>
      <c r="AKN283" s="117"/>
      <c r="AKO283" s="117"/>
      <c r="AKP283" s="117"/>
      <c r="AKQ283" s="117"/>
      <c r="AKR283" s="117"/>
      <c r="AKS283" s="117"/>
      <c r="AKT283" s="117"/>
      <c r="AKU283" s="117"/>
      <c r="AKV283" s="117"/>
      <c r="AKW283" s="117"/>
      <c r="AKX283" s="117"/>
      <c r="AKY283" s="117"/>
      <c r="AKZ283" s="117"/>
      <c r="ALA283" s="117"/>
      <c r="ALB283" s="117"/>
      <c r="ALC283" s="117"/>
      <c r="ALD283" s="117"/>
      <c r="ALE283" s="117"/>
      <c r="ALF283" s="117"/>
      <c r="ALG283" s="117"/>
      <c r="ALH283" s="117"/>
      <c r="ALI283" s="117"/>
      <c r="ALJ283" s="117"/>
      <c r="ALK283" s="117"/>
      <c r="ALL283" s="117"/>
      <c r="ALM283" s="117"/>
      <c r="ALN283" s="117"/>
      <c r="ALO283" s="117"/>
      <c r="ALP283" s="117"/>
      <c r="ALQ283" s="117"/>
      <c r="ALR283" s="117"/>
      <c r="ALS283" s="117"/>
      <c r="ALT283" s="117"/>
      <c r="ALU283" s="117"/>
      <c r="ALV283" s="117"/>
      <c r="ALW283" s="117"/>
      <c r="ALX283" s="117"/>
      <c r="ALY283" s="117"/>
      <c r="ALZ283" s="117"/>
      <c r="AMA283" s="117"/>
      <c r="AMB283" s="117"/>
      <c r="AMC283" s="117"/>
      <c r="AMD283" s="117"/>
      <c r="AME283" s="117"/>
      <c r="AMF283" s="117"/>
      <c r="AMG283" s="117"/>
      <c r="AMH283" s="117"/>
      <c r="AMI283" s="117"/>
      <c r="AMJ283" s="117"/>
    </row>
    <row r="284" customFormat="false" ht="24" hidden="false" customHeight="true" outlineLevel="0" collapsed="false">
      <c r="A284" s="144" t="s">
        <v>193</v>
      </c>
      <c r="B284" s="122" t="n">
        <f aca="false">H284/12</f>
        <v>1</v>
      </c>
      <c r="C284" s="145" t="n">
        <f aca="false">AVERAGE(D284:G284)</f>
        <v>60.0833333333333</v>
      </c>
      <c r="D284" s="150" t="n">
        <v>52</v>
      </c>
      <c r="E284" s="147" t="n">
        <v>65</v>
      </c>
      <c r="F284" s="147" t="n">
        <v>63.25</v>
      </c>
      <c r="G284" s="145"/>
      <c r="H284" s="148" t="n">
        <v>12</v>
      </c>
      <c r="I284" s="146" t="n">
        <f aca="false">(C284*B284)*12</f>
        <v>721</v>
      </c>
      <c r="J284" s="116"/>
      <c r="K284" s="116"/>
      <c r="L284" s="116"/>
      <c r="M284" s="116"/>
      <c r="N284" s="116"/>
      <c r="O284" s="116"/>
      <c r="P284" s="116"/>
      <c r="Q284" s="116"/>
      <c r="R284" s="116"/>
      <c r="S284" s="116"/>
      <c r="T284" s="116"/>
      <c r="U284" s="116"/>
      <c r="V284" s="116"/>
      <c r="W284" s="116"/>
      <c r="X284" s="116"/>
      <c r="Y284" s="116"/>
      <c r="Z284" s="116"/>
      <c r="AA284" s="116"/>
      <c r="AB284" s="116"/>
      <c r="AC284" s="116"/>
      <c r="AD284" s="116"/>
      <c r="AE284" s="116"/>
      <c r="AF284" s="116"/>
      <c r="AG284" s="116"/>
      <c r="AH284" s="116"/>
      <c r="AI284" s="116"/>
      <c r="AJ284" s="116"/>
      <c r="AK284" s="116"/>
      <c r="AL284" s="116"/>
      <c r="AM284" s="116"/>
      <c r="AN284" s="116"/>
      <c r="AO284" s="116"/>
      <c r="AP284" s="116"/>
      <c r="AQ284" s="116"/>
      <c r="AR284" s="116"/>
      <c r="AS284" s="116"/>
      <c r="AT284" s="116"/>
      <c r="AU284" s="116"/>
      <c r="AV284" s="116"/>
      <c r="AW284" s="116"/>
      <c r="AX284" s="116"/>
      <c r="AY284" s="116"/>
      <c r="AZ284" s="116"/>
      <c r="BA284" s="116"/>
      <c r="BB284" s="116"/>
      <c r="BC284" s="116"/>
      <c r="BD284" s="116"/>
      <c r="BE284" s="116"/>
      <c r="BF284" s="116"/>
      <c r="BG284" s="116"/>
      <c r="BH284" s="116"/>
      <c r="BI284" s="116"/>
      <c r="BJ284" s="116"/>
      <c r="BK284" s="117"/>
      <c r="BL284" s="117"/>
      <c r="BM284" s="117"/>
      <c r="BN284" s="117"/>
      <c r="BO284" s="117"/>
      <c r="BP284" s="117"/>
      <c r="BQ284" s="117"/>
      <c r="BR284" s="117"/>
      <c r="BS284" s="117"/>
      <c r="BT284" s="117"/>
      <c r="BU284" s="117"/>
      <c r="BV284" s="117"/>
      <c r="BW284" s="117"/>
      <c r="BX284" s="117"/>
      <c r="BY284" s="117"/>
      <c r="BZ284" s="117"/>
      <c r="CA284" s="117"/>
      <c r="CB284" s="117"/>
      <c r="CC284" s="117"/>
      <c r="CD284" s="117"/>
      <c r="CE284" s="117"/>
      <c r="CF284" s="117"/>
      <c r="CG284" s="117"/>
      <c r="CH284" s="117"/>
      <c r="CI284" s="117"/>
      <c r="CJ284" s="117"/>
      <c r="CK284" s="117"/>
      <c r="CL284" s="117"/>
      <c r="CM284" s="117"/>
      <c r="CN284" s="117"/>
      <c r="CO284" s="117"/>
      <c r="CP284" s="117"/>
      <c r="CQ284" s="117"/>
      <c r="CR284" s="117"/>
      <c r="CS284" s="117"/>
      <c r="CT284" s="117"/>
      <c r="CU284" s="117"/>
      <c r="CV284" s="117"/>
      <c r="CW284" s="117"/>
      <c r="CX284" s="117"/>
      <c r="CY284" s="117"/>
      <c r="CZ284" s="117"/>
      <c r="DA284" s="117"/>
      <c r="DB284" s="117"/>
      <c r="DC284" s="117"/>
      <c r="DD284" s="117"/>
      <c r="DE284" s="117"/>
      <c r="DF284" s="117"/>
      <c r="DG284" s="117"/>
      <c r="DH284" s="117"/>
      <c r="DI284" s="117"/>
      <c r="DJ284" s="117"/>
      <c r="DK284" s="117"/>
      <c r="DL284" s="117"/>
      <c r="DM284" s="117"/>
      <c r="DN284" s="117"/>
      <c r="DO284" s="117"/>
      <c r="DP284" s="117"/>
      <c r="DQ284" s="117"/>
      <c r="DR284" s="117"/>
      <c r="DS284" s="117"/>
      <c r="DT284" s="117"/>
      <c r="DU284" s="117"/>
      <c r="DV284" s="117"/>
      <c r="DW284" s="117"/>
      <c r="DX284" s="117"/>
      <c r="DY284" s="117"/>
      <c r="DZ284" s="117"/>
      <c r="EA284" s="117"/>
      <c r="EB284" s="117"/>
      <c r="EC284" s="117"/>
      <c r="ED284" s="117"/>
      <c r="EE284" s="117"/>
      <c r="EF284" s="117"/>
      <c r="EG284" s="117"/>
      <c r="EH284" s="117"/>
      <c r="EI284" s="117"/>
      <c r="EJ284" s="117"/>
      <c r="EK284" s="117"/>
      <c r="EL284" s="117"/>
      <c r="EM284" s="117"/>
      <c r="EN284" s="117"/>
      <c r="EO284" s="117"/>
      <c r="EP284" s="117"/>
      <c r="EQ284" s="117"/>
      <c r="ER284" s="117"/>
      <c r="ES284" s="117"/>
      <c r="ET284" s="117"/>
      <c r="EU284" s="117"/>
      <c r="EV284" s="117"/>
      <c r="EW284" s="117"/>
      <c r="EX284" s="117"/>
      <c r="EY284" s="117"/>
      <c r="EZ284" s="117"/>
      <c r="FA284" s="117"/>
      <c r="FB284" s="117"/>
      <c r="FC284" s="117"/>
      <c r="FD284" s="117"/>
      <c r="FE284" s="117"/>
      <c r="FF284" s="117"/>
      <c r="FG284" s="117"/>
      <c r="FH284" s="117"/>
      <c r="FI284" s="117"/>
      <c r="FJ284" s="117"/>
      <c r="FK284" s="117"/>
      <c r="FL284" s="117"/>
      <c r="FM284" s="117"/>
      <c r="FN284" s="117"/>
      <c r="FO284" s="117"/>
      <c r="FP284" s="117"/>
      <c r="FQ284" s="117"/>
      <c r="FR284" s="117"/>
      <c r="FS284" s="117"/>
      <c r="FT284" s="117"/>
      <c r="FU284" s="117"/>
      <c r="FV284" s="117"/>
      <c r="FW284" s="117"/>
      <c r="FX284" s="117"/>
      <c r="FY284" s="117"/>
      <c r="FZ284" s="117"/>
      <c r="GA284" s="117"/>
      <c r="GB284" s="117"/>
      <c r="GC284" s="117"/>
      <c r="GD284" s="117"/>
      <c r="GE284" s="117"/>
      <c r="GF284" s="117"/>
      <c r="GG284" s="117"/>
      <c r="GH284" s="117"/>
      <c r="GI284" s="117"/>
      <c r="GJ284" s="117"/>
      <c r="GK284" s="117"/>
      <c r="GL284" s="117"/>
      <c r="GM284" s="117"/>
      <c r="GN284" s="117"/>
      <c r="GO284" s="117"/>
      <c r="GP284" s="117"/>
      <c r="GQ284" s="117"/>
      <c r="GR284" s="117"/>
      <c r="GS284" s="117"/>
      <c r="GT284" s="117"/>
      <c r="GU284" s="117"/>
      <c r="GV284" s="117"/>
      <c r="GW284" s="117"/>
      <c r="GX284" s="117"/>
      <c r="GY284" s="117"/>
      <c r="GZ284" s="117"/>
      <c r="HA284" s="117"/>
      <c r="HB284" s="117"/>
      <c r="HC284" s="117"/>
      <c r="HD284" s="117"/>
      <c r="HE284" s="117"/>
      <c r="HF284" s="117"/>
      <c r="HG284" s="117"/>
      <c r="HH284" s="117"/>
      <c r="HI284" s="117"/>
      <c r="HJ284" s="117"/>
      <c r="HK284" s="117"/>
      <c r="HL284" s="117"/>
      <c r="HM284" s="117"/>
      <c r="HN284" s="117"/>
      <c r="HO284" s="117"/>
      <c r="HP284" s="117"/>
      <c r="HQ284" s="117"/>
      <c r="HR284" s="117"/>
      <c r="HS284" s="117"/>
      <c r="HT284" s="117"/>
      <c r="HU284" s="117"/>
      <c r="HV284" s="117"/>
      <c r="HW284" s="117"/>
      <c r="HX284" s="117"/>
      <c r="HY284" s="117"/>
      <c r="HZ284" s="117"/>
      <c r="IA284" s="117"/>
      <c r="IB284" s="117"/>
      <c r="IC284" s="117"/>
      <c r="ID284" s="117"/>
      <c r="IE284" s="117"/>
      <c r="IF284" s="117"/>
      <c r="IG284" s="117"/>
      <c r="IH284" s="117"/>
      <c r="II284" s="117"/>
      <c r="IJ284" s="117"/>
      <c r="IK284" s="117"/>
      <c r="IL284" s="117"/>
      <c r="IM284" s="117"/>
      <c r="IN284" s="117"/>
      <c r="IO284" s="117"/>
      <c r="IP284" s="117"/>
      <c r="IQ284" s="117"/>
      <c r="IR284" s="117"/>
      <c r="IS284" s="117"/>
      <c r="IT284" s="117"/>
      <c r="IU284" s="117"/>
      <c r="IV284" s="117"/>
      <c r="IW284" s="117"/>
      <c r="IX284" s="117"/>
      <c r="IY284" s="117"/>
      <c r="IZ284" s="117"/>
      <c r="JA284" s="117"/>
      <c r="JB284" s="117"/>
      <c r="JC284" s="117"/>
      <c r="JD284" s="117"/>
      <c r="JE284" s="117"/>
      <c r="JF284" s="117"/>
      <c r="JG284" s="117"/>
      <c r="JH284" s="117"/>
      <c r="JI284" s="117"/>
      <c r="JJ284" s="117"/>
      <c r="JK284" s="117"/>
      <c r="JL284" s="117"/>
      <c r="JM284" s="117"/>
      <c r="JN284" s="117"/>
      <c r="JO284" s="117"/>
      <c r="JP284" s="117"/>
      <c r="JQ284" s="117"/>
      <c r="JR284" s="117"/>
      <c r="JS284" s="117"/>
      <c r="JT284" s="117"/>
      <c r="JU284" s="117"/>
      <c r="JV284" s="117"/>
      <c r="JW284" s="117"/>
      <c r="JX284" s="117"/>
      <c r="JY284" s="117"/>
      <c r="JZ284" s="117"/>
      <c r="KA284" s="117"/>
      <c r="KB284" s="117"/>
      <c r="KC284" s="117"/>
      <c r="KD284" s="117"/>
      <c r="KE284" s="117"/>
      <c r="KF284" s="117"/>
      <c r="KG284" s="117"/>
      <c r="KH284" s="117"/>
      <c r="KI284" s="117"/>
      <c r="KJ284" s="117"/>
      <c r="KK284" s="117"/>
      <c r="KL284" s="117"/>
      <c r="KM284" s="117"/>
      <c r="KN284" s="117"/>
      <c r="KO284" s="117"/>
      <c r="KP284" s="117"/>
      <c r="KQ284" s="117"/>
      <c r="KR284" s="117"/>
      <c r="KS284" s="117"/>
      <c r="KT284" s="117"/>
      <c r="KU284" s="117"/>
      <c r="KV284" s="117"/>
      <c r="KW284" s="117"/>
      <c r="KX284" s="117"/>
      <c r="KY284" s="117"/>
      <c r="KZ284" s="117"/>
      <c r="LA284" s="117"/>
      <c r="LB284" s="117"/>
      <c r="LC284" s="117"/>
      <c r="LD284" s="117"/>
      <c r="LE284" s="117"/>
      <c r="LF284" s="117"/>
      <c r="LG284" s="117"/>
      <c r="LH284" s="117"/>
      <c r="LI284" s="117"/>
      <c r="LJ284" s="117"/>
      <c r="LK284" s="117"/>
      <c r="LL284" s="117"/>
      <c r="LM284" s="117"/>
      <c r="LN284" s="117"/>
      <c r="LO284" s="117"/>
      <c r="LP284" s="117"/>
      <c r="LQ284" s="117"/>
      <c r="LR284" s="117"/>
      <c r="LS284" s="117"/>
      <c r="LT284" s="117"/>
      <c r="LU284" s="117"/>
      <c r="LV284" s="117"/>
      <c r="LW284" s="117"/>
      <c r="LX284" s="117"/>
      <c r="LY284" s="117"/>
      <c r="LZ284" s="117"/>
      <c r="MA284" s="117"/>
      <c r="MB284" s="117"/>
      <c r="MC284" s="117"/>
      <c r="MD284" s="117"/>
      <c r="ME284" s="117"/>
      <c r="MF284" s="117"/>
      <c r="MG284" s="117"/>
      <c r="MH284" s="117"/>
      <c r="MI284" s="117"/>
      <c r="MJ284" s="117"/>
      <c r="MK284" s="117"/>
      <c r="ML284" s="117"/>
      <c r="MM284" s="117"/>
      <c r="MN284" s="117"/>
      <c r="MO284" s="117"/>
      <c r="MP284" s="117"/>
      <c r="MQ284" s="117"/>
      <c r="MR284" s="117"/>
      <c r="MS284" s="117"/>
      <c r="MT284" s="117"/>
      <c r="MU284" s="117"/>
      <c r="MV284" s="117"/>
      <c r="MW284" s="117"/>
      <c r="MX284" s="117"/>
      <c r="MY284" s="117"/>
      <c r="MZ284" s="117"/>
      <c r="NA284" s="117"/>
      <c r="NB284" s="117"/>
      <c r="NC284" s="117"/>
      <c r="ND284" s="117"/>
      <c r="NE284" s="117"/>
      <c r="NF284" s="117"/>
      <c r="NG284" s="117"/>
      <c r="NH284" s="117"/>
      <c r="NI284" s="117"/>
      <c r="NJ284" s="117"/>
      <c r="NK284" s="117"/>
      <c r="NL284" s="117"/>
      <c r="NM284" s="117"/>
      <c r="NN284" s="117"/>
      <c r="NO284" s="117"/>
      <c r="NP284" s="117"/>
      <c r="NQ284" s="117"/>
      <c r="NR284" s="117"/>
      <c r="NS284" s="117"/>
      <c r="NT284" s="117"/>
      <c r="NU284" s="117"/>
      <c r="NV284" s="117"/>
      <c r="NW284" s="117"/>
      <c r="NX284" s="117"/>
      <c r="NY284" s="117"/>
      <c r="NZ284" s="117"/>
      <c r="OA284" s="117"/>
      <c r="OB284" s="117"/>
      <c r="OC284" s="117"/>
      <c r="OD284" s="117"/>
      <c r="OE284" s="117"/>
      <c r="OF284" s="117"/>
      <c r="OG284" s="117"/>
      <c r="OH284" s="117"/>
      <c r="OI284" s="117"/>
      <c r="OJ284" s="117"/>
      <c r="OK284" s="117"/>
      <c r="OL284" s="117"/>
      <c r="OM284" s="117"/>
      <c r="ON284" s="117"/>
      <c r="OO284" s="117"/>
      <c r="OP284" s="117"/>
      <c r="OQ284" s="117"/>
      <c r="OR284" s="117"/>
      <c r="OS284" s="117"/>
      <c r="OT284" s="117"/>
      <c r="OU284" s="117"/>
      <c r="OV284" s="117"/>
      <c r="OW284" s="117"/>
      <c r="OX284" s="117"/>
      <c r="OY284" s="117"/>
      <c r="OZ284" s="117"/>
      <c r="PA284" s="117"/>
      <c r="PB284" s="117"/>
      <c r="PC284" s="117"/>
      <c r="PD284" s="117"/>
      <c r="PE284" s="117"/>
      <c r="PF284" s="117"/>
      <c r="PG284" s="117"/>
      <c r="PH284" s="117"/>
      <c r="PI284" s="117"/>
      <c r="PJ284" s="117"/>
      <c r="PK284" s="117"/>
      <c r="PL284" s="117"/>
      <c r="PM284" s="117"/>
      <c r="PN284" s="117"/>
      <c r="PO284" s="117"/>
      <c r="PP284" s="117"/>
      <c r="PQ284" s="117"/>
      <c r="PR284" s="117"/>
      <c r="PS284" s="117"/>
      <c r="PT284" s="117"/>
      <c r="PU284" s="117"/>
      <c r="PV284" s="117"/>
      <c r="PW284" s="117"/>
      <c r="PX284" s="117"/>
      <c r="PY284" s="117"/>
      <c r="PZ284" s="117"/>
      <c r="QA284" s="117"/>
      <c r="QB284" s="117"/>
      <c r="QC284" s="117"/>
      <c r="QD284" s="117"/>
      <c r="QE284" s="117"/>
      <c r="QF284" s="117"/>
      <c r="QG284" s="117"/>
      <c r="QH284" s="117"/>
      <c r="QI284" s="117"/>
      <c r="QJ284" s="117"/>
      <c r="QK284" s="117"/>
      <c r="QL284" s="117"/>
      <c r="QM284" s="117"/>
      <c r="QN284" s="117"/>
      <c r="QO284" s="117"/>
      <c r="QP284" s="117"/>
      <c r="QQ284" s="117"/>
      <c r="QR284" s="117"/>
      <c r="QS284" s="117"/>
      <c r="QT284" s="117"/>
      <c r="QU284" s="117"/>
      <c r="QV284" s="117"/>
      <c r="QW284" s="117"/>
      <c r="QX284" s="117"/>
      <c r="QY284" s="117"/>
      <c r="QZ284" s="117"/>
      <c r="RA284" s="117"/>
      <c r="RB284" s="117"/>
      <c r="RC284" s="117"/>
      <c r="RD284" s="117"/>
      <c r="RE284" s="117"/>
      <c r="RF284" s="117"/>
      <c r="RG284" s="117"/>
      <c r="RH284" s="117"/>
      <c r="RI284" s="117"/>
      <c r="RJ284" s="117"/>
      <c r="RK284" s="117"/>
      <c r="RL284" s="117"/>
      <c r="RM284" s="117"/>
      <c r="RN284" s="117"/>
      <c r="RO284" s="117"/>
      <c r="RP284" s="117"/>
      <c r="RQ284" s="117"/>
      <c r="RR284" s="117"/>
      <c r="RS284" s="117"/>
      <c r="RT284" s="117"/>
      <c r="RU284" s="117"/>
      <c r="RV284" s="117"/>
      <c r="RW284" s="117"/>
      <c r="RX284" s="117"/>
      <c r="RY284" s="117"/>
      <c r="RZ284" s="117"/>
      <c r="SA284" s="117"/>
      <c r="SB284" s="117"/>
      <c r="SC284" s="117"/>
      <c r="SD284" s="117"/>
      <c r="SE284" s="117"/>
      <c r="SF284" s="117"/>
      <c r="SG284" s="117"/>
      <c r="SH284" s="117"/>
      <c r="SI284" s="117"/>
      <c r="SJ284" s="117"/>
      <c r="SK284" s="117"/>
      <c r="SL284" s="117"/>
      <c r="SM284" s="117"/>
      <c r="SN284" s="117"/>
      <c r="SO284" s="117"/>
      <c r="SP284" s="117"/>
      <c r="SQ284" s="117"/>
      <c r="SR284" s="117"/>
      <c r="SS284" s="117"/>
      <c r="ST284" s="117"/>
      <c r="SU284" s="117"/>
      <c r="SV284" s="117"/>
      <c r="SW284" s="117"/>
      <c r="SX284" s="117"/>
      <c r="SY284" s="117"/>
      <c r="SZ284" s="117"/>
      <c r="TA284" s="117"/>
      <c r="TB284" s="117"/>
      <c r="TC284" s="117"/>
      <c r="TD284" s="117"/>
      <c r="TE284" s="117"/>
      <c r="TF284" s="117"/>
      <c r="TG284" s="117"/>
      <c r="TH284" s="117"/>
      <c r="TI284" s="117"/>
      <c r="TJ284" s="117"/>
      <c r="TK284" s="117"/>
      <c r="TL284" s="117"/>
      <c r="TM284" s="117"/>
      <c r="TN284" s="117"/>
      <c r="TO284" s="117"/>
      <c r="TP284" s="117"/>
      <c r="TQ284" s="117"/>
      <c r="TR284" s="117"/>
      <c r="TS284" s="117"/>
      <c r="TT284" s="117"/>
      <c r="TU284" s="117"/>
      <c r="TV284" s="117"/>
      <c r="TW284" s="117"/>
      <c r="TX284" s="117"/>
      <c r="TY284" s="117"/>
      <c r="TZ284" s="117"/>
      <c r="UA284" s="117"/>
      <c r="UB284" s="117"/>
      <c r="UC284" s="117"/>
      <c r="UD284" s="117"/>
      <c r="UE284" s="117"/>
      <c r="UF284" s="117"/>
      <c r="UG284" s="117"/>
      <c r="UH284" s="117"/>
      <c r="UI284" s="117"/>
      <c r="UJ284" s="117"/>
      <c r="UK284" s="117"/>
      <c r="UL284" s="117"/>
      <c r="UM284" s="117"/>
      <c r="UN284" s="117"/>
      <c r="UO284" s="117"/>
      <c r="UP284" s="117"/>
      <c r="UQ284" s="117"/>
      <c r="UR284" s="117"/>
      <c r="US284" s="117"/>
      <c r="UT284" s="117"/>
      <c r="UU284" s="117"/>
      <c r="UV284" s="117"/>
      <c r="UW284" s="117"/>
      <c r="UX284" s="117"/>
      <c r="UY284" s="117"/>
      <c r="UZ284" s="117"/>
      <c r="VA284" s="117"/>
      <c r="VB284" s="117"/>
      <c r="VC284" s="117"/>
      <c r="VD284" s="117"/>
      <c r="VE284" s="117"/>
      <c r="VF284" s="117"/>
      <c r="VG284" s="117"/>
      <c r="VH284" s="117"/>
      <c r="VI284" s="117"/>
      <c r="VJ284" s="117"/>
      <c r="VK284" s="117"/>
      <c r="VL284" s="117"/>
      <c r="VM284" s="117"/>
      <c r="VN284" s="117"/>
      <c r="VO284" s="117"/>
      <c r="VP284" s="117"/>
      <c r="VQ284" s="117"/>
      <c r="VR284" s="117"/>
      <c r="VS284" s="117"/>
      <c r="VT284" s="117"/>
      <c r="VU284" s="117"/>
      <c r="VV284" s="117"/>
      <c r="VW284" s="117"/>
      <c r="VX284" s="117"/>
      <c r="VY284" s="117"/>
      <c r="VZ284" s="117"/>
      <c r="WA284" s="117"/>
      <c r="WB284" s="117"/>
      <c r="WC284" s="117"/>
      <c r="WD284" s="117"/>
      <c r="WE284" s="117"/>
      <c r="WF284" s="117"/>
      <c r="WG284" s="117"/>
      <c r="WH284" s="117"/>
      <c r="WI284" s="117"/>
      <c r="WJ284" s="117"/>
      <c r="WK284" s="117"/>
      <c r="WL284" s="117"/>
      <c r="WM284" s="117"/>
      <c r="WN284" s="117"/>
      <c r="WO284" s="117"/>
      <c r="WP284" s="117"/>
      <c r="WQ284" s="117"/>
      <c r="WR284" s="117"/>
      <c r="WS284" s="117"/>
      <c r="WT284" s="117"/>
      <c r="WU284" s="117"/>
      <c r="WV284" s="117"/>
      <c r="WW284" s="117"/>
      <c r="WX284" s="117"/>
      <c r="WY284" s="117"/>
      <c r="WZ284" s="117"/>
      <c r="XA284" s="117"/>
      <c r="XB284" s="117"/>
      <c r="XC284" s="117"/>
      <c r="XD284" s="117"/>
      <c r="XE284" s="117"/>
      <c r="XF284" s="117"/>
      <c r="XG284" s="117"/>
      <c r="XH284" s="117"/>
      <c r="XI284" s="117"/>
      <c r="XJ284" s="117"/>
      <c r="XK284" s="117"/>
      <c r="XL284" s="117"/>
      <c r="XM284" s="117"/>
      <c r="XN284" s="117"/>
      <c r="XO284" s="117"/>
      <c r="XP284" s="117"/>
      <c r="XQ284" s="117"/>
      <c r="XR284" s="117"/>
      <c r="XS284" s="117"/>
      <c r="XT284" s="117"/>
      <c r="XU284" s="117"/>
      <c r="XV284" s="117"/>
      <c r="XW284" s="117"/>
      <c r="XX284" s="117"/>
      <c r="XY284" s="117"/>
      <c r="XZ284" s="117"/>
      <c r="YA284" s="117"/>
      <c r="YB284" s="117"/>
      <c r="YC284" s="117"/>
      <c r="YD284" s="117"/>
      <c r="YE284" s="117"/>
      <c r="YF284" s="117"/>
      <c r="YG284" s="117"/>
      <c r="YH284" s="117"/>
      <c r="YI284" s="117"/>
      <c r="YJ284" s="117"/>
      <c r="YK284" s="117"/>
      <c r="YL284" s="117"/>
      <c r="YM284" s="117"/>
      <c r="YN284" s="117"/>
      <c r="YO284" s="117"/>
      <c r="YP284" s="117"/>
      <c r="YQ284" s="117"/>
      <c r="YR284" s="117"/>
      <c r="YS284" s="117"/>
      <c r="YT284" s="117"/>
      <c r="YU284" s="117"/>
      <c r="YV284" s="117"/>
      <c r="YW284" s="117"/>
      <c r="YX284" s="117"/>
      <c r="YY284" s="117"/>
      <c r="YZ284" s="117"/>
      <c r="ZA284" s="117"/>
      <c r="ZB284" s="117"/>
      <c r="ZC284" s="117"/>
      <c r="ZD284" s="117"/>
      <c r="ZE284" s="117"/>
      <c r="ZF284" s="117"/>
      <c r="ZG284" s="117"/>
      <c r="ZH284" s="117"/>
      <c r="ZI284" s="117"/>
      <c r="ZJ284" s="117"/>
      <c r="ZK284" s="117"/>
      <c r="ZL284" s="117"/>
      <c r="ZM284" s="117"/>
      <c r="ZN284" s="117"/>
      <c r="ZO284" s="117"/>
      <c r="ZP284" s="117"/>
      <c r="ZQ284" s="117"/>
      <c r="ZR284" s="117"/>
      <c r="ZS284" s="117"/>
      <c r="ZT284" s="117"/>
      <c r="ZU284" s="117"/>
      <c r="ZV284" s="117"/>
      <c r="ZW284" s="117"/>
      <c r="ZX284" s="117"/>
      <c r="ZY284" s="117"/>
      <c r="ZZ284" s="117"/>
      <c r="AAA284" s="117"/>
      <c r="AAB284" s="117"/>
      <c r="AAC284" s="117"/>
      <c r="AAD284" s="117"/>
      <c r="AAE284" s="117"/>
      <c r="AAF284" s="117"/>
      <c r="AAG284" s="117"/>
      <c r="AAH284" s="117"/>
      <c r="AAI284" s="117"/>
      <c r="AAJ284" s="117"/>
      <c r="AAK284" s="117"/>
      <c r="AAL284" s="117"/>
      <c r="AAM284" s="117"/>
      <c r="AAN284" s="117"/>
      <c r="AAO284" s="117"/>
      <c r="AAP284" s="117"/>
      <c r="AAQ284" s="117"/>
      <c r="AAR284" s="117"/>
      <c r="AAS284" s="117"/>
      <c r="AAT284" s="117"/>
      <c r="AAU284" s="117"/>
      <c r="AAV284" s="117"/>
      <c r="AAW284" s="117"/>
      <c r="AAX284" s="117"/>
      <c r="AAY284" s="117"/>
      <c r="AAZ284" s="117"/>
      <c r="ABA284" s="117"/>
      <c r="ABB284" s="117"/>
      <c r="ABC284" s="117"/>
      <c r="ABD284" s="117"/>
      <c r="ABE284" s="117"/>
      <c r="ABF284" s="117"/>
      <c r="ABG284" s="117"/>
      <c r="ABH284" s="117"/>
      <c r="ABI284" s="117"/>
      <c r="ABJ284" s="117"/>
      <c r="ABK284" s="117"/>
      <c r="ABL284" s="117"/>
      <c r="ABM284" s="117"/>
      <c r="ABN284" s="117"/>
      <c r="ABO284" s="117"/>
      <c r="ABP284" s="117"/>
      <c r="ABQ284" s="117"/>
      <c r="ABR284" s="117"/>
      <c r="ABS284" s="117"/>
      <c r="ABT284" s="117"/>
      <c r="ABU284" s="117"/>
      <c r="ABV284" s="117"/>
      <c r="ABW284" s="117"/>
      <c r="ABX284" s="117"/>
      <c r="ABY284" s="117"/>
      <c r="ABZ284" s="117"/>
      <c r="ACA284" s="117"/>
      <c r="ACB284" s="117"/>
      <c r="ACC284" s="117"/>
      <c r="ACD284" s="117"/>
      <c r="ACE284" s="117"/>
      <c r="ACF284" s="117"/>
      <c r="ACG284" s="117"/>
      <c r="ACH284" s="117"/>
      <c r="ACI284" s="117"/>
      <c r="ACJ284" s="117"/>
      <c r="ACK284" s="117"/>
      <c r="ACL284" s="117"/>
      <c r="ACM284" s="117"/>
      <c r="ACN284" s="117"/>
      <c r="ACO284" s="117"/>
      <c r="ACP284" s="117"/>
      <c r="ACQ284" s="117"/>
      <c r="ACR284" s="117"/>
      <c r="ACS284" s="117"/>
      <c r="ACT284" s="117"/>
      <c r="ACU284" s="117"/>
      <c r="ACV284" s="117"/>
      <c r="ACW284" s="117"/>
      <c r="ACX284" s="117"/>
      <c r="ACY284" s="117"/>
      <c r="ACZ284" s="117"/>
      <c r="ADA284" s="117"/>
      <c r="ADB284" s="117"/>
      <c r="ADC284" s="117"/>
      <c r="ADD284" s="117"/>
      <c r="ADE284" s="117"/>
      <c r="ADF284" s="117"/>
      <c r="ADG284" s="117"/>
      <c r="ADH284" s="117"/>
      <c r="ADI284" s="117"/>
      <c r="ADJ284" s="117"/>
      <c r="ADK284" s="117"/>
      <c r="ADL284" s="117"/>
      <c r="ADM284" s="117"/>
      <c r="ADN284" s="117"/>
      <c r="ADO284" s="117"/>
      <c r="ADP284" s="117"/>
      <c r="ADQ284" s="117"/>
      <c r="ADR284" s="117"/>
      <c r="ADS284" s="117"/>
      <c r="ADT284" s="117"/>
      <c r="ADU284" s="117"/>
      <c r="ADV284" s="117"/>
      <c r="ADW284" s="117"/>
      <c r="ADX284" s="117"/>
      <c r="ADY284" s="117"/>
      <c r="ADZ284" s="117"/>
      <c r="AEA284" s="117"/>
      <c r="AEB284" s="117"/>
      <c r="AEC284" s="117"/>
      <c r="AED284" s="117"/>
      <c r="AEE284" s="117"/>
      <c r="AEF284" s="117"/>
      <c r="AEG284" s="117"/>
      <c r="AEH284" s="117"/>
      <c r="AEI284" s="117"/>
      <c r="AEJ284" s="117"/>
      <c r="AEK284" s="117"/>
      <c r="AEL284" s="117"/>
      <c r="AEM284" s="117"/>
      <c r="AEN284" s="117"/>
      <c r="AEO284" s="117"/>
      <c r="AEP284" s="117"/>
      <c r="AEQ284" s="117"/>
      <c r="AER284" s="117"/>
      <c r="AES284" s="117"/>
      <c r="AET284" s="117"/>
      <c r="AEU284" s="117"/>
      <c r="AEV284" s="117"/>
      <c r="AEW284" s="117"/>
      <c r="AEX284" s="117"/>
      <c r="AEY284" s="117"/>
      <c r="AEZ284" s="117"/>
      <c r="AFA284" s="117"/>
      <c r="AFB284" s="117"/>
      <c r="AFC284" s="117"/>
      <c r="AFD284" s="117"/>
      <c r="AFE284" s="117"/>
      <c r="AFF284" s="117"/>
      <c r="AFG284" s="117"/>
      <c r="AFH284" s="117"/>
      <c r="AFI284" s="117"/>
      <c r="AFJ284" s="117"/>
      <c r="AFK284" s="117"/>
      <c r="AFL284" s="117"/>
      <c r="AFM284" s="117"/>
      <c r="AFN284" s="117"/>
      <c r="AFO284" s="117"/>
      <c r="AFP284" s="117"/>
      <c r="AFQ284" s="117"/>
      <c r="AFR284" s="117"/>
      <c r="AFS284" s="117"/>
      <c r="AFT284" s="117"/>
      <c r="AFU284" s="117"/>
      <c r="AFV284" s="117"/>
      <c r="AFW284" s="117"/>
      <c r="AFX284" s="117"/>
      <c r="AFY284" s="117"/>
      <c r="AFZ284" s="117"/>
      <c r="AGA284" s="117"/>
      <c r="AGB284" s="117"/>
      <c r="AGC284" s="117"/>
      <c r="AGD284" s="117"/>
      <c r="AGE284" s="117"/>
      <c r="AGF284" s="117"/>
      <c r="AGG284" s="117"/>
      <c r="AGH284" s="117"/>
      <c r="AGI284" s="117"/>
      <c r="AGJ284" s="117"/>
      <c r="AGK284" s="117"/>
      <c r="AGL284" s="117"/>
      <c r="AGM284" s="117"/>
      <c r="AGN284" s="117"/>
      <c r="AGO284" s="117"/>
      <c r="AGP284" s="117"/>
      <c r="AGQ284" s="117"/>
      <c r="AGR284" s="117"/>
      <c r="AGS284" s="117"/>
      <c r="AGT284" s="117"/>
      <c r="AGU284" s="117"/>
      <c r="AGV284" s="117"/>
      <c r="AGW284" s="117"/>
      <c r="AGX284" s="117"/>
      <c r="AGY284" s="117"/>
      <c r="AGZ284" s="117"/>
      <c r="AHA284" s="117"/>
      <c r="AHB284" s="117"/>
      <c r="AHC284" s="117"/>
      <c r="AHD284" s="117"/>
      <c r="AHE284" s="117"/>
      <c r="AHF284" s="117"/>
      <c r="AHG284" s="117"/>
      <c r="AHH284" s="117"/>
      <c r="AHI284" s="117"/>
      <c r="AHJ284" s="117"/>
      <c r="AHK284" s="117"/>
      <c r="AHL284" s="117"/>
      <c r="AHM284" s="117"/>
      <c r="AHN284" s="117"/>
      <c r="AHO284" s="117"/>
      <c r="AHP284" s="117"/>
      <c r="AHQ284" s="117"/>
      <c r="AHR284" s="117"/>
      <c r="AHS284" s="117"/>
      <c r="AHT284" s="117"/>
      <c r="AHU284" s="117"/>
      <c r="AHV284" s="117"/>
      <c r="AHW284" s="117"/>
      <c r="AHX284" s="117"/>
      <c r="AHY284" s="117"/>
      <c r="AHZ284" s="117"/>
      <c r="AIA284" s="117"/>
      <c r="AIB284" s="117"/>
      <c r="AIC284" s="117"/>
      <c r="AID284" s="117"/>
      <c r="AIE284" s="117"/>
      <c r="AIF284" s="117"/>
      <c r="AIG284" s="117"/>
      <c r="AIH284" s="117"/>
      <c r="AII284" s="117"/>
      <c r="AIJ284" s="117"/>
      <c r="AIK284" s="117"/>
      <c r="AIL284" s="117"/>
      <c r="AIM284" s="117"/>
      <c r="AIN284" s="117"/>
      <c r="AIO284" s="117"/>
      <c r="AIP284" s="117"/>
      <c r="AIQ284" s="117"/>
      <c r="AIR284" s="117"/>
      <c r="AIS284" s="117"/>
      <c r="AIT284" s="117"/>
      <c r="AIU284" s="117"/>
      <c r="AIV284" s="117"/>
      <c r="AIW284" s="117"/>
      <c r="AIX284" s="117"/>
      <c r="AIY284" s="117"/>
      <c r="AIZ284" s="117"/>
      <c r="AJA284" s="117"/>
      <c r="AJB284" s="117"/>
      <c r="AJC284" s="117"/>
      <c r="AJD284" s="117"/>
      <c r="AJE284" s="117"/>
      <c r="AJF284" s="117"/>
      <c r="AJG284" s="117"/>
      <c r="AJH284" s="117"/>
      <c r="AJI284" s="117"/>
      <c r="AJJ284" s="117"/>
      <c r="AJK284" s="117"/>
      <c r="AJL284" s="117"/>
      <c r="AJM284" s="117"/>
      <c r="AJN284" s="117"/>
      <c r="AJO284" s="117"/>
      <c r="AJP284" s="117"/>
      <c r="AJQ284" s="117"/>
      <c r="AJR284" s="117"/>
      <c r="AJS284" s="117"/>
      <c r="AJT284" s="117"/>
      <c r="AJU284" s="117"/>
      <c r="AJV284" s="117"/>
      <c r="AJW284" s="117"/>
      <c r="AJX284" s="117"/>
      <c r="AJY284" s="117"/>
      <c r="AJZ284" s="117"/>
      <c r="AKA284" s="117"/>
      <c r="AKB284" s="117"/>
      <c r="AKC284" s="117"/>
      <c r="AKD284" s="117"/>
      <c r="AKE284" s="117"/>
      <c r="AKF284" s="117"/>
      <c r="AKG284" s="117"/>
      <c r="AKH284" s="117"/>
      <c r="AKI284" s="117"/>
      <c r="AKJ284" s="117"/>
      <c r="AKK284" s="117"/>
      <c r="AKL284" s="117"/>
      <c r="AKM284" s="117"/>
      <c r="AKN284" s="117"/>
      <c r="AKO284" s="117"/>
      <c r="AKP284" s="117"/>
      <c r="AKQ284" s="117"/>
      <c r="AKR284" s="117"/>
      <c r="AKS284" s="117"/>
      <c r="AKT284" s="117"/>
      <c r="AKU284" s="117"/>
      <c r="AKV284" s="117"/>
      <c r="AKW284" s="117"/>
      <c r="AKX284" s="117"/>
      <c r="AKY284" s="117"/>
      <c r="AKZ284" s="117"/>
      <c r="ALA284" s="117"/>
      <c r="ALB284" s="117"/>
      <c r="ALC284" s="117"/>
      <c r="ALD284" s="117"/>
      <c r="ALE284" s="117"/>
      <c r="ALF284" s="117"/>
      <c r="ALG284" s="117"/>
      <c r="ALH284" s="117"/>
      <c r="ALI284" s="117"/>
      <c r="ALJ284" s="117"/>
      <c r="ALK284" s="117"/>
      <c r="ALL284" s="117"/>
      <c r="ALM284" s="117"/>
      <c r="ALN284" s="117"/>
      <c r="ALO284" s="117"/>
      <c r="ALP284" s="117"/>
      <c r="ALQ284" s="117"/>
      <c r="ALR284" s="117"/>
      <c r="ALS284" s="117"/>
      <c r="ALT284" s="117"/>
      <c r="ALU284" s="117"/>
      <c r="ALV284" s="117"/>
      <c r="ALW284" s="117"/>
      <c r="ALX284" s="117"/>
      <c r="ALY284" s="117"/>
      <c r="ALZ284" s="117"/>
      <c r="AMA284" s="117"/>
      <c r="AMB284" s="117"/>
      <c r="AMC284" s="117"/>
      <c r="AMD284" s="117"/>
      <c r="AME284" s="117"/>
      <c r="AMF284" s="117"/>
      <c r="AMG284" s="117"/>
      <c r="AMH284" s="117"/>
      <c r="AMI284" s="117"/>
      <c r="AMJ284" s="117"/>
    </row>
    <row r="285" customFormat="false" ht="24" hidden="false" customHeight="true" outlineLevel="0" collapsed="false">
      <c r="A285" s="144" t="s">
        <v>194</v>
      </c>
      <c r="B285" s="122" t="n">
        <f aca="false">H285/12</f>
        <v>1</v>
      </c>
      <c r="C285" s="145" t="n">
        <f aca="false">AVERAGE(D285:G285)</f>
        <v>20.4266666666667</v>
      </c>
      <c r="D285" s="147" t="n">
        <v>10.13</v>
      </c>
      <c r="E285" s="147" t="n">
        <v>22</v>
      </c>
      <c r="F285" s="147" t="n">
        <v>29.15</v>
      </c>
      <c r="G285" s="145"/>
      <c r="H285" s="148" t="n">
        <v>12</v>
      </c>
      <c r="I285" s="146" t="n">
        <f aca="false">(C285*B285)*12</f>
        <v>245.12</v>
      </c>
      <c r="J285" s="116"/>
      <c r="K285" s="116"/>
      <c r="L285" s="116"/>
      <c r="M285" s="116"/>
      <c r="N285" s="116"/>
      <c r="O285" s="116"/>
      <c r="P285" s="116"/>
      <c r="Q285" s="116"/>
      <c r="R285" s="116"/>
      <c r="S285" s="116"/>
      <c r="T285" s="116"/>
      <c r="U285" s="116"/>
      <c r="V285" s="116"/>
      <c r="W285" s="116"/>
      <c r="X285" s="116"/>
      <c r="Y285" s="116"/>
      <c r="Z285" s="116"/>
      <c r="AA285" s="116"/>
      <c r="AB285" s="116"/>
      <c r="AC285" s="116"/>
      <c r="AD285" s="116"/>
      <c r="AE285" s="116"/>
      <c r="AF285" s="116"/>
      <c r="AG285" s="116"/>
      <c r="AH285" s="116"/>
      <c r="AI285" s="116"/>
      <c r="AJ285" s="116"/>
      <c r="AK285" s="116"/>
      <c r="AL285" s="116"/>
      <c r="AM285" s="116"/>
      <c r="AN285" s="116"/>
      <c r="AO285" s="116"/>
      <c r="AP285" s="116"/>
      <c r="AQ285" s="116"/>
      <c r="AR285" s="116"/>
      <c r="AS285" s="116"/>
      <c r="AT285" s="116"/>
      <c r="AU285" s="116"/>
      <c r="AV285" s="116"/>
      <c r="AW285" s="116"/>
      <c r="AX285" s="116"/>
      <c r="AY285" s="116"/>
      <c r="AZ285" s="116"/>
      <c r="BA285" s="116"/>
      <c r="BB285" s="116"/>
      <c r="BC285" s="116"/>
      <c r="BD285" s="116"/>
      <c r="BE285" s="116"/>
      <c r="BF285" s="116"/>
      <c r="BG285" s="116"/>
      <c r="BH285" s="116"/>
      <c r="BI285" s="116"/>
      <c r="BJ285" s="116"/>
      <c r="BK285" s="117"/>
      <c r="BL285" s="117"/>
      <c r="BM285" s="117"/>
      <c r="BN285" s="117"/>
      <c r="BO285" s="117"/>
      <c r="BP285" s="117"/>
      <c r="BQ285" s="117"/>
      <c r="BR285" s="117"/>
      <c r="BS285" s="117"/>
      <c r="BT285" s="117"/>
      <c r="BU285" s="117"/>
      <c r="BV285" s="117"/>
      <c r="BW285" s="117"/>
      <c r="BX285" s="117"/>
      <c r="BY285" s="117"/>
      <c r="BZ285" s="117"/>
      <c r="CA285" s="117"/>
      <c r="CB285" s="117"/>
      <c r="CC285" s="117"/>
      <c r="CD285" s="117"/>
      <c r="CE285" s="117"/>
      <c r="CF285" s="117"/>
      <c r="CG285" s="117"/>
      <c r="CH285" s="117"/>
      <c r="CI285" s="117"/>
      <c r="CJ285" s="117"/>
      <c r="CK285" s="117"/>
      <c r="CL285" s="117"/>
      <c r="CM285" s="117"/>
      <c r="CN285" s="117"/>
      <c r="CO285" s="117"/>
      <c r="CP285" s="117"/>
      <c r="CQ285" s="117"/>
      <c r="CR285" s="117"/>
      <c r="CS285" s="117"/>
      <c r="CT285" s="117"/>
      <c r="CU285" s="117"/>
      <c r="CV285" s="117"/>
      <c r="CW285" s="117"/>
      <c r="CX285" s="117"/>
      <c r="CY285" s="117"/>
      <c r="CZ285" s="117"/>
      <c r="DA285" s="117"/>
      <c r="DB285" s="117"/>
      <c r="DC285" s="117"/>
      <c r="DD285" s="117"/>
      <c r="DE285" s="117"/>
      <c r="DF285" s="117"/>
      <c r="DG285" s="117"/>
      <c r="DH285" s="117"/>
      <c r="DI285" s="117"/>
      <c r="DJ285" s="117"/>
      <c r="DK285" s="117"/>
      <c r="DL285" s="117"/>
      <c r="DM285" s="117"/>
      <c r="DN285" s="117"/>
      <c r="DO285" s="117"/>
      <c r="DP285" s="117"/>
      <c r="DQ285" s="117"/>
      <c r="DR285" s="117"/>
      <c r="DS285" s="117"/>
      <c r="DT285" s="117"/>
      <c r="DU285" s="117"/>
      <c r="DV285" s="117"/>
      <c r="DW285" s="117"/>
      <c r="DX285" s="117"/>
      <c r="DY285" s="117"/>
      <c r="DZ285" s="117"/>
      <c r="EA285" s="117"/>
      <c r="EB285" s="117"/>
      <c r="EC285" s="117"/>
      <c r="ED285" s="117"/>
      <c r="EE285" s="117"/>
      <c r="EF285" s="117"/>
      <c r="EG285" s="117"/>
      <c r="EH285" s="117"/>
      <c r="EI285" s="117"/>
      <c r="EJ285" s="117"/>
      <c r="EK285" s="117"/>
      <c r="EL285" s="117"/>
      <c r="EM285" s="117"/>
      <c r="EN285" s="117"/>
      <c r="EO285" s="117"/>
      <c r="EP285" s="117"/>
      <c r="EQ285" s="117"/>
      <c r="ER285" s="117"/>
      <c r="ES285" s="117"/>
      <c r="ET285" s="117"/>
      <c r="EU285" s="117"/>
      <c r="EV285" s="117"/>
      <c r="EW285" s="117"/>
      <c r="EX285" s="117"/>
      <c r="EY285" s="117"/>
      <c r="EZ285" s="117"/>
      <c r="FA285" s="117"/>
      <c r="FB285" s="117"/>
      <c r="FC285" s="117"/>
      <c r="FD285" s="117"/>
      <c r="FE285" s="117"/>
      <c r="FF285" s="117"/>
      <c r="FG285" s="117"/>
      <c r="FH285" s="117"/>
      <c r="FI285" s="117"/>
      <c r="FJ285" s="117"/>
      <c r="FK285" s="117"/>
      <c r="FL285" s="117"/>
      <c r="FM285" s="117"/>
      <c r="FN285" s="117"/>
      <c r="FO285" s="117"/>
      <c r="FP285" s="117"/>
      <c r="FQ285" s="117"/>
      <c r="FR285" s="117"/>
      <c r="FS285" s="117"/>
      <c r="FT285" s="117"/>
      <c r="FU285" s="117"/>
      <c r="FV285" s="117"/>
      <c r="FW285" s="117"/>
      <c r="FX285" s="117"/>
      <c r="FY285" s="117"/>
      <c r="FZ285" s="117"/>
      <c r="GA285" s="117"/>
      <c r="GB285" s="117"/>
      <c r="GC285" s="117"/>
      <c r="GD285" s="117"/>
      <c r="GE285" s="117"/>
      <c r="GF285" s="117"/>
      <c r="GG285" s="117"/>
      <c r="GH285" s="117"/>
      <c r="GI285" s="117"/>
      <c r="GJ285" s="117"/>
      <c r="GK285" s="117"/>
      <c r="GL285" s="117"/>
      <c r="GM285" s="117"/>
      <c r="GN285" s="117"/>
      <c r="GO285" s="117"/>
      <c r="GP285" s="117"/>
      <c r="GQ285" s="117"/>
      <c r="GR285" s="117"/>
      <c r="GS285" s="117"/>
      <c r="GT285" s="117"/>
      <c r="GU285" s="117"/>
      <c r="GV285" s="117"/>
      <c r="GW285" s="117"/>
      <c r="GX285" s="117"/>
      <c r="GY285" s="117"/>
      <c r="GZ285" s="117"/>
      <c r="HA285" s="117"/>
      <c r="HB285" s="117"/>
      <c r="HC285" s="117"/>
      <c r="HD285" s="117"/>
      <c r="HE285" s="117"/>
      <c r="HF285" s="117"/>
      <c r="HG285" s="117"/>
      <c r="HH285" s="117"/>
      <c r="HI285" s="117"/>
      <c r="HJ285" s="117"/>
      <c r="HK285" s="117"/>
      <c r="HL285" s="117"/>
      <c r="HM285" s="117"/>
      <c r="HN285" s="117"/>
      <c r="HO285" s="117"/>
      <c r="HP285" s="117"/>
      <c r="HQ285" s="117"/>
      <c r="HR285" s="117"/>
      <c r="HS285" s="117"/>
      <c r="HT285" s="117"/>
      <c r="HU285" s="117"/>
      <c r="HV285" s="117"/>
      <c r="HW285" s="117"/>
      <c r="HX285" s="117"/>
      <c r="HY285" s="117"/>
      <c r="HZ285" s="117"/>
      <c r="IA285" s="117"/>
      <c r="IB285" s="117"/>
      <c r="IC285" s="117"/>
      <c r="ID285" s="117"/>
      <c r="IE285" s="117"/>
      <c r="IF285" s="117"/>
      <c r="IG285" s="117"/>
      <c r="IH285" s="117"/>
      <c r="II285" s="117"/>
      <c r="IJ285" s="117"/>
      <c r="IK285" s="117"/>
      <c r="IL285" s="117"/>
      <c r="IM285" s="117"/>
      <c r="IN285" s="117"/>
      <c r="IO285" s="117"/>
      <c r="IP285" s="117"/>
      <c r="IQ285" s="117"/>
      <c r="IR285" s="117"/>
      <c r="IS285" s="117"/>
      <c r="IT285" s="117"/>
      <c r="IU285" s="117"/>
      <c r="IV285" s="117"/>
      <c r="IW285" s="117"/>
      <c r="IX285" s="117"/>
      <c r="IY285" s="117"/>
      <c r="IZ285" s="117"/>
      <c r="JA285" s="117"/>
      <c r="JB285" s="117"/>
      <c r="JC285" s="117"/>
      <c r="JD285" s="117"/>
      <c r="JE285" s="117"/>
      <c r="JF285" s="117"/>
      <c r="JG285" s="117"/>
      <c r="JH285" s="117"/>
      <c r="JI285" s="117"/>
      <c r="JJ285" s="117"/>
      <c r="JK285" s="117"/>
      <c r="JL285" s="117"/>
      <c r="JM285" s="117"/>
      <c r="JN285" s="117"/>
      <c r="JO285" s="117"/>
      <c r="JP285" s="117"/>
      <c r="JQ285" s="117"/>
      <c r="JR285" s="117"/>
      <c r="JS285" s="117"/>
      <c r="JT285" s="117"/>
      <c r="JU285" s="117"/>
      <c r="JV285" s="117"/>
      <c r="JW285" s="117"/>
      <c r="JX285" s="117"/>
      <c r="JY285" s="117"/>
      <c r="JZ285" s="117"/>
      <c r="KA285" s="117"/>
      <c r="KB285" s="117"/>
      <c r="KC285" s="117"/>
      <c r="KD285" s="117"/>
      <c r="KE285" s="117"/>
      <c r="KF285" s="117"/>
      <c r="KG285" s="117"/>
      <c r="KH285" s="117"/>
      <c r="KI285" s="117"/>
      <c r="KJ285" s="117"/>
      <c r="KK285" s="117"/>
      <c r="KL285" s="117"/>
      <c r="KM285" s="117"/>
      <c r="KN285" s="117"/>
      <c r="KO285" s="117"/>
      <c r="KP285" s="117"/>
      <c r="KQ285" s="117"/>
      <c r="KR285" s="117"/>
      <c r="KS285" s="117"/>
      <c r="KT285" s="117"/>
      <c r="KU285" s="117"/>
      <c r="KV285" s="117"/>
      <c r="KW285" s="117"/>
      <c r="KX285" s="117"/>
      <c r="KY285" s="117"/>
      <c r="KZ285" s="117"/>
      <c r="LA285" s="117"/>
      <c r="LB285" s="117"/>
      <c r="LC285" s="117"/>
      <c r="LD285" s="117"/>
      <c r="LE285" s="117"/>
      <c r="LF285" s="117"/>
      <c r="LG285" s="117"/>
      <c r="LH285" s="117"/>
      <c r="LI285" s="117"/>
      <c r="LJ285" s="117"/>
      <c r="LK285" s="117"/>
      <c r="LL285" s="117"/>
      <c r="LM285" s="117"/>
      <c r="LN285" s="117"/>
      <c r="LO285" s="117"/>
      <c r="LP285" s="117"/>
      <c r="LQ285" s="117"/>
      <c r="LR285" s="117"/>
      <c r="LS285" s="117"/>
      <c r="LT285" s="117"/>
      <c r="LU285" s="117"/>
      <c r="LV285" s="117"/>
      <c r="LW285" s="117"/>
      <c r="LX285" s="117"/>
      <c r="LY285" s="117"/>
      <c r="LZ285" s="117"/>
      <c r="MA285" s="117"/>
      <c r="MB285" s="117"/>
      <c r="MC285" s="117"/>
      <c r="MD285" s="117"/>
      <c r="ME285" s="117"/>
      <c r="MF285" s="117"/>
      <c r="MG285" s="117"/>
      <c r="MH285" s="117"/>
      <c r="MI285" s="117"/>
      <c r="MJ285" s="117"/>
      <c r="MK285" s="117"/>
      <c r="ML285" s="117"/>
      <c r="MM285" s="117"/>
      <c r="MN285" s="117"/>
      <c r="MO285" s="117"/>
      <c r="MP285" s="117"/>
      <c r="MQ285" s="117"/>
      <c r="MR285" s="117"/>
      <c r="MS285" s="117"/>
      <c r="MT285" s="117"/>
      <c r="MU285" s="117"/>
      <c r="MV285" s="117"/>
      <c r="MW285" s="117"/>
      <c r="MX285" s="117"/>
      <c r="MY285" s="117"/>
      <c r="MZ285" s="117"/>
      <c r="NA285" s="117"/>
      <c r="NB285" s="117"/>
      <c r="NC285" s="117"/>
      <c r="ND285" s="117"/>
      <c r="NE285" s="117"/>
      <c r="NF285" s="117"/>
      <c r="NG285" s="117"/>
      <c r="NH285" s="117"/>
      <c r="NI285" s="117"/>
      <c r="NJ285" s="117"/>
      <c r="NK285" s="117"/>
      <c r="NL285" s="117"/>
      <c r="NM285" s="117"/>
      <c r="NN285" s="117"/>
      <c r="NO285" s="117"/>
      <c r="NP285" s="117"/>
      <c r="NQ285" s="117"/>
      <c r="NR285" s="117"/>
      <c r="NS285" s="117"/>
      <c r="NT285" s="117"/>
      <c r="NU285" s="117"/>
      <c r="NV285" s="117"/>
      <c r="NW285" s="117"/>
      <c r="NX285" s="117"/>
      <c r="NY285" s="117"/>
      <c r="NZ285" s="117"/>
      <c r="OA285" s="117"/>
      <c r="OB285" s="117"/>
      <c r="OC285" s="117"/>
      <c r="OD285" s="117"/>
      <c r="OE285" s="117"/>
      <c r="OF285" s="117"/>
      <c r="OG285" s="117"/>
      <c r="OH285" s="117"/>
      <c r="OI285" s="117"/>
      <c r="OJ285" s="117"/>
      <c r="OK285" s="117"/>
      <c r="OL285" s="117"/>
      <c r="OM285" s="117"/>
      <c r="ON285" s="117"/>
      <c r="OO285" s="117"/>
      <c r="OP285" s="117"/>
      <c r="OQ285" s="117"/>
      <c r="OR285" s="117"/>
      <c r="OS285" s="117"/>
      <c r="OT285" s="117"/>
      <c r="OU285" s="117"/>
      <c r="OV285" s="117"/>
      <c r="OW285" s="117"/>
      <c r="OX285" s="117"/>
      <c r="OY285" s="117"/>
      <c r="OZ285" s="117"/>
      <c r="PA285" s="117"/>
      <c r="PB285" s="117"/>
      <c r="PC285" s="117"/>
      <c r="PD285" s="117"/>
      <c r="PE285" s="117"/>
      <c r="PF285" s="117"/>
      <c r="PG285" s="117"/>
      <c r="PH285" s="117"/>
      <c r="PI285" s="117"/>
      <c r="PJ285" s="117"/>
      <c r="PK285" s="117"/>
      <c r="PL285" s="117"/>
      <c r="PM285" s="117"/>
      <c r="PN285" s="117"/>
      <c r="PO285" s="117"/>
      <c r="PP285" s="117"/>
      <c r="PQ285" s="117"/>
      <c r="PR285" s="117"/>
      <c r="PS285" s="117"/>
      <c r="PT285" s="117"/>
      <c r="PU285" s="117"/>
      <c r="PV285" s="117"/>
      <c r="PW285" s="117"/>
      <c r="PX285" s="117"/>
      <c r="PY285" s="117"/>
      <c r="PZ285" s="117"/>
      <c r="QA285" s="117"/>
      <c r="QB285" s="117"/>
      <c r="QC285" s="117"/>
      <c r="QD285" s="117"/>
      <c r="QE285" s="117"/>
      <c r="QF285" s="117"/>
      <c r="QG285" s="117"/>
      <c r="QH285" s="117"/>
      <c r="QI285" s="117"/>
      <c r="QJ285" s="117"/>
      <c r="QK285" s="117"/>
      <c r="QL285" s="117"/>
      <c r="QM285" s="117"/>
      <c r="QN285" s="117"/>
      <c r="QO285" s="117"/>
      <c r="QP285" s="117"/>
      <c r="QQ285" s="117"/>
      <c r="QR285" s="117"/>
      <c r="QS285" s="117"/>
      <c r="QT285" s="117"/>
      <c r="QU285" s="117"/>
      <c r="QV285" s="117"/>
      <c r="QW285" s="117"/>
      <c r="QX285" s="117"/>
      <c r="QY285" s="117"/>
      <c r="QZ285" s="117"/>
      <c r="RA285" s="117"/>
      <c r="RB285" s="117"/>
      <c r="RC285" s="117"/>
      <c r="RD285" s="117"/>
      <c r="RE285" s="117"/>
      <c r="RF285" s="117"/>
      <c r="RG285" s="117"/>
      <c r="RH285" s="117"/>
      <c r="RI285" s="117"/>
      <c r="RJ285" s="117"/>
      <c r="RK285" s="117"/>
      <c r="RL285" s="117"/>
      <c r="RM285" s="117"/>
      <c r="RN285" s="117"/>
      <c r="RO285" s="117"/>
      <c r="RP285" s="117"/>
      <c r="RQ285" s="117"/>
      <c r="RR285" s="117"/>
      <c r="RS285" s="117"/>
      <c r="RT285" s="117"/>
      <c r="RU285" s="117"/>
      <c r="RV285" s="117"/>
      <c r="RW285" s="117"/>
      <c r="RX285" s="117"/>
      <c r="RY285" s="117"/>
      <c r="RZ285" s="117"/>
      <c r="SA285" s="117"/>
      <c r="SB285" s="117"/>
      <c r="SC285" s="117"/>
      <c r="SD285" s="117"/>
      <c r="SE285" s="117"/>
      <c r="SF285" s="117"/>
      <c r="SG285" s="117"/>
      <c r="SH285" s="117"/>
      <c r="SI285" s="117"/>
      <c r="SJ285" s="117"/>
      <c r="SK285" s="117"/>
      <c r="SL285" s="117"/>
      <c r="SM285" s="117"/>
      <c r="SN285" s="117"/>
      <c r="SO285" s="117"/>
      <c r="SP285" s="117"/>
      <c r="SQ285" s="117"/>
      <c r="SR285" s="117"/>
      <c r="SS285" s="117"/>
      <c r="ST285" s="117"/>
      <c r="SU285" s="117"/>
      <c r="SV285" s="117"/>
      <c r="SW285" s="117"/>
      <c r="SX285" s="117"/>
      <c r="SY285" s="117"/>
      <c r="SZ285" s="117"/>
      <c r="TA285" s="117"/>
      <c r="TB285" s="117"/>
      <c r="TC285" s="117"/>
      <c r="TD285" s="117"/>
      <c r="TE285" s="117"/>
      <c r="TF285" s="117"/>
      <c r="TG285" s="117"/>
      <c r="TH285" s="117"/>
      <c r="TI285" s="117"/>
      <c r="TJ285" s="117"/>
      <c r="TK285" s="117"/>
      <c r="TL285" s="117"/>
      <c r="TM285" s="117"/>
      <c r="TN285" s="117"/>
      <c r="TO285" s="117"/>
      <c r="TP285" s="117"/>
      <c r="TQ285" s="117"/>
      <c r="TR285" s="117"/>
      <c r="TS285" s="117"/>
      <c r="TT285" s="117"/>
      <c r="TU285" s="117"/>
      <c r="TV285" s="117"/>
      <c r="TW285" s="117"/>
      <c r="TX285" s="117"/>
      <c r="TY285" s="117"/>
      <c r="TZ285" s="117"/>
      <c r="UA285" s="117"/>
      <c r="UB285" s="117"/>
      <c r="UC285" s="117"/>
      <c r="UD285" s="117"/>
      <c r="UE285" s="117"/>
      <c r="UF285" s="117"/>
      <c r="UG285" s="117"/>
      <c r="UH285" s="117"/>
      <c r="UI285" s="117"/>
      <c r="UJ285" s="117"/>
      <c r="UK285" s="117"/>
      <c r="UL285" s="117"/>
      <c r="UM285" s="117"/>
      <c r="UN285" s="117"/>
      <c r="UO285" s="117"/>
      <c r="UP285" s="117"/>
      <c r="UQ285" s="117"/>
      <c r="UR285" s="117"/>
      <c r="US285" s="117"/>
      <c r="UT285" s="117"/>
      <c r="UU285" s="117"/>
      <c r="UV285" s="117"/>
      <c r="UW285" s="117"/>
      <c r="UX285" s="117"/>
      <c r="UY285" s="117"/>
      <c r="UZ285" s="117"/>
      <c r="VA285" s="117"/>
      <c r="VB285" s="117"/>
      <c r="VC285" s="117"/>
      <c r="VD285" s="117"/>
      <c r="VE285" s="117"/>
      <c r="VF285" s="117"/>
      <c r="VG285" s="117"/>
      <c r="VH285" s="117"/>
      <c r="VI285" s="117"/>
      <c r="VJ285" s="117"/>
      <c r="VK285" s="117"/>
      <c r="VL285" s="117"/>
      <c r="VM285" s="117"/>
      <c r="VN285" s="117"/>
      <c r="VO285" s="117"/>
      <c r="VP285" s="117"/>
      <c r="VQ285" s="117"/>
      <c r="VR285" s="117"/>
      <c r="VS285" s="117"/>
      <c r="VT285" s="117"/>
      <c r="VU285" s="117"/>
      <c r="VV285" s="117"/>
      <c r="VW285" s="117"/>
      <c r="VX285" s="117"/>
      <c r="VY285" s="117"/>
      <c r="VZ285" s="117"/>
      <c r="WA285" s="117"/>
      <c r="WB285" s="117"/>
      <c r="WC285" s="117"/>
      <c r="WD285" s="117"/>
      <c r="WE285" s="117"/>
      <c r="WF285" s="117"/>
      <c r="WG285" s="117"/>
      <c r="WH285" s="117"/>
      <c r="WI285" s="117"/>
      <c r="WJ285" s="117"/>
      <c r="WK285" s="117"/>
      <c r="WL285" s="117"/>
      <c r="WM285" s="117"/>
      <c r="WN285" s="117"/>
      <c r="WO285" s="117"/>
      <c r="WP285" s="117"/>
      <c r="WQ285" s="117"/>
      <c r="WR285" s="117"/>
      <c r="WS285" s="117"/>
      <c r="WT285" s="117"/>
      <c r="WU285" s="117"/>
      <c r="WV285" s="117"/>
      <c r="WW285" s="117"/>
      <c r="WX285" s="117"/>
      <c r="WY285" s="117"/>
      <c r="WZ285" s="117"/>
      <c r="XA285" s="117"/>
      <c r="XB285" s="117"/>
      <c r="XC285" s="117"/>
      <c r="XD285" s="117"/>
      <c r="XE285" s="117"/>
      <c r="XF285" s="117"/>
      <c r="XG285" s="117"/>
      <c r="XH285" s="117"/>
      <c r="XI285" s="117"/>
      <c r="XJ285" s="117"/>
      <c r="XK285" s="117"/>
      <c r="XL285" s="117"/>
      <c r="XM285" s="117"/>
      <c r="XN285" s="117"/>
      <c r="XO285" s="117"/>
      <c r="XP285" s="117"/>
      <c r="XQ285" s="117"/>
      <c r="XR285" s="117"/>
      <c r="XS285" s="117"/>
      <c r="XT285" s="117"/>
      <c r="XU285" s="117"/>
      <c r="XV285" s="117"/>
      <c r="XW285" s="117"/>
      <c r="XX285" s="117"/>
      <c r="XY285" s="117"/>
      <c r="XZ285" s="117"/>
      <c r="YA285" s="117"/>
      <c r="YB285" s="117"/>
      <c r="YC285" s="117"/>
      <c r="YD285" s="117"/>
      <c r="YE285" s="117"/>
      <c r="YF285" s="117"/>
      <c r="YG285" s="117"/>
      <c r="YH285" s="117"/>
      <c r="YI285" s="117"/>
      <c r="YJ285" s="117"/>
      <c r="YK285" s="117"/>
      <c r="YL285" s="117"/>
      <c r="YM285" s="117"/>
      <c r="YN285" s="117"/>
      <c r="YO285" s="117"/>
      <c r="YP285" s="117"/>
      <c r="YQ285" s="117"/>
      <c r="YR285" s="117"/>
      <c r="YS285" s="117"/>
      <c r="YT285" s="117"/>
      <c r="YU285" s="117"/>
      <c r="YV285" s="117"/>
      <c r="YW285" s="117"/>
      <c r="YX285" s="117"/>
      <c r="YY285" s="117"/>
      <c r="YZ285" s="117"/>
      <c r="ZA285" s="117"/>
      <c r="ZB285" s="117"/>
      <c r="ZC285" s="117"/>
      <c r="ZD285" s="117"/>
      <c r="ZE285" s="117"/>
      <c r="ZF285" s="117"/>
      <c r="ZG285" s="117"/>
      <c r="ZH285" s="117"/>
      <c r="ZI285" s="117"/>
      <c r="ZJ285" s="117"/>
      <c r="ZK285" s="117"/>
      <c r="ZL285" s="117"/>
      <c r="ZM285" s="117"/>
      <c r="ZN285" s="117"/>
      <c r="ZO285" s="117"/>
      <c r="ZP285" s="117"/>
      <c r="ZQ285" s="117"/>
      <c r="ZR285" s="117"/>
      <c r="ZS285" s="117"/>
      <c r="ZT285" s="117"/>
      <c r="ZU285" s="117"/>
      <c r="ZV285" s="117"/>
      <c r="ZW285" s="117"/>
      <c r="ZX285" s="117"/>
      <c r="ZY285" s="117"/>
      <c r="ZZ285" s="117"/>
      <c r="AAA285" s="117"/>
      <c r="AAB285" s="117"/>
      <c r="AAC285" s="117"/>
      <c r="AAD285" s="117"/>
      <c r="AAE285" s="117"/>
      <c r="AAF285" s="117"/>
      <c r="AAG285" s="117"/>
      <c r="AAH285" s="117"/>
      <c r="AAI285" s="117"/>
      <c r="AAJ285" s="117"/>
      <c r="AAK285" s="117"/>
      <c r="AAL285" s="117"/>
      <c r="AAM285" s="117"/>
      <c r="AAN285" s="117"/>
      <c r="AAO285" s="117"/>
      <c r="AAP285" s="117"/>
      <c r="AAQ285" s="117"/>
      <c r="AAR285" s="117"/>
      <c r="AAS285" s="117"/>
      <c r="AAT285" s="117"/>
      <c r="AAU285" s="117"/>
      <c r="AAV285" s="117"/>
      <c r="AAW285" s="117"/>
      <c r="AAX285" s="117"/>
      <c r="AAY285" s="117"/>
      <c r="AAZ285" s="117"/>
      <c r="ABA285" s="117"/>
      <c r="ABB285" s="117"/>
      <c r="ABC285" s="117"/>
      <c r="ABD285" s="117"/>
      <c r="ABE285" s="117"/>
      <c r="ABF285" s="117"/>
      <c r="ABG285" s="117"/>
      <c r="ABH285" s="117"/>
      <c r="ABI285" s="117"/>
      <c r="ABJ285" s="117"/>
      <c r="ABK285" s="117"/>
      <c r="ABL285" s="117"/>
      <c r="ABM285" s="117"/>
      <c r="ABN285" s="117"/>
      <c r="ABO285" s="117"/>
      <c r="ABP285" s="117"/>
      <c r="ABQ285" s="117"/>
      <c r="ABR285" s="117"/>
      <c r="ABS285" s="117"/>
      <c r="ABT285" s="117"/>
      <c r="ABU285" s="117"/>
      <c r="ABV285" s="117"/>
      <c r="ABW285" s="117"/>
      <c r="ABX285" s="117"/>
      <c r="ABY285" s="117"/>
      <c r="ABZ285" s="117"/>
      <c r="ACA285" s="117"/>
      <c r="ACB285" s="117"/>
      <c r="ACC285" s="117"/>
      <c r="ACD285" s="117"/>
      <c r="ACE285" s="117"/>
      <c r="ACF285" s="117"/>
      <c r="ACG285" s="117"/>
      <c r="ACH285" s="117"/>
      <c r="ACI285" s="117"/>
      <c r="ACJ285" s="117"/>
      <c r="ACK285" s="117"/>
      <c r="ACL285" s="117"/>
      <c r="ACM285" s="117"/>
      <c r="ACN285" s="117"/>
      <c r="ACO285" s="117"/>
      <c r="ACP285" s="117"/>
      <c r="ACQ285" s="117"/>
      <c r="ACR285" s="117"/>
      <c r="ACS285" s="117"/>
      <c r="ACT285" s="117"/>
      <c r="ACU285" s="117"/>
      <c r="ACV285" s="117"/>
      <c r="ACW285" s="117"/>
      <c r="ACX285" s="117"/>
      <c r="ACY285" s="117"/>
      <c r="ACZ285" s="117"/>
      <c r="ADA285" s="117"/>
      <c r="ADB285" s="117"/>
      <c r="ADC285" s="117"/>
      <c r="ADD285" s="117"/>
      <c r="ADE285" s="117"/>
      <c r="ADF285" s="117"/>
      <c r="ADG285" s="117"/>
      <c r="ADH285" s="117"/>
      <c r="ADI285" s="117"/>
      <c r="ADJ285" s="117"/>
      <c r="ADK285" s="117"/>
      <c r="ADL285" s="117"/>
      <c r="ADM285" s="117"/>
      <c r="ADN285" s="117"/>
      <c r="ADO285" s="117"/>
      <c r="ADP285" s="117"/>
      <c r="ADQ285" s="117"/>
      <c r="ADR285" s="117"/>
      <c r="ADS285" s="117"/>
      <c r="ADT285" s="117"/>
      <c r="ADU285" s="117"/>
      <c r="ADV285" s="117"/>
      <c r="ADW285" s="117"/>
      <c r="ADX285" s="117"/>
      <c r="ADY285" s="117"/>
      <c r="ADZ285" s="117"/>
      <c r="AEA285" s="117"/>
      <c r="AEB285" s="117"/>
      <c r="AEC285" s="117"/>
      <c r="AED285" s="117"/>
      <c r="AEE285" s="117"/>
      <c r="AEF285" s="117"/>
      <c r="AEG285" s="117"/>
      <c r="AEH285" s="117"/>
      <c r="AEI285" s="117"/>
      <c r="AEJ285" s="117"/>
      <c r="AEK285" s="117"/>
      <c r="AEL285" s="117"/>
      <c r="AEM285" s="117"/>
      <c r="AEN285" s="117"/>
      <c r="AEO285" s="117"/>
      <c r="AEP285" s="117"/>
      <c r="AEQ285" s="117"/>
      <c r="AER285" s="117"/>
      <c r="AES285" s="117"/>
      <c r="AET285" s="117"/>
      <c r="AEU285" s="117"/>
      <c r="AEV285" s="117"/>
      <c r="AEW285" s="117"/>
      <c r="AEX285" s="117"/>
      <c r="AEY285" s="117"/>
      <c r="AEZ285" s="117"/>
      <c r="AFA285" s="117"/>
      <c r="AFB285" s="117"/>
      <c r="AFC285" s="117"/>
      <c r="AFD285" s="117"/>
      <c r="AFE285" s="117"/>
      <c r="AFF285" s="117"/>
      <c r="AFG285" s="117"/>
      <c r="AFH285" s="117"/>
      <c r="AFI285" s="117"/>
      <c r="AFJ285" s="117"/>
      <c r="AFK285" s="117"/>
      <c r="AFL285" s="117"/>
      <c r="AFM285" s="117"/>
      <c r="AFN285" s="117"/>
      <c r="AFO285" s="117"/>
      <c r="AFP285" s="117"/>
      <c r="AFQ285" s="117"/>
      <c r="AFR285" s="117"/>
      <c r="AFS285" s="117"/>
      <c r="AFT285" s="117"/>
      <c r="AFU285" s="117"/>
      <c r="AFV285" s="117"/>
      <c r="AFW285" s="117"/>
      <c r="AFX285" s="117"/>
      <c r="AFY285" s="117"/>
      <c r="AFZ285" s="117"/>
      <c r="AGA285" s="117"/>
      <c r="AGB285" s="117"/>
      <c r="AGC285" s="117"/>
      <c r="AGD285" s="117"/>
      <c r="AGE285" s="117"/>
      <c r="AGF285" s="117"/>
      <c r="AGG285" s="117"/>
      <c r="AGH285" s="117"/>
      <c r="AGI285" s="117"/>
      <c r="AGJ285" s="117"/>
      <c r="AGK285" s="117"/>
      <c r="AGL285" s="117"/>
      <c r="AGM285" s="117"/>
      <c r="AGN285" s="117"/>
      <c r="AGO285" s="117"/>
      <c r="AGP285" s="117"/>
      <c r="AGQ285" s="117"/>
      <c r="AGR285" s="117"/>
      <c r="AGS285" s="117"/>
      <c r="AGT285" s="117"/>
      <c r="AGU285" s="117"/>
      <c r="AGV285" s="117"/>
      <c r="AGW285" s="117"/>
      <c r="AGX285" s="117"/>
      <c r="AGY285" s="117"/>
      <c r="AGZ285" s="117"/>
      <c r="AHA285" s="117"/>
      <c r="AHB285" s="117"/>
      <c r="AHC285" s="117"/>
      <c r="AHD285" s="117"/>
      <c r="AHE285" s="117"/>
      <c r="AHF285" s="117"/>
      <c r="AHG285" s="117"/>
      <c r="AHH285" s="117"/>
      <c r="AHI285" s="117"/>
      <c r="AHJ285" s="117"/>
      <c r="AHK285" s="117"/>
      <c r="AHL285" s="117"/>
      <c r="AHM285" s="117"/>
      <c r="AHN285" s="117"/>
      <c r="AHO285" s="117"/>
      <c r="AHP285" s="117"/>
      <c r="AHQ285" s="117"/>
      <c r="AHR285" s="117"/>
      <c r="AHS285" s="117"/>
      <c r="AHT285" s="117"/>
      <c r="AHU285" s="117"/>
      <c r="AHV285" s="117"/>
      <c r="AHW285" s="117"/>
      <c r="AHX285" s="117"/>
      <c r="AHY285" s="117"/>
      <c r="AHZ285" s="117"/>
      <c r="AIA285" s="117"/>
      <c r="AIB285" s="117"/>
      <c r="AIC285" s="117"/>
      <c r="AID285" s="117"/>
      <c r="AIE285" s="117"/>
      <c r="AIF285" s="117"/>
      <c r="AIG285" s="117"/>
      <c r="AIH285" s="117"/>
      <c r="AII285" s="117"/>
      <c r="AIJ285" s="117"/>
      <c r="AIK285" s="117"/>
      <c r="AIL285" s="117"/>
      <c r="AIM285" s="117"/>
      <c r="AIN285" s="117"/>
      <c r="AIO285" s="117"/>
      <c r="AIP285" s="117"/>
      <c r="AIQ285" s="117"/>
      <c r="AIR285" s="117"/>
      <c r="AIS285" s="117"/>
      <c r="AIT285" s="117"/>
      <c r="AIU285" s="117"/>
      <c r="AIV285" s="117"/>
      <c r="AIW285" s="117"/>
      <c r="AIX285" s="117"/>
      <c r="AIY285" s="117"/>
      <c r="AIZ285" s="117"/>
      <c r="AJA285" s="117"/>
      <c r="AJB285" s="117"/>
      <c r="AJC285" s="117"/>
      <c r="AJD285" s="117"/>
      <c r="AJE285" s="117"/>
      <c r="AJF285" s="117"/>
      <c r="AJG285" s="117"/>
      <c r="AJH285" s="117"/>
      <c r="AJI285" s="117"/>
      <c r="AJJ285" s="117"/>
      <c r="AJK285" s="117"/>
      <c r="AJL285" s="117"/>
      <c r="AJM285" s="117"/>
      <c r="AJN285" s="117"/>
      <c r="AJO285" s="117"/>
      <c r="AJP285" s="117"/>
      <c r="AJQ285" s="117"/>
      <c r="AJR285" s="117"/>
      <c r="AJS285" s="117"/>
      <c r="AJT285" s="117"/>
      <c r="AJU285" s="117"/>
      <c r="AJV285" s="117"/>
      <c r="AJW285" s="117"/>
      <c r="AJX285" s="117"/>
      <c r="AJY285" s="117"/>
      <c r="AJZ285" s="117"/>
      <c r="AKA285" s="117"/>
      <c r="AKB285" s="117"/>
      <c r="AKC285" s="117"/>
      <c r="AKD285" s="117"/>
      <c r="AKE285" s="117"/>
      <c r="AKF285" s="117"/>
      <c r="AKG285" s="117"/>
      <c r="AKH285" s="117"/>
      <c r="AKI285" s="117"/>
      <c r="AKJ285" s="117"/>
      <c r="AKK285" s="117"/>
      <c r="AKL285" s="117"/>
      <c r="AKM285" s="117"/>
      <c r="AKN285" s="117"/>
      <c r="AKO285" s="117"/>
      <c r="AKP285" s="117"/>
      <c r="AKQ285" s="117"/>
      <c r="AKR285" s="117"/>
      <c r="AKS285" s="117"/>
      <c r="AKT285" s="117"/>
      <c r="AKU285" s="117"/>
      <c r="AKV285" s="117"/>
      <c r="AKW285" s="117"/>
      <c r="AKX285" s="117"/>
      <c r="AKY285" s="117"/>
      <c r="AKZ285" s="117"/>
      <c r="ALA285" s="117"/>
      <c r="ALB285" s="117"/>
      <c r="ALC285" s="117"/>
      <c r="ALD285" s="117"/>
      <c r="ALE285" s="117"/>
      <c r="ALF285" s="117"/>
      <c r="ALG285" s="117"/>
      <c r="ALH285" s="117"/>
      <c r="ALI285" s="117"/>
      <c r="ALJ285" s="117"/>
      <c r="ALK285" s="117"/>
      <c r="ALL285" s="117"/>
      <c r="ALM285" s="117"/>
      <c r="ALN285" s="117"/>
      <c r="ALO285" s="117"/>
      <c r="ALP285" s="117"/>
      <c r="ALQ285" s="117"/>
      <c r="ALR285" s="117"/>
      <c r="ALS285" s="117"/>
      <c r="ALT285" s="117"/>
      <c r="ALU285" s="117"/>
      <c r="ALV285" s="117"/>
      <c r="ALW285" s="117"/>
      <c r="ALX285" s="117"/>
      <c r="ALY285" s="117"/>
      <c r="ALZ285" s="117"/>
      <c r="AMA285" s="117"/>
      <c r="AMB285" s="117"/>
      <c r="AMC285" s="117"/>
      <c r="AMD285" s="117"/>
      <c r="AME285" s="117"/>
      <c r="AMF285" s="117"/>
      <c r="AMG285" s="117"/>
      <c r="AMH285" s="117"/>
      <c r="AMI285" s="117"/>
      <c r="AMJ285" s="117"/>
    </row>
    <row r="286" customFormat="false" ht="24" hidden="false" customHeight="true" outlineLevel="0" collapsed="false">
      <c r="A286" s="144" t="s">
        <v>195</v>
      </c>
      <c r="B286" s="122" t="n">
        <f aca="false">H286/12</f>
        <v>1</v>
      </c>
      <c r="C286" s="145" t="n">
        <f aca="false">AVERAGE(D286:G286)</f>
        <v>10.0933333333333</v>
      </c>
      <c r="D286" s="147" t="n">
        <v>7.48</v>
      </c>
      <c r="E286" s="147" t="n">
        <v>9.9</v>
      </c>
      <c r="F286" s="147" t="n">
        <v>12.9</v>
      </c>
      <c r="G286" s="145"/>
      <c r="H286" s="148" t="n">
        <v>12</v>
      </c>
      <c r="I286" s="146" t="n">
        <f aca="false">(C286*B286)*12</f>
        <v>121.12</v>
      </c>
      <c r="J286" s="116"/>
      <c r="K286" s="116"/>
      <c r="L286" s="116"/>
      <c r="M286" s="116"/>
      <c r="N286" s="116"/>
      <c r="O286" s="116"/>
      <c r="P286" s="116"/>
      <c r="Q286" s="116"/>
      <c r="R286" s="116"/>
      <c r="S286" s="116"/>
      <c r="T286" s="116"/>
      <c r="U286" s="116"/>
      <c r="V286" s="116"/>
      <c r="W286" s="116"/>
      <c r="X286" s="116"/>
      <c r="Y286" s="116"/>
      <c r="Z286" s="116"/>
      <c r="AA286" s="116"/>
      <c r="AB286" s="116"/>
      <c r="AC286" s="116"/>
      <c r="AD286" s="116"/>
      <c r="AE286" s="116"/>
      <c r="AF286" s="116"/>
      <c r="AG286" s="116"/>
      <c r="AH286" s="116"/>
      <c r="AI286" s="116"/>
      <c r="AJ286" s="116"/>
      <c r="AK286" s="116"/>
      <c r="AL286" s="116"/>
      <c r="AM286" s="116"/>
      <c r="AN286" s="116"/>
      <c r="AO286" s="116"/>
      <c r="AP286" s="116"/>
      <c r="AQ286" s="116"/>
      <c r="AR286" s="116"/>
      <c r="AS286" s="116"/>
      <c r="AT286" s="116"/>
      <c r="AU286" s="116"/>
      <c r="AV286" s="116"/>
      <c r="AW286" s="116"/>
      <c r="AX286" s="116"/>
      <c r="AY286" s="116"/>
      <c r="AZ286" s="116"/>
      <c r="BA286" s="116"/>
      <c r="BB286" s="116"/>
      <c r="BC286" s="116"/>
      <c r="BD286" s="116"/>
      <c r="BE286" s="116"/>
      <c r="BF286" s="116"/>
      <c r="BG286" s="116"/>
      <c r="BH286" s="116"/>
      <c r="BI286" s="116"/>
      <c r="BJ286" s="116"/>
      <c r="BK286" s="117"/>
      <c r="BL286" s="117"/>
      <c r="BM286" s="117"/>
      <c r="BN286" s="117"/>
      <c r="BO286" s="117"/>
      <c r="BP286" s="117"/>
      <c r="BQ286" s="117"/>
      <c r="BR286" s="117"/>
      <c r="BS286" s="117"/>
      <c r="BT286" s="117"/>
      <c r="BU286" s="117"/>
      <c r="BV286" s="117"/>
      <c r="BW286" s="117"/>
      <c r="BX286" s="117"/>
      <c r="BY286" s="117"/>
      <c r="BZ286" s="117"/>
      <c r="CA286" s="117"/>
      <c r="CB286" s="117"/>
      <c r="CC286" s="117"/>
      <c r="CD286" s="117"/>
      <c r="CE286" s="117"/>
      <c r="CF286" s="117"/>
      <c r="CG286" s="117"/>
      <c r="CH286" s="117"/>
      <c r="CI286" s="117"/>
      <c r="CJ286" s="117"/>
      <c r="CK286" s="117"/>
      <c r="CL286" s="117"/>
      <c r="CM286" s="117"/>
      <c r="CN286" s="117"/>
      <c r="CO286" s="117"/>
      <c r="CP286" s="117"/>
      <c r="CQ286" s="117"/>
      <c r="CR286" s="117"/>
      <c r="CS286" s="117"/>
      <c r="CT286" s="117"/>
      <c r="CU286" s="117"/>
      <c r="CV286" s="117"/>
      <c r="CW286" s="117"/>
      <c r="CX286" s="117"/>
      <c r="CY286" s="117"/>
      <c r="CZ286" s="117"/>
      <c r="DA286" s="117"/>
      <c r="DB286" s="117"/>
      <c r="DC286" s="117"/>
      <c r="DD286" s="117"/>
      <c r="DE286" s="117"/>
      <c r="DF286" s="117"/>
      <c r="DG286" s="117"/>
      <c r="DH286" s="117"/>
      <c r="DI286" s="117"/>
      <c r="DJ286" s="117"/>
      <c r="DK286" s="117"/>
      <c r="DL286" s="117"/>
      <c r="DM286" s="117"/>
      <c r="DN286" s="117"/>
      <c r="DO286" s="117"/>
      <c r="DP286" s="117"/>
      <c r="DQ286" s="117"/>
      <c r="DR286" s="117"/>
      <c r="DS286" s="117"/>
      <c r="DT286" s="117"/>
      <c r="DU286" s="117"/>
      <c r="DV286" s="117"/>
      <c r="DW286" s="117"/>
      <c r="DX286" s="117"/>
      <c r="DY286" s="117"/>
      <c r="DZ286" s="117"/>
      <c r="EA286" s="117"/>
      <c r="EB286" s="117"/>
      <c r="EC286" s="117"/>
      <c r="ED286" s="117"/>
      <c r="EE286" s="117"/>
      <c r="EF286" s="117"/>
      <c r="EG286" s="117"/>
      <c r="EH286" s="117"/>
      <c r="EI286" s="117"/>
      <c r="EJ286" s="117"/>
      <c r="EK286" s="117"/>
      <c r="EL286" s="117"/>
      <c r="EM286" s="117"/>
      <c r="EN286" s="117"/>
      <c r="EO286" s="117"/>
      <c r="EP286" s="117"/>
      <c r="EQ286" s="117"/>
      <c r="ER286" s="117"/>
      <c r="ES286" s="117"/>
      <c r="ET286" s="117"/>
      <c r="EU286" s="117"/>
      <c r="EV286" s="117"/>
      <c r="EW286" s="117"/>
      <c r="EX286" s="117"/>
      <c r="EY286" s="117"/>
      <c r="EZ286" s="117"/>
      <c r="FA286" s="117"/>
      <c r="FB286" s="117"/>
      <c r="FC286" s="117"/>
      <c r="FD286" s="117"/>
      <c r="FE286" s="117"/>
      <c r="FF286" s="117"/>
      <c r="FG286" s="117"/>
      <c r="FH286" s="117"/>
      <c r="FI286" s="117"/>
      <c r="FJ286" s="117"/>
      <c r="FK286" s="117"/>
      <c r="FL286" s="117"/>
      <c r="FM286" s="117"/>
      <c r="FN286" s="117"/>
      <c r="FO286" s="117"/>
      <c r="FP286" s="117"/>
      <c r="FQ286" s="117"/>
      <c r="FR286" s="117"/>
      <c r="FS286" s="117"/>
      <c r="FT286" s="117"/>
      <c r="FU286" s="117"/>
      <c r="FV286" s="117"/>
      <c r="FW286" s="117"/>
      <c r="FX286" s="117"/>
      <c r="FY286" s="117"/>
      <c r="FZ286" s="117"/>
      <c r="GA286" s="117"/>
      <c r="GB286" s="117"/>
      <c r="GC286" s="117"/>
      <c r="GD286" s="117"/>
      <c r="GE286" s="117"/>
      <c r="GF286" s="117"/>
      <c r="GG286" s="117"/>
      <c r="GH286" s="117"/>
      <c r="GI286" s="117"/>
      <c r="GJ286" s="117"/>
      <c r="GK286" s="117"/>
      <c r="GL286" s="117"/>
      <c r="GM286" s="117"/>
      <c r="GN286" s="117"/>
      <c r="GO286" s="117"/>
      <c r="GP286" s="117"/>
      <c r="GQ286" s="117"/>
      <c r="GR286" s="117"/>
      <c r="GS286" s="117"/>
      <c r="GT286" s="117"/>
      <c r="GU286" s="117"/>
      <c r="GV286" s="117"/>
      <c r="GW286" s="117"/>
      <c r="GX286" s="117"/>
      <c r="GY286" s="117"/>
      <c r="GZ286" s="117"/>
      <c r="HA286" s="117"/>
      <c r="HB286" s="117"/>
      <c r="HC286" s="117"/>
      <c r="HD286" s="117"/>
      <c r="HE286" s="117"/>
      <c r="HF286" s="117"/>
      <c r="HG286" s="117"/>
      <c r="HH286" s="117"/>
      <c r="HI286" s="117"/>
      <c r="HJ286" s="117"/>
      <c r="HK286" s="117"/>
      <c r="HL286" s="117"/>
      <c r="HM286" s="117"/>
      <c r="HN286" s="117"/>
      <c r="HO286" s="117"/>
      <c r="HP286" s="117"/>
      <c r="HQ286" s="117"/>
      <c r="HR286" s="117"/>
      <c r="HS286" s="117"/>
      <c r="HT286" s="117"/>
      <c r="HU286" s="117"/>
      <c r="HV286" s="117"/>
      <c r="HW286" s="117"/>
      <c r="HX286" s="117"/>
      <c r="HY286" s="117"/>
      <c r="HZ286" s="117"/>
      <c r="IA286" s="117"/>
      <c r="IB286" s="117"/>
      <c r="IC286" s="117"/>
      <c r="ID286" s="117"/>
      <c r="IE286" s="117"/>
      <c r="IF286" s="117"/>
      <c r="IG286" s="117"/>
      <c r="IH286" s="117"/>
      <c r="II286" s="117"/>
      <c r="IJ286" s="117"/>
      <c r="IK286" s="117"/>
      <c r="IL286" s="117"/>
      <c r="IM286" s="117"/>
      <c r="IN286" s="117"/>
      <c r="IO286" s="117"/>
      <c r="IP286" s="117"/>
      <c r="IQ286" s="117"/>
      <c r="IR286" s="117"/>
      <c r="IS286" s="117"/>
      <c r="IT286" s="117"/>
      <c r="IU286" s="117"/>
      <c r="IV286" s="117"/>
      <c r="IW286" s="117"/>
      <c r="IX286" s="117"/>
      <c r="IY286" s="117"/>
      <c r="IZ286" s="117"/>
      <c r="JA286" s="117"/>
      <c r="JB286" s="117"/>
      <c r="JC286" s="117"/>
      <c r="JD286" s="117"/>
      <c r="JE286" s="117"/>
      <c r="JF286" s="117"/>
      <c r="JG286" s="117"/>
      <c r="JH286" s="117"/>
      <c r="JI286" s="117"/>
      <c r="JJ286" s="117"/>
      <c r="JK286" s="117"/>
      <c r="JL286" s="117"/>
      <c r="JM286" s="117"/>
      <c r="JN286" s="117"/>
      <c r="JO286" s="117"/>
      <c r="JP286" s="117"/>
      <c r="JQ286" s="117"/>
      <c r="JR286" s="117"/>
      <c r="JS286" s="117"/>
      <c r="JT286" s="117"/>
      <c r="JU286" s="117"/>
      <c r="JV286" s="117"/>
      <c r="JW286" s="117"/>
      <c r="JX286" s="117"/>
      <c r="JY286" s="117"/>
      <c r="JZ286" s="117"/>
      <c r="KA286" s="117"/>
      <c r="KB286" s="117"/>
      <c r="KC286" s="117"/>
      <c r="KD286" s="117"/>
      <c r="KE286" s="117"/>
      <c r="KF286" s="117"/>
      <c r="KG286" s="117"/>
      <c r="KH286" s="117"/>
      <c r="KI286" s="117"/>
      <c r="KJ286" s="117"/>
      <c r="KK286" s="117"/>
      <c r="KL286" s="117"/>
      <c r="KM286" s="117"/>
      <c r="KN286" s="117"/>
      <c r="KO286" s="117"/>
      <c r="KP286" s="117"/>
      <c r="KQ286" s="117"/>
      <c r="KR286" s="117"/>
      <c r="KS286" s="117"/>
      <c r="KT286" s="117"/>
      <c r="KU286" s="117"/>
      <c r="KV286" s="117"/>
      <c r="KW286" s="117"/>
      <c r="KX286" s="117"/>
      <c r="KY286" s="117"/>
      <c r="KZ286" s="117"/>
      <c r="LA286" s="117"/>
      <c r="LB286" s="117"/>
      <c r="LC286" s="117"/>
      <c r="LD286" s="117"/>
      <c r="LE286" s="117"/>
      <c r="LF286" s="117"/>
      <c r="LG286" s="117"/>
      <c r="LH286" s="117"/>
      <c r="LI286" s="117"/>
      <c r="LJ286" s="117"/>
      <c r="LK286" s="117"/>
      <c r="LL286" s="117"/>
      <c r="LM286" s="117"/>
      <c r="LN286" s="117"/>
      <c r="LO286" s="117"/>
      <c r="LP286" s="117"/>
      <c r="LQ286" s="117"/>
      <c r="LR286" s="117"/>
      <c r="LS286" s="117"/>
      <c r="LT286" s="117"/>
      <c r="LU286" s="117"/>
      <c r="LV286" s="117"/>
      <c r="LW286" s="117"/>
      <c r="LX286" s="117"/>
      <c r="LY286" s="117"/>
      <c r="LZ286" s="117"/>
      <c r="MA286" s="117"/>
      <c r="MB286" s="117"/>
      <c r="MC286" s="117"/>
      <c r="MD286" s="117"/>
      <c r="ME286" s="117"/>
      <c r="MF286" s="117"/>
      <c r="MG286" s="117"/>
      <c r="MH286" s="117"/>
      <c r="MI286" s="117"/>
      <c r="MJ286" s="117"/>
      <c r="MK286" s="117"/>
      <c r="ML286" s="117"/>
      <c r="MM286" s="117"/>
      <c r="MN286" s="117"/>
      <c r="MO286" s="117"/>
      <c r="MP286" s="117"/>
      <c r="MQ286" s="117"/>
      <c r="MR286" s="117"/>
      <c r="MS286" s="117"/>
      <c r="MT286" s="117"/>
      <c r="MU286" s="117"/>
      <c r="MV286" s="117"/>
      <c r="MW286" s="117"/>
      <c r="MX286" s="117"/>
      <c r="MY286" s="117"/>
      <c r="MZ286" s="117"/>
      <c r="NA286" s="117"/>
      <c r="NB286" s="117"/>
      <c r="NC286" s="117"/>
      <c r="ND286" s="117"/>
      <c r="NE286" s="117"/>
      <c r="NF286" s="117"/>
      <c r="NG286" s="117"/>
      <c r="NH286" s="117"/>
      <c r="NI286" s="117"/>
      <c r="NJ286" s="117"/>
      <c r="NK286" s="117"/>
      <c r="NL286" s="117"/>
      <c r="NM286" s="117"/>
      <c r="NN286" s="117"/>
      <c r="NO286" s="117"/>
      <c r="NP286" s="117"/>
      <c r="NQ286" s="117"/>
      <c r="NR286" s="117"/>
      <c r="NS286" s="117"/>
      <c r="NT286" s="117"/>
      <c r="NU286" s="117"/>
      <c r="NV286" s="117"/>
      <c r="NW286" s="117"/>
      <c r="NX286" s="117"/>
      <c r="NY286" s="117"/>
      <c r="NZ286" s="117"/>
      <c r="OA286" s="117"/>
      <c r="OB286" s="117"/>
      <c r="OC286" s="117"/>
      <c r="OD286" s="117"/>
      <c r="OE286" s="117"/>
      <c r="OF286" s="117"/>
      <c r="OG286" s="117"/>
      <c r="OH286" s="117"/>
      <c r="OI286" s="117"/>
      <c r="OJ286" s="117"/>
      <c r="OK286" s="117"/>
      <c r="OL286" s="117"/>
      <c r="OM286" s="117"/>
      <c r="ON286" s="117"/>
      <c r="OO286" s="117"/>
      <c r="OP286" s="117"/>
      <c r="OQ286" s="117"/>
      <c r="OR286" s="117"/>
      <c r="OS286" s="117"/>
      <c r="OT286" s="117"/>
      <c r="OU286" s="117"/>
      <c r="OV286" s="117"/>
      <c r="OW286" s="117"/>
      <c r="OX286" s="117"/>
      <c r="OY286" s="117"/>
      <c r="OZ286" s="117"/>
      <c r="PA286" s="117"/>
      <c r="PB286" s="117"/>
      <c r="PC286" s="117"/>
      <c r="PD286" s="117"/>
      <c r="PE286" s="117"/>
      <c r="PF286" s="117"/>
      <c r="PG286" s="117"/>
      <c r="PH286" s="117"/>
      <c r="PI286" s="117"/>
      <c r="PJ286" s="117"/>
      <c r="PK286" s="117"/>
      <c r="PL286" s="117"/>
      <c r="PM286" s="117"/>
      <c r="PN286" s="117"/>
      <c r="PO286" s="117"/>
      <c r="PP286" s="117"/>
      <c r="PQ286" s="117"/>
      <c r="PR286" s="117"/>
      <c r="PS286" s="117"/>
      <c r="PT286" s="117"/>
      <c r="PU286" s="117"/>
      <c r="PV286" s="117"/>
      <c r="PW286" s="117"/>
      <c r="PX286" s="117"/>
      <c r="PY286" s="117"/>
      <c r="PZ286" s="117"/>
      <c r="QA286" s="117"/>
      <c r="QB286" s="117"/>
      <c r="QC286" s="117"/>
      <c r="QD286" s="117"/>
      <c r="QE286" s="117"/>
      <c r="QF286" s="117"/>
      <c r="QG286" s="117"/>
      <c r="QH286" s="117"/>
      <c r="QI286" s="117"/>
      <c r="QJ286" s="117"/>
      <c r="QK286" s="117"/>
      <c r="QL286" s="117"/>
      <c r="QM286" s="117"/>
      <c r="QN286" s="117"/>
      <c r="QO286" s="117"/>
      <c r="QP286" s="117"/>
      <c r="QQ286" s="117"/>
      <c r="QR286" s="117"/>
      <c r="QS286" s="117"/>
      <c r="QT286" s="117"/>
      <c r="QU286" s="117"/>
      <c r="QV286" s="117"/>
      <c r="QW286" s="117"/>
      <c r="QX286" s="117"/>
      <c r="QY286" s="117"/>
      <c r="QZ286" s="117"/>
      <c r="RA286" s="117"/>
      <c r="RB286" s="117"/>
      <c r="RC286" s="117"/>
      <c r="RD286" s="117"/>
      <c r="RE286" s="117"/>
      <c r="RF286" s="117"/>
      <c r="RG286" s="117"/>
      <c r="RH286" s="117"/>
      <c r="RI286" s="117"/>
      <c r="RJ286" s="117"/>
      <c r="RK286" s="117"/>
      <c r="RL286" s="117"/>
      <c r="RM286" s="117"/>
      <c r="RN286" s="117"/>
      <c r="RO286" s="117"/>
      <c r="RP286" s="117"/>
      <c r="RQ286" s="117"/>
      <c r="RR286" s="117"/>
      <c r="RS286" s="117"/>
      <c r="RT286" s="117"/>
      <c r="RU286" s="117"/>
      <c r="RV286" s="117"/>
      <c r="RW286" s="117"/>
      <c r="RX286" s="117"/>
      <c r="RY286" s="117"/>
      <c r="RZ286" s="117"/>
      <c r="SA286" s="117"/>
      <c r="SB286" s="117"/>
      <c r="SC286" s="117"/>
      <c r="SD286" s="117"/>
      <c r="SE286" s="117"/>
      <c r="SF286" s="117"/>
      <c r="SG286" s="117"/>
      <c r="SH286" s="117"/>
      <c r="SI286" s="117"/>
      <c r="SJ286" s="117"/>
      <c r="SK286" s="117"/>
      <c r="SL286" s="117"/>
      <c r="SM286" s="117"/>
      <c r="SN286" s="117"/>
      <c r="SO286" s="117"/>
      <c r="SP286" s="117"/>
      <c r="SQ286" s="117"/>
      <c r="SR286" s="117"/>
      <c r="SS286" s="117"/>
      <c r="ST286" s="117"/>
      <c r="SU286" s="117"/>
      <c r="SV286" s="117"/>
      <c r="SW286" s="117"/>
      <c r="SX286" s="117"/>
      <c r="SY286" s="117"/>
      <c r="SZ286" s="117"/>
      <c r="TA286" s="117"/>
      <c r="TB286" s="117"/>
      <c r="TC286" s="117"/>
      <c r="TD286" s="117"/>
      <c r="TE286" s="117"/>
      <c r="TF286" s="117"/>
      <c r="TG286" s="117"/>
      <c r="TH286" s="117"/>
      <c r="TI286" s="117"/>
      <c r="TJ286" s="117"/>
      <c r="TK286" s="117"/>
      <c r="TL286" s="117"/>
      <c r="TM286" s="117"/>
      <c r="TN286" s="117"/>
      <c r="TO286" s="117"/>
      <c r="TP286" s="117"/>
      <c r="TQ286" s="117"/>
      <c r="TR286" s="117"/>
      <c r="TS286" s="117"/>
      <c r="TT286" s="117"/>
      <c r="TU286" s="117"/>
      <c r="TV286" s="117"/>
      <c r="TW286" s="117"/>
      <c r="TX286" s="117"/>
      <c r="TY286" s="117"/>
      <c r="TZ286" s="117"/>
      <c r="UA286" s="117"/>
      <c r="UB286" s="117"/>
      <c r="UC286" s="117"/>
      <c r="UD286" s="117"/>
      <c r="UE286" s="117"/>
      <c r="UF286" s="117"/>
      <c r="UG286" s="117"/>
      <c r="UH286" s="117"/>
      <c r="UI286" s="117"/>
      <c r="UJ286" s="117"/>
      <c r="UK286" s="117"/>
      <c r="UL286" s="117"/>
      <c r="UM286" s="117"/>
      <c r="UN286" s="117"/>
      <c r="UO286" s="117"/>
      <c r="UP286" s="117"/>
      <c r="UQ286" s="117"/>
      <c r="UR286" s="117"/>
      <c r="US286" s="117"/>
      <c r="UT286" s="117"/>
      <c r="UU286" s="117"/>
      <c r="UV286" s="117"/>
      <c r="UW286" s="117"/>
      <c r="UX286" s="117"/>
      <c r="UY286" s="117"/>
      <c r="UZ286" s="117"/>
      <c r="VA286" s="117"/>
      <c r="VB286" s="117"/>
      <c r="VC286" s="117"/>
      <c r="VD286" s="117"/>
      <c r="VE286" s="117"/>
      <c r="VF286" s="117"/>
      <c r="VG286" s="117"/>
      <c r="VH286" s="117"/>
      <c r="VI286" s="117"/>
      <c r="VJ286" s="117"/>
      <c r="VK286" s="117"/>
      <c r="VL286" s="117"/>
      <c r="VM286" s="117"/>
      <c r="VN286" s="117"/>
      <c r="VO286" s="117"/>
      <c r="VP286" s="117"/>
      <c r="VQ286" s="117"/>
      <c r="VR286" s="117"/>
      <c r="VS286" s="117"/>
      <c r="VT286" s="117"/>
      <c r="VU286" s="117"/>
      <c r="VV286" s="117"/>
      <c r="VW286" s="117"/>
      <c r="VX286" s="117"/>
      <c r="VY286" s="117"/>
      <c r="VZ286" s="117"/>
      <c r="WA286" s="117"/>
      <c r="WB286" s="117"/>
      <c r="WC286" s="117"/>
      <c r="WD286" s="117"/>
      <c r="WE286" s="117"/>
      <c r="WF286" s="117"/>
      <c r="WG286" s="117"/>
      <c r="WH286" s="117"/>
      <c r="WI286" s="117"/>
      <c r="WJ286" s="117"/>
      <c r="WK286" s="117"/>
      <c r="WL286" s="117"/>
      <c r="WM286" s="117"/>
      <c r="WN286" s="117"/>
      <c r="WO286" s="117"/>
      <c r="WP286" s="117"/>
      <c r="WQ286" s="117"/>
      <c r="WR286" s="117"/>
      <c r="WS286" s="117"/>
      <c r="WT286" s="117"/>
      <c r="WU286" s="117"/>
      <c r="WV286" s="117"/>
      <c r="WW286" s="117"/>
      <c r="WX286" s="117"/>
      <c r="WY286" s="117"/>
      <c r="WZ286" s="117"/>
      <c r="XA286" s="117"/>
      <c r="XB286" s="117"/>
      <c r="XC286" s="117"/>
      <c r="XD286" s="117"/>
      <c r="XE286" s="117"/>
      <c r="XF286" s="117"/>
      <c r="XG286" s="117"/>
      <c r="XH286" s="117"/>
      <c r="XI286" s="117"/>
      <c r="XJ286" s="117"/>
      <c r="XK286" s="117"/>
      <c r="XL286" s="117"/>
      <c r="XM286" s="117"/>
      <c r="XN286" s="117"/>
      <c r="XO286" s="117"/>
      <c r="XP286" s="117"/>
      <c r="XQ286" s="117"/>
      <c r="XR286" s="117"/>
      <c r="XS286" s="117"/>
      <c r="XT286" s="117"/>
      <c r="XU286" s="117"/>
      <c r="XV286" s="117"/>
      <c r="XW286" s="117"/>
      <c r="XX286" s="117"/>
      <c r="XY286" s="117"/>
      <c r="XZ286" s="117"/>
      <c r="YA286" s="117"/>
      <c r="YB286" s="117"/>
      <c r="YC286" s="117"/>
      <c r="YD286" s="117"/>
      <c r="YE286" s="117"/>
      <c r="YF286" s="117"/>
      <c r="YG286" s="117"/>
      <c r="YH286" s="117"/>
      <c r="YI286" s="117"/>
      <c r="YJ286" s="117"/>
      <c r="YK286" s="117"/>
      <c r="YL286" s="117"/>
      <c r="YM286" s="117"/>
      <c r="YN286" s="117"/>
      <c r="YO286" s="117"/>
      <c r="YP286" s="117"/>
      <c r="YQ286" s="117"/>
      <c r="YR286" s="117"/>
      <c r="YS286" s="117"/>
      <c r="YT286" s="117"/>
      <c r="YU286" s="117"/>
      <c r="YV286" s="117"/>
      <c r="YW286" s="117"/>
      <c r="YX286" s="117"/>
      <c r="YY286" s="117"/>
      <c r="YZ286" s="117"/>
      <c r="ZA286" s="117"/>
      <c r="ZB286" s="117"/>
      <c r="ZC286" s="117"/>
      <c r="ZD286" s="117"/>
      <c r="ZE286" s="117"/>
      <c r="ZF286" s="117"/>
      <c r="ZG286" s="117"/>
      <c r="ZH286" s="117"/>
      <c r="ZI286" s="117"/>
      <c r="ZJ286" s="117"/>
      <c r="ZK286" s="117"/>
      <c r="ZL286" s="117"/>
      <c r="ZM286" s="117"/>
      <c r="ZN286" s="117"/>
      <c r="ZO286" s="117"/>
      <c r="ZP286" s="117"/>
      <c r="ZQ286" s="117"/>
      <c r="ZR286" s="117"/>
      <c r="ZS286" s="117"/>
      <c r="ZT286" s="117"/>
      <c r="ZU286" s="117"/>
      <c r="ZV286" s="117"/>
      <c r="ZW286" s="117"/>
      <c r="ZX286" s="117"/>
      <c r="ZY286" s="117"/>
      <c r="ZZ286" s="117"/>
      <c r="AAA286" s="117"/>
      <c r="AAB286" s="117"/>
      <c r="AAC286" s="117"/>
      <c r="AAD286" s="117"/>
      <c r="AAE286" s="117"/>
      <c r="AAF286" s="117"/>
      <c r="AAG286" s="117"/>
      <c r="AAH286" s="117"/>
      <c r="AAI286" s="117"/>
      <c r="AAJ286" s="117"/>
      <c r="AAK286" s="117"/>
      <c r="AAL286" s="117"/>
      <c r="AAM286" s="117"/>
      <c r="AAN286" s="117"/>
      <c r="AAO286" s="117"/>
      <c r="AAP286" s="117"/>
      <c r="AAQ286" s="117"/>
      <c r="AAR286" s="117"/>
      <c r="AAS286" s="117"/>
      <c r="AAT286" s="117"/>
      <c r="AAU286" s="117"/>
      <c r="AAV286" s="117"/>
      <c r="AAW286" s="117"/>
      <c r="AAX286" s="117"/>
      <c r="AAY286" s="117"/>
      <c r="AAZ286" s="117"/>
      <c r="ABA286" s="117"/>
      <c r="ABB286" s="117"/>
      <c r="ABC286" s="117"/>
      <c r="ABD286" s="117"/>
      <c r="ABE286" s="117"/>
      <c r="ABF286" s="117"/>
      <c r="ABG286" s="117"/>
      <c r="ABH286" s="117"/>
      <c r="ABI286" s="117"/>
      <c r="ABJ286" s="117"/>
      <c r="ABK286" s="117"/>
      <c r="ABL286" s="117"/>
      <c r="ABM286" s="117"/>
      <c r="ABN286" s="117"/>
      <c r="ABO286" s="117"/>
      <c r="ABP286" s="117"/>
      <c r="ABQ286" s="117"/>
      <c r="ABR286" s="117"/>
      <c r="ABS286" s="117"/>
      <c r="ABT286" s="117"/>
      <c r="ABU286" s="117"/>
      <c r="ABV286" s="117"/>
      <c r="ABW286" s="117"/>
      <c r="ABX286" s="117"/>
      <c r="ABY286" s="117"/>
      <c r="ABZ286" s="117"/>
      <c r="ACA286" s="117"/>
      <c r="ACB286" s="117"/>
      <c r="ACC286" s="117"/>
      <c r="ACD286" s="117"/>
      <c r="ACE286" s="117"/>
      <c r="ACF286" s="117"/>
      <c r="ACG286" s="117"/>
      <c r="ACH286" s="117"/>
      <c r="ACI286" s="117"/>
      <c r="ACJ286" s="117"/>
      <c r="ACK286" s="117"/>
      <c r="ACL286" s="117"/>
      <c r="ACM286" s="117"/>
      <c r="ACN286" s="117"/>
      <c r="ACO286" s="117"/>
      <c r="ACP286" s="117"/>
      <c r="ACQ286" s="117"/>
      <c r="ACR286" s="117"/>
      <c r="ACS286" s="117"/>
      <c r="ACT286" s="117"/>
      <c r="ACU286" s="117"/>
      <c r="ACV286" s="117"/>
      <c r="ACW286" s="117"/>
      <c r="ACX286" s="117"/>
      <c r="ACY286" s="117"/>
      <c r="ACZ286" s="117"/>
      <c r="ADA286" s="117"/>
      <c r="ADB286" s="117"/>
      <c r="ADC286" s="117"/>
      <c r="ADD286" s="117"/>
      <c r="ADE286" s="117"/>
      <c r="ADF286" s="117"/>
      <c r="ADG286" s="117"/>
      <c r="ADH286" s="117"/>
      <c r="ADI286" s="117"/>
      <c r="ADJ286" s="117"/>
      <c r="ADK286" s="117"/>
      <c r="ADL286" s="117"/>
      <c r="ADM286" s="117"/>
      <c r="ADN286" s="117"/>
      <c r="ADO286" s="117"/>
      <c r="ADP286" s="117"/>
      <c r="ADQ286" s="117"/>
      <c r="ADR286" s="117"/>
      <c r="ADS286" s="117"/>
      <c r="ADT286" s="117"/>
      <c r="ADU286" s="117"/>
      <c r="ADV286" s="117"/>
      <c r="ADW286" s="117"/>
      <c r="ADX286" s="117"/>
      <c r="ADY286" s="117"/>
      <c r="ADZ286" s="117"/>
      <c r="AEA286" s="117"/>
      <c r="AEB286" s="117"/>
      <c r="AEC286" s="117"/>
      <c r="AED286" s="117"/>
      <c r="AEE286" s="117"/>
      <c r="AEF286" s="117"/>
      <c r="AEG286" s="117"/>
      <c r="AEH286" s="117"/>
      <c r="AEI286" s="117"/>
      <c r="AEJ286" s="117"/>
      <c r="AEK286" s="117"/>
      <c r="AEL286" s="117"/>
      <c r="AEM286" s="117"/>
      <c r="AEN286" s="117"/>
      <c r="AEO286" s="117"/>
      <c r="AEP286" s="117"/>
      <c r="AEQ286" s="117"/>
      <c r="AER286" s="117"/>
      <c r="AES286" s="117"/>
      <c r="AET286" s="117"/>
      <c r="AEU286" s="117"/>
      <c r="AEV286" s="117"/>
      <c r="AEW286" s="117"/>
      <c r="AEX286" s="117"/>
      <c r="AEY286" s="117"/>
      <c r="AEZ286" s="117"/>
      <c r="AFA286" s="117"/>
      <c r="AFB286" s="117"/>
      <c r="AFC286" s="117"/>
      <c r="AFD286" s="117"/>
      <c r="AFE286" s="117"/>
      <c r="AFF286" s="117"/>
      <c r="AFG286" s="117"/>
      <c r="AFH286" s="117"/>
      <c r="AFI286" s="117"/>
      <c r="AFJ286" s="117"/>
      <c r="AFK286" s="117"/>
      <c r="AFL286" s="117"/>
      <c r="AFM286" s="117"/>
      <c r="AFN286" s="117"/>
      <c r="AFO286" s="117"/>
      <c r="AFP286" s="117"/>
      <c r="AFQ286" s="117"/>
      <c r="AFR286" s="117"/>
      <c r="AFS286" s="117"/>
      <c r="AFT286" s="117"/>
      <c r="AFU286" s="117"/>
      <c r="AFV286" s="117"/>
      <c r="AFW286" s="117"/>
      <c r="AFX286" s="117"/>
      <c r="AFY286" s="117"/>
      <c r="AFZ286" s="117"/>
      <c r="AGA286" s="117"/>
      <c r="AGB286" s="117"/>
      <c r="AGC286" s="117"/>
      <c r="AGD286" s="117"/>
      <c r="AGE286" s="117"/>
      <c r="AGF286" s="117"/>
      <c r="AGG286" s="117"/>
      <c r="AGH286" s="117"/>
      <c r="AGI286" s="117"/>
      <c r="AGJ286" s="117"/>
      <c r="AGK286" s="117"/>
      <c r="AGL286" s="117"/>
      <c r="AGM286" s="117"/>
      <c r="AGN286" s="117"/>
      <c r="AGO286" s="117"/>
      <c r="AGP286" s="117"/>
      <c r="AGQ286" s="117"/>
      <c r="AGR286" s="117"/>
      <c r="AGS286" s="117"/>
      <c r="AGT286" s="117"/>
      <c r="AGU286" s="117"/>
      <c r="AGV286" s="117"/>
      <c r="AGW286" s="117"/>
      <c r="AGX286" s="117"/>
      <c r="AGY286" s="117"/>
      <c r="AGZ286" s="117"/>
      <c r="AHA286" s="117"/>
      <c r="AHB286" s="117"/>
      <c r="AHC286" s="117"/>
      <c r="AHD286" s="117"/>
      <c r="AHE286" s="117"/>
      <c r="AHF286" s="117"/>
      <c r="AHG286" s="117"/>
      <c r="AHH286" s="117"/>
      <c r="AHI286" s="117"/>
      <c r="AHJ286" s="117"/>
      <c r="AHK286" s="117"/>
      <c r="AHL286" s="117"/>
      <c r="AHM286" s="117"/>
      <c r="AHN286" s="117"/>
      <c r="AHO286" s="117"/>
      <c r="AHP286" s="117"/>
      <c r="AHQ286" s="117"/>
      <c r="AHR286" s="117"/>
      <c r="AHS286" s="117"/>
      <c r="AHT286" s="117"/>
      <c r="AHU286" s="117"/>
      <c r="AHV286" s="117"/>
      <c r="AHW286" s="117"/>
      <c r="AHX286" s="117"/>
      <c r="AHY286" s="117"/>
      <c r="AHZ286" s="117"/>
      <c r="AIA286" s="117"/>
      <c r="AIB286" s="117"/>
      <c r="AIC286" s="117"/>
      <c r="AID286" s="117"/>
      <c r="AIE286" s="117"/>
      <c r="AIF286" s="117"/>
      <c r="AIG286" s="117"/>
      <c r="AIH286" s="117"/>
      <c r="AII286" s="117"/>
      <c r="AIJ286" s="117"/>
      <c r="AIK286" s="117"/>
      <c r="AIL286" s="117"/>
      <c r="AIM286" s="117"/>
      <c r="AIN286" s="117"/>
      <c r="AIO286" s="117"/>
      <c r="AIP286" s="117"/>
      <c r="AIQ286" s="117"/>
      <c r="AIR286" s="117"/>
      <c r="AIS286" s="117"/>
      <c r="AIT286" s="117"/>
      <c r="AIU286" s="117"/>
      <c r="AIV286" s="117"/>
      <c r="AIW286" s="117"/>
      <c r="AIX286" s="117"/>
      <c r="AIY286" s="117"/>
      <c r="AIZ286" s="117"/>
      <c r="AJA286" s="117"/>
      <c r="AJB286" s="117"/>
      <c r="AJC286" s="117"/>
      <c r="AJD286" s="117"/>
      <c r="AJE286" s="117"/>
      <c r="AJF286" s="117"/>
      <c r="AJG286" s="117"/>
      <c r="AJH286" s="117"/>
      <c r="AJI286" s="117"/>
      <c r="AJJ286" s="117"/>
      <c r="AJK286" s="117"/>
      <c r="AJL286" s="117"/>
      <c r="AJM286" s="117"/>
      <c r="AJN286" s="117"/>
      <c r="AJO286" s="117"/>
      <c r="AJP286" s="117"/>
      <c r="AJQ286" s="117"/>
      <c r="AJR286" s="117"/>
      <c r="AJS286" s="117"/>
      <c r="AJT286" s="117"/>
      <c r="AJU286" s="117"/>
      <c r="AJV286" s="117"/>
      <c r="AJW286" s="117"/>
      <c r="AJX286" s="117"/>
      <c r="AJY286" s="117"/>
      <c r="AJZ286" s="117"/>
      <c r="AKA286" s="117"/>
      <c r="AKB286" s="117"/>
      <c r="AKC286" s="117"/>
      <c r="AKD286" s="117"/>
      <c r="AKE286" s="117"/>
      <c r="AKF286" s="117"/>
      <c r="AKG286" s="117"/>
      <c r="AKH286" s="117"/>
      <c r="AKI286" s="117"/>
      <c r="AKJ286" s="117"/>
      <c r="AKK286" s="117"/>
      <c r="AKL286" s="117"/>
      <c r="AKM286" s="117"/>
      <c r="AKN286" s="117"/>
      <c r="AKO286" s="117"/>
      <c r="AKP286" s="117"/>
      <c r="AKQ286" s="117"/>
      <c r="AKR286" s="117"/>
      <c r="AKS286" s="117"/>
      <c r="AKT286" s="117"/>
      <c r="AKU286" s="117"/>
      <c r="AKV286" s="117"/>
      <c r="AKW286" s="117"/>
      <c r="AKX286" s="117"/>
      <c r="AKY286" s="117"/>
      <c r="AKZ286" s="117"/>
      <c r="ALA286" s="117"/>
      <c r="ALB286" s="117"/>
      <c r="ALC286" s="117"/>
      <c r="ALD286" s="117"/>
      <c r="ALE286" s="117"/>
      <c r="ALF286" s="117"/>
      <c r="ALG286" s="117"/>
      <c r="ALH286" s="117"/>
      <c r="ALI286" s="117"/>
      <c r="ALJ286" s="117"/>
      <c r="ALK286" s="117"/>
      <c r="ALL286" s="117"/>
      <c r="ALM286" s="117"/>
      <c r="ALN286" s="117"/>
      <c r="ALO286" s="117"/>
      <c r="ALP286" s="117"/>
      <c r="ALQ286" s="117"/>
      <c r="ALR286" s="117"/>
      <c r="ALS286" s="117"/>
      <c r="ALT286" s="117"/>
      <c r="ALU286" s="117"/>
      <c r="ALV286" s="117"/>
      <c r="ALW286" s="117"/>
      <c r="ALX286" s="117"/>
      <c r="ALY286" s="117"/>
      <c r="ALZ286" s="117"/>
      <c r="AMA286" s="117"/>
      <c r="AMB286" s="117"/>
      <c r="AMC286" s="117"/>
      <c r="AMD286" s="117"/>
      <c r="AME286" s="117"/>
      <c r="AMF286" s="117"/>
      <c r="AMG286" s="117"/>
      <c r="AMH286" s="117"/>
      <c r="AMI286" s="117"/>
      <c r="AMJ286" s="117"/>
    </row>
    <row r="287" customFormat="false" ht="24" hidden="false" customHeight="true" outlineLevel="0" collapsed="false">
      <c r="A287" s="144" t="s">
        <v>196</v>
      </c>
      <c r="B287" s="122" t="n">
        <f aca="false">H287/12</f>
        <v>0.166666666666667</v>
      </c>
      <c r="C287" s="145" t="n">
        <f aca="false">AVERAGE(D287:G287)</f>
        <v>16.32</v>
      </c>
      <c r="D287" s="147"/>
      <c r="E287" s="147" t="n">
        <v>16</v>
      </c>
      <c r="F287" s="147" t="n">
        <v>19.1</v>
      </c>
      <c r="G287" s="145" t="n">
        <v>13.86</v>
      </c>
      <c r="H287" s="148" t="n">
        <v>2</v>
      </c>
      <c r="I287" s="146" t="n">
        <f aca="false">(C287*B287)*12</f>
        <v>32.64</v>
      </c>
      <c r="J287" s="116"/>
      <c r="K287" s="116"/>
      <c r="L287" s="116"/>
      <c r="M287" s="116"/>
      <c r="N287" s="116"/>
      <c r="O287" s="116"/>
      <c r="P287" s="116"/>
      <c r="Q287" s="116"/>
      <c r="R287" s="116"/>
      <c r="S287" s="116"/>
      <c r="T287" s="116"/>
      <c r="U287" s="116"/>
      <c r="V287" s="116"/>
      <c r="W287" s="116"/>
      <c r="X287" s="116"/>
      <c r="Y287" s="116"/>
      <c r="Z287" s="116"/>
      <c r="AA287" s="116"/>
      <c r="AB287" s="116"/>
      <c r="AC287" s="116"/>
      <c r="AD287" s="116"/>
      <c r="AE287" s="116"/>
      <c r="AF287" s="116"/>
      <c r="AG287" s="116"/>
      <c r="AH287" s="116"/>
      <c r="AI287" s="116"/>
      <c r="AJ287" s="116"/>
      <c r="AK287" s="116"/>
      <c r="AL287" s="116"/>
      <c r="AM287" s="116"/>
      <c r="AN287" s="116"/>
      <c r="AO287" s="116"/>
      <c r="AP287" s="116"/>
      <c r="AQ287" s="116"/>
      <c r="AR287" s="116"/>
      <c r="AS287" s="116"/>
      <c r="AT287" s="116"/>
      <c r="AU287" s="116"/>
      <c r="AV287" s="116"/>
      <c r="AW287" s="116"/>
      <c r="AX287" s="116"/>
      <c r="AY287" s="116"/>
      <c r="AZ287" s="116"/>
      <c r="BA287" s="116"/>
      <c r="BB287" s="116"/>
      <c r="BC287" s="116"/>
      <c r="BD287" s="116"/>
      <c r="BE287" s="116"/>
      <c r="BF287" s="116"/>
      <c r="BG287" s="116"/>
      <c r="BH287" s="116"/>
      <c r="BI287" s="116"/>
      <c r="BJ287" s="116"/>
      <c r="BK287" s="117"/>
      <c r="BL287" s="117"/>
      <c r="BM287" s="117"/>
      <c r="BN287" s="117"/>
      <c r="BO287" s="117"/>
      <c r="BP287" s="117"/>
      <c r="BQ287" s="117"/>
      <c r="BR287" s="117"/>
      <c r="BS287" s="117"/>
      <c r="BT287" s="117"/>
      <c r="BU287" s="117"/>
      <c r="BV287" s="117"/>
      <c r="BW287" s="117"/>
      <c r="BX287" s="117"/>
      <c r="BY287" s="117"/>
      <c r="BZ287" s="117"/>
      <c r="CA287" s="117"/>
      <c r="CB287" s="117"/>
      <c r="CC287" s="117"/>
      <c r="CD287" s="117"/>
      <c r="CE287" s="117"/>
      <c r="CF287" s="117"/>
      <c r="CG287" s="117"/>
      <c r="CH287" s="117"/>
      <c r="CI287" s="117"/>
      <c r="CJ287" s="117"/>
      <c r="CK287" s="117"/>
      <c r="CL287" s="117"/>
      <c r="CM287" s="117"/>
      <c r="CN287" s="117"/>
      <c r="CO287" s="117"/>
      <c r="CP287" s="117"/>
      <c r="CQ287" s="117"/>
      <c r="CR287" s="117"/>
      <c r="CS287" s="117"/>
      <c r="CT287" s="117"/>
      <c r="CU287" s="117"/>
      <c r="CV287" s="117"/>
      <c r="CW287" s="117"/>
      <c r="CX287" s="117"/>
      <c r="CY287" s="117"/>
      <c r="CZ287" s="117"/>
      <c r="DA287" s="117"/>
      <c r="DB287" s="117"/>
      <c r="DC287" s="117"/>
      <c r="DD287" s="117"/>
      <c r="DE287" s="117"/>
      <c r="DF287" s="117"/>
      <c r="DG287" s="117"/>
      <c r="DH287" s="117"/>
      <c r="DI287" s="117"/>
      <c r="DJ287" s="117"/>
      <c r="DK287" s="117"/>
      <c r="DL287" s="117"/>
      <c r="DM287" s="117"/>
      <c r="DN287" s="117"/>
      <c r="DO287" s="117"/>
      <c r="DP287" s="117"/>
      <c r="DQ287" s="117"/>
      <c r="DR287" s="117"/>
      <c r="DS287" s="117"/>
      <c r="DT287" s="117"/>
      <c r="DU287" s="117"/>
      <c r="DV287" s="117"/>
      <c r="DW287" s="117"/>
      <c r="DX287" s="117"/>
      <c r="DY287" s="117"/>
      <c r="DZ287" s="117"/>
      <c r="EA287" s="117"/>
      <c r="EB287" s="117"/>
      <c r="EC287" s="117"/>
      <c r="ED287" s="117"/>
      <c r="EE287" s="117"/>
      <c r="EF287" s="117"/>
      <c r="EG287" s="117"/>
      <c r="EH287" s="117"/>
      <c r="EI287" s="117"/>
      <c r="EJ287" s="117"/>
      <c r="EK287" s="117"/>
      <c r="EL287" s="117"/>
      <c r="EM287" s="117"/>
      <c r="EN287" s="117"/>
      <c r="EO287" s="117"/>
      <c r="EP287" s="117"/>
      <c r="EQ287" s="117"/>
      <c r="ER287" s="117"/>
      <c r="ES287" s="117"/>
      <c r="ET287" s="117"/>
      <c r="EU287" s="117"/>
      <c r="EV287" s="117"/>
      <c r="EW287" s="117"/>
      <c r="EX287" s="117"/>
      <c r="EY287" s="117"/>
      <c r="EZ287" s="117"/>
      <c r="FA287" s="117"/>
      <c r="FB287" s="117"/>
      <c r="FC287" s="117"/>
      <c r="FD287" s="117"/>
      <c r="FE287" s="117"/>
      <c r="FF287" s="117"/>
      <c r="FG287" s="117"/>
      <c r="FH287" s="117"/>
      <c r="FI287" s="117"/>
      <c r="FJ287" s="117"/>
      <c r="FK287" s="117"/>
      <c r="FL287" s="117"/>
      <c r="FM287" s="117"/>
      <c r="FN287" s="117"/>
      <c r="FO287" s="117"/>
      <c r="FP287" s="117"/>
      <c r="FQ287" s="117"/>
      <c r="FR287" s="117"/>
      <c r="FS287" s="117"/>
      <c r="FT287" s="117"/>
      <c r="FU287" s="117"/>
      <c r="FV287" s="117"/>
      <c r="FW287" s="117"/>
      <c r="FX287" s="117"/>
      <c r="FY287" s="117"/>
      <c r="FZ287" s="117"/>
      <c r="GA287" s="117"/>
      <c r="GB287" s="117"/>
      <c r="GC287" s="117"/>
      <c r="GD287" s="117"/>
      <c r="GE287" s="117"/>
      <c r="GF287" s="117"/>
      <c r="GG287" s="117"/>
      <c r="GH287" s="117"/>
      <c r="GI287" s="117"/>
      <c r="GJ287" s="117"/>
      <c r="GK287" s="117"/>
      <c r="GL287" s="117"/>
      <c r="GM287" s="117"/>
      <c r="GN287" s="117"/>
      <c r="GO287" s="117"/>
      <c r="GP287" s="117"/>
      <c r="GQ287" s="117"/>
      <c r="GR287" s="117"/>
      <c r="GS287" s="117"/>
      <c r="GT287" s="117"/>
      <c r="GU287" s="117"/>
      <c r="GV287" s="117"/>
      <c r="GW287" s="117"/>
      <c r="GX287" s="117"/>
      <c r="GY287" s="117"/>
      <c r="GZ287" s="117"/>
      <c r="HA287" s="117"/>
      <c r="HB287" s="117"/>
      <c r="HC287" s="117"/>
      <c r="HD287" s="117"/>
      <c r="HE287" s="117"/>
      <c r="HF287" s="117"/>
      <c r="HG287" s="117"/>
      <c r="HH287" s="117"/>
      <c r="HI287" s="117"/>
      <c r="HJ287" s="117"/>
      <c r="HK287" s="117"/>
      <c r="HL287" s="117"/>
      <c r="HM287" s="117"/>
      <c r="HN287" s="117"/>
      <c r="HO287" s="117"/>
      <c r="HP287" s="117"/>
      <c r="HQ287" s="117"/>
      <c r="HR287" s="117"/>
      <c r="HS287" s="117"/>
      <c r="HT287" s="117"/>
      <c r="HU287" s="117"/>
      <c r="HV287" s="117"/>
      <c r="HW287" s="117"/>
      <c r="HX287" s="117"/>
      <c r="HY287" s="117"/>
      <c r="HZ287" s="117"/>
      <c r="IA287" s="117"/>
      <c r="IB287" s="117"/>
      <c r="IC287" s="117"/>
      <c r="ID287" s="117"/>
      <c r="IE287" s="117"/>
      <c r="IF287" s="117"/>
      <c r="IG287" s="117"/>
      <c r="IH287" s="117"/>
      <c r="II287" s="117"/>
      <c r="IJ287" s="117"/>
      <c r="IK287" s="117"/>
      <c r="IL287" s="117"/>
      <c r="IM287" s="117"/>
      <c r="IN287" s="117"/>
      <c r="IO287" s="117"/>
      <c r="IP287" s="117"/>
      <c r="IQ287" s="117"/>
      <c r="IR287" s="117"/>
      <c r="IS287" s="117"/>
      <c r="IT287" s="117"/>
      <c r="IU287" s="117"/>
      <c r="IV287" s="117"/>
      <c r="IW287" s="117"/>
      <c r="IX287" s="117"/>
      <c r="IY287" s="117"/>
      <c r="IZ287" s="117"/>
      <c r="JA287" s="117"/>
      <c r="JB287" s="117"/>
      <c r="JC287" s="117"/>
      <c r="JD287" s="117"/>
      <c r="JE287" s="117"/>
      <c r="JF287" s="117"/>
      <c r="JG287" s="117"/>
      <c r="JH287" s="117"/>
      <c r="JI287" s="117"/>
      <c r="JJ287" s="117"/>
      <c r="JK287" s="117"/>
      <c r="JL287" s="117"/>
      <c r="JM287" s="117"/>
      <c r="JN287" s="117"/>
      <c r="JO287" s="117"/>
      <c r="JP287" s="117"/>
      <c r="JQ287" s="117"/>
      <c r="JR287" s="117"/>
      <c r="JS287" s="117"/>
      <c r="JT287" s="117"/>
      <c r="JU287" s="117"/>
      <c r="JV287" s="117"/>
      <c r="JW287" s="117"/>
      <c r="JX287" s="117"/>
      <c r="JY287" s="117"/>
      <c r="JZ287" s="117"/>
      <c r="KA287" s="117"/>
      <c r="KB287" s="117"/>
      <c r="KC287" s="117"/>
      <c r="KD287" s="117"/>
      <c r="KE287" s="117"/>
      <c r="KF287" s="117"/>
      <c r="KG287" s="117"/>
      <c r="KH287" s="117"/>
      <c r="KI287" s="117"/>
      <c r="KJ287" s="117"/>
      <c r="KK287" s="117"/>
      <c r="KL287" s="117"/>
      <c r="KM287" s="117"/>
      <c r="KN287" s="117"/>
      <c r="KO287" s="117"/>
      <c r="KP287" s="117"/>
      <c r="KQ287" s="117"/>
      <c r="KR287" s="117"/>
      <c r="KS287" s="117"/>
      <c r="KT287" s="117"/>
      <c r="KU287" s="117"/>
      <c r="KV287" s="117"/>
      <c r="KW287" s="117"/>
      <c r="KX287" s="117"/>
      <c r="KY287" s="117"/>
      <c r="KZ287" s="117"/>
      <c r="LA287" s="117"/>
      <c r="LB287" s="117"/>
      <c r="LC287" s="117"/>
      <c r="LD287" s="117"/>
      <c r="LE287" s="117"/>
      <c r="LF287" s="117"/>
      <c r="LG287" s="117"/>
      <c r="LH287" s="117"/>
      <c r="LI287" s="117"/>
      <c r="LJ287" s="117"/>
      <c r="LK287" s="117"/>
      <c r="LL287" s="117"/>
      <c r="LM287" s="117"/>
      <c r="LN287" s="117"/>
      <c r="LO287" s="117"/>
      <c r="LP287" s="117"/>
      <c r="LQ287" s="117"/>
      <c r="LR287" s="117"/>
      <c r="LS287" s="117"/>
      <c r="LT287" s="117"/>
      <c r="LU287" s="117"/>
      <c r="LV287" s="117"/>
      <c r="LW287" s="117"/>
      <c r="LX287" s="117"/>
      <c r="LY287" s="117"/>
      <c r="LZ287" s="117"/>
      <c r="MA287" s="117"/>
      <c r="MB287" s="117"/>
      <c r="MC287" s="117"/>
      <c r="MD287" s="117"/>
      <c r="ME287" s="117"/>
      <c r="MF287" s="117"/>
      <c r="MG287" s="117"/>
      <c r="MH287" s="117"/>
      <c r="MI287" s="117"/>
      <c r="MJ287" s="117"/>
      <c r="MK287" s="117"/>
      <c r="ML287" s="117"/>
      <c r="MM287" s="117"/>
      <c r="MN287" s="117"/>
      <c r="MO287" s="117"/>
      <c r="MP287" s="117"/>
      <c r="MQ287" s="117"/>
      <c r="MR287" s="117"/>
      <c r="MS287" s="117"/>
      <c r="MT287" s="117"/>
      <c r="MU287" s="117"/>
      <c r="MV287" s="117"/>
      <c r="MW287" s="117"/>
      <c r="MX287" s="117"/>
      <c r="MY287" s="117"/>
      <c r="MZ287" s="117"/>
      <c r="NA287" s="117"/>
      <c r="NB287" s="117"/>
      <c r="NC287" s="117"/>
      <c r="ND287" s="117"/>
      <c r="NE287" s="117"/>
      <c r="NF287" s="117"/>
      <c r="NG287" s="117"/>
      <c r="NH287" s="117"/>
      <c r="NI287" s="117"/>
      <c r="NJ287" s="117"/>
      <c r="NK287" s="117"/>
      <c r="NL287" s="117"/>
      <c r="NM287" s="117"/>
      <c r="NN287" s="117"/>
      <c r="NO287" s="117"/>
      <c r="NP287" s="117"/>
      <c r="NQ287" s="117"/>
      <c r="NR287" s="117"/>
      <c r="NS287" s="117"/>
      <c r="NT287" s="117"/>
      <c r="NU287" s="117"/>
      <c r="NV287" s="117"/>
      <c r="NW287" s="117"/>
      <c r="NX287" s="117"/>
      <c r="NY287" s="117"/>
      <c r="NZ287" s="117"/>
      <c r="OA287" s="117"/>
      <c r="OB287" s="117"/>
      <c r="OC287" s="117"/>
      <c r="OD287" s="117"/>
      <c r="OE287" s="117"/>
      <c r="OF287" s="117"/>
      <c r="OG287" s="117"/>
      <c r="OH287" s="117"/>
      <c r="OI287" s="117"/>
      <c r="OJ287" s="117"/>
      <c r="OK287" s="117"/>
      <c r="OL287" s="117"/>
      <c r="OM287" s="117"/>
      <c r="ON287" s="117"/>
      <c r="OO287" s="117"/>
      <c r="OP287" s="117"/>
      <c r="OQ287" s="117"/>
      <c r="OR287" s="117"/>
      <c r="OS287" s="117"/>
      <c r="OT287" s="117"/>
      <c r="OU287" s="117"/>
      <c r="OV287" s="117"/>
      <c r="OW287" s="117"/>
      <c r="OX287" s="117"/>
      <c r="OY287" s="117"/>
      <c r="OZ287" s="117"/>
      <c r="PA287" s="117"/>
      <c r="PB287" s="117"/>
      <c r="PC287" s="117"/>
      <c r="PD287" s="117"/>
      <c r="PE287" s="117"/>
      <c r="PF287" s="117"/>
      <c r="PG287" s="117"/>
      <c r="PH287" s="117"/>
      <c r="PI287" s="117"/>
      <c r="PJ287" s="117"/>
      <c r="PK287" s="117"/>
      <c r="PL287" s="117"/>
      <c r="PM287" s="117"/>
      <c r="PN287" s="117"/>
      <c r="PO287" s="117"/>
      <c r="PP287" s="117"/>
      <c r="PQ287" s="117"/>
      <c r="PR287" s="117"/>
      <c r="PS287" s="117"/>
      <c r="PT287" s="117"/>
      <c r="PU287" s="117"/>
      <c r="PV287" s="117"/>
      <c r="PW287" s="117"/>
      <c r="PX287" s="117"/>
      <c r="PY287" s="117"/>
      <c r="PZ287" s="117"/>
      <c r="QA287" s="117"/>
      <c r="QB287" s="117"/>
      <c r="QC287" s="117"/>
      <c r="QD287" s="117"/>
      <c r="QE287" s="117"/>
      <c r="QF287" s="117"/>
      <c r="QG287" s="117"/>
      <c r="QH287" s="117"/>
      <c r="QI287" s="117"/>
      <c r="QJ287" s="117"/>
      <c r="QK287" s="117"/>
      <c r="QL287" s="117"/>
      <c r="QM287" s="117"/>
      <c r="QN287" s="117"/>
      <c r="QO287" s="117"/>
      <c r="QP287" s="117"/>
      <c r="QQ287" s="117"/>
      <c r="QR287" s="117"/>
      <c r="QS287" s="117"/>
      <c r="QT287" s="117"/>
      <c r="QU287" s="117"/>
      <c r="QV287" s="117"/>
      <c r="QW287" s="117"/>
      <c r="QX287" s="117"/>
      <c r="QY287" s="117"/>
      <c r="QZ287" s="117"/>
      <c r="RA287" s="117"/>
      <c r="RB287" s="117"/>
      <c r="RC287" s="117"/>
      <c r="RD287" s="117"/>
      <c r="RE287" s="117"/>
      <c r="RF287" s="117"/>
      <c r="RG287" s="117"/>
      <c r="RH287" s="117"/>
      <c r="RI287" s="117"/>
      <c r="RJ287" s="117"/>
      <c r="RK287" s="117"/>
      <c r="RL287" s="117"/>
      <c r="RM287" s="117"/>
      <c r="RN287" s="117"/>
      <c r="RO287" s="117"/>
      <c r="RP287" s="117"/>
      <c r="RQ287" s="117"/>
      <c r="RR287" s="117"/>
      <c r="RS287" s="117"/>
      <c r="RT287" s="117"/>
      <c r="RU287" s="117"/>
      <c r="RV287" s="117"/>
      <c r="RW287" s="117"/>
      <c r="RX287" s="117"/>
      <c r="RY287" s="117"/>
      <c r="RZ287" s="117"/>
      <c r="SA287" s="117"/>
      <c r="SB287" s="117"/>
      <c r="SC287" s="117"/>
      <c r="SD287" s="117"/>
      <c r="SE287" s="117"/>
      <c r="SF287" s="117"/>
      <c r="SG287" s="117"/>
      <c r="SH287" s="117"/>
      <c r="SI287" s="117"/>
      <c r="SJ287" s="117"/>
      <c r="SK287" s="117"/>
      <c r="SL287" s="117"/>
      <c r="SM287" s="117"/>
      <c r="SN287" s="117"/>
      <c r="SO287" s="117"/>
      <c r="SP287" s="117"/>
      <c r="SQ287" s="117"/>
      <c r="SR287" s="117"/>
      <c r="SS287" s="117"/>
      <c r="ST287" s="117"/>
      <c r="SU287" s="117"/>
      <c r="SV287" s="117"/>
      <c r="SW287" s="117"/>
      <c r="SX287" s="117"/>
      <c r="SY287" s="117"/>
      <c r="SZ287" s="117"/>
      <c r="TA287" s="117"/>
      <c r="TB287" s="117"/>
      <c r="TC287" s="117"/>
      <c r="TD287" s="117"/>
      <c r="TE287" s="117"/>
      <c r="TF287" s="117"/>
      <c r="TG287" s="117"/>
      <c r="TH287" s="117"/>
      <c r="TI287" s="117"/>
      <c r="TJ287" s="117"/>
      <c r="TK287" s="117"/>
      <c r="TL287" s="117"/>
      <c r="TM287" s="117"/>
      <c r="TN287" s="117"/>
      <c r="TO287" s="117"/>
      <c r="TP287" s="117"/>
      <c r="TQ287" s="117"/>
      <c r="TR287" s="117"/>
      <c r="TS287" s="117"/>
      <c r="TT287" s="117"/>
      <c r="TU287" s="117"/>
      <c r="TV287" s="117"/>
      <c r="TW287" s="117"/>
      <c r="TX287" s="117"/>
      <c r="TY287" s="117"/>
      <c r="TZ287" s="117"/>
      <c r="UA287" s="117"/>
      <c r="UB287" s="117"/>
      <c r="UC287" s="117"/>
      <c r="UD287" s="117"/>
      <c r="UE287" s="117"/>
      <c r="UF287" s="117"/>
      <c r="UG287" s="117"/>
      <c r="UH287" s="117"/>
      <c r="UI287" s="117"/>
      <c r="UJ287" s="117"/>
      <c r="UK287" s="117"/>
      <c r="UL287" s="117"/>
      <c r="UM287" s="117"/>
      <c r="UN287" s="117"/>
      <c r="UO287" s="117"/>
      <c r="UP287" s="117"/>
      <c r="UQ287" s="117"/>
      <c r="UR287" s="117"/>
      <c r="US287" s="117"/>
      <c r="UT287" s="117"/>
      <c r="UU287" s="117"/>
      <c r="UV287" s="117"/>
      <c r="UW287" s="117"/>
      <c r="UX287" s="117"/>
      <c r="UY287" s="117"/>
      <c r="UZ287" s="117"/>
      <c r="VA287" s="117"/>
      <c r="VB287" s="117"/>
      <c r="VC287" s="117"/>
      <c r="VD287" s="117"/>
      <c r="VE287" s="117"/>
      <c r="VF287" s="117"/>
      <c r="VG287" s="117"/>
      <c r="VH287" s="117"/>
      <c r="VI287" s="117"/>
      <c r="VJ287" s="117"/>
      <c r="VK287" s="117"/>
      <c r="VL287" s="117"/>
      <c r="VM287" s="117"/>
      <c r="VN287" s="117"/>
      <c r="VO287" s="117"/>
      <c r="VP287" s="117"/>
      <c r="VQ287" s="117"/>
      <c r="VR287" s="117"/>
      <c r="VS287" s="117"/>
      <c r="VT287" s="117"/>
      <c r="VU287" s="117"/>
      <c r="VV287" s="117"/>
      <c r="VW287" s="117"/>
      <c r="VX287" s="117"/>
      <c r="VY287" s="117"/>
      <c r="VZ287" s="117"/>
      <c r="WA287" s="117"/>
      <c r="WB287" s="117"/>
      <c r="WC287" s="117"/>
      <c r="WD287" s="117"/>
      <c r="WE287" s="117"/>
      <c r="WF287" s="117"/>
      <c r="WG287" s="117"/>
      <c r="WH287" s="117"/>
      <c r="WI287" s="117"/>
      <c r="WJ287" s="117"/>
      <c r="WK287" s="117"/>
      <c r="WL287" s="117"/>
      <c r="WM287" s="117"/>
      <c r="WN287" s="117"/>
      <c r="WO287" s="117"/>
      <c r="WP287" s="117"/>
      <c r="WQ287" s="117"/>
      <c r="WR287" s="117"/>
      <c r="WS287" s="117"/>
      <c r="WT287" s="117"/>
      <c r="WU287" s="117"/>
      <c r="WV287" s="117"/>
      <c r="WW287" s="117"/>
      <c r="WX287" s="117"/>
      <c r="WY287" s="117"/>
      <c r="WZ287" s="117"/>
      <c r="XA287" s="117"/>
      <c r="XB287" s="117"/>
      <c r="XC287" s="117"/>
      <c r="XD287" s="117"/>
      <c r="XE287" s="117"/>
      <c r="XF287" s="117"/>
      <c r="XG287" s="117"/>
      <c r="XH287" s="117"/>
      <c r="XI287" s="117"/>
      <c r="XJ287" s="117"/>
      <c r="XK287" s="117"/>
      <c r="XL287" s="117"/>
      <c r="XM287" s="117"/>
      <c r="XN287" s="117"/>
      <c r="XO287" s="117"/>
      <c r="XP287" s="117"/>
      <c r="XQ287" s="117"/>
      <c r="XR287" s="117"/>
      <c r="XS287" s="117"/>
      <c r="XT287" s="117"/>
      <c r="XU287" s="117"/>
      <c r="XV287" s="117"/>
      <c r="XW287" s="117"/>
      <c r="XX287" s="117"/>
      <c r="XY287" s="117"/>
      <c r="XZ287" s="117"/>
      <c r="YA287" s="117"/>
      <c r="YB287" s="117"/>
      <c r="YC287" s="117"/>
      <c r="YD287" s="117"/>
      <c r="YE287" s="117"/>
      <c r="YF287" s="117"/>
      <c r="YG287" s="117"/>
      <c r="YH287" s="117"/>
      <c r="YI287" s="117"/>
      <c r="YJ287" s="117"/>
      <c r="YK287" s="117"/>
      <c r="YL287" s="117"/>
      <c r="YM287" s="117"/>
      <c r="YN287" s="117"/>
      <c r="YO287" s="117"/>
      <c r="YP287" s="117"/>
      <c r="YQ287" s="117"/>
      <c r="YR287" s="117"/>
      <c r="YS287" s="117"/>
      <c r="YT287" s="117"/>
      <c r="YU287" s="117"/>
      <c r="YV287" s="117"/>
      <c r="YW287" s="117"/>
      <c r="YX287" s="117"/>
      <c r="YY287" s="117"/>
      <c r="YZ287" s="117"/>
      <c r="ZA287" s="117"/>
      <c r="ZB287" s="117"/>
      <c r="ZC287" s="117"/>
      <c r="ZD287" s="117"/>
      <c r="ZE287" s="117"/>
      <c r="ZF287" s="117"/>
      <c r="ZG287" s="117"/>
      <c r="ZH287" s="117"/>
      <c r="ZI287" s="117"/>
      <c r="ZJ287" s="117"/>
      <c r="ZK287" s="117"/>
      <c r="ZL287" s="117"/>
      <c r="ZM287" s="117"/>
      <c r="ZN287" s="117"/>
      <c r="ZO287" s="117"/>
      <c r="ZP287" s="117"/>
      <c r="ZQ287" s="117"/>
      <c r="ZR287" s="117"/>
      <c r="ZS287" s="117"/>
      <c r="ZT287" s="117"/>
      <c r="ZU287" s="117"/>
      <c r="ZV287" s="117"/>
      <c r="ZW287" s="117"/>
      <c r="ZX287" s="117"/>
      <c r="ZY287" s="117"/>
      <c r="ZZ287" s="117"/>
      <c r="AAA287" s="117"/>
      <c r="AAB287" s="117"/>
      <c r="AAC287" s="117"/>
      <c r="AAD287" s="117"/>
      <c r="AAE287" s="117"/>
      <c r="AAF287" s="117"/>
      <c r="AAG287" s="117"/>
      <c r="AAH287" s="117"/>
      <c r="AAI287" s="117"/>
      <c r="AAJ287" s="117"/>
      <c r="AAK287" s="117"/>
      <c r="AAL287" s="117"/>
      <c r="AAM287" s="117"/>
      <c r="AAN287" s="117"/>
      <c r="AAO287" s="117"/>
      <c r="AAP287" s="117"/>
      <c r="AAQ287" s="117"/>
      <c r="AAR287" s="117"/>
      <c r="AAS287" s="117"/>
      <c r="AAT287" s="117"/>
      <c r="AAU287" s="117"/>
      <c r="AAV287" s="117"/>
      <c r="AAW287" s="117"/>
      <c r="AAX287" s="117"/>
      <c r="AAY287" s="117"/>
      <c r="AAZ287" s="117"/>
      <c r="ABA287" s="117"/>
      <c r="ABB287" s="117"/>
      <c r="ABC287" s="117"/>
      <c r="ABD287" s="117"/>
      <c r="ABE287" s="117"/>
      <c r="ABF287" s="117"/>
      <c r="ABG287" s="117"/>
      <c r="ABH287" s="117"/>
      <c r="ABI287" s="117"/>
      <c r="ABJ287" s="117"/>
      <c r="ABK287" s="117"/>
      <c r="ABL287" s="117"/>
      <c r="ABM287" s="117"/>
      <c r="ABN287" s="117"/>
      <c r="ABO287" s="117"/>
      <c r="ABP287" s="117"/>
      <c r="ABQ287" s="117"/>
      <c r="ABR287" s="117"/>
      <c r="ABS287" s="117"/>
      <c r="ABT287" s="117"/>
      <c r="ABU287" s="117"/>
      <c r="ABV287" s="117"/>
      <c r="ABW287" s="117"/>
      <c r="ABX287" s="117"/>
      <c r="ABY287" s="117"/>
      <c r="ABZ287" s="117"/>
      <c r="ACA287" s="117"/>
      <c r="ACB287" s="117"/>
      <c r="ACC287" s="117"/>
      <c r="ACD287" s="117"/>
      <c r="ACE287" s="117"/>
      <c r="ACF287" s="117"/>
      <c r="ACG287" s="117"/>
      <c r="ACH287" s="117"/>
      <c r="ACI287" s="117"/>
      <c r="ACJ287" s="117"/>
      <c r="ACK287" s="117"/>
      <c r="ACL287" s="117"/>
      <c r="ACM287" s="117"/>
      <c r="ACN287" s="117"/>
      <c r="ACO287" s="117"/>
      <c r="ACP287" s="117"/>
      <c r="ACQ287" s="117"/>
      <c r="ACR287" s="117"/>
      <c r="ACS287" s="117"/>
      <c r="ACT287" s="117"/>
      <c r="ACU287" s="117"/>
      <c r="ACV287" s="117"/>
      <c r="ACW287" s="117"/>
      <c r="ACX287" s="117"/>
      <c r="ACY287" s="117"/>
      <c r="ACZ287" s="117"/>
      <c r="ADA287" s="117"/>
      <c r="ADB287" s="117"/>
      <c r="ADC287" s="117"/>
      <c r="ADD287" s="117"/>
      <c r="ADE287" s="117"/>
      <c r="ADF287" s="117"/>
      <c r="ADG287" s="117"/>
      <c r="ADH287" s="117"/>
      <c r="ADI287" s="117"/>
      <c r="ADJ287" s="117"/>
      <c r="ADK287" s="117"/>
      <c r="ADL287" s="117"/>
      <c r="ADM287" s="117"/>
      <c r="ADN287" s="117"/>
      <c r="ADO287" s="117"/>
      <c r="ADP287" s="117"/>
      <c r="ADQ287" s="117"/>
      <c r="ADR287" s="117"/>
      <c r="ADS287" s="117"/>
      <c r="ADT287" s="117"/>
      <c r="ADU287" s="117"/>
      <c r="ADV287" s="117"/>
      <c r="ADW287" s="117"/>
      <c r="ADX287" s="117"/>
      <c r="ADY287" s="117"/>
      <c r="ADZ287" s="117"/>
      <c r="AEA287" s="117"/>
      <c r="AEB287" s="117"/>
      <c r="AEC287" s="117"/>
      <c r="AED287" s="117"/>
      <c r="AEE287" s="117"/>
      <c r="AEF287" s="117"/>
      <c r="AEG287" s="117"/>
      <c r="AEH287" s="117"/>
      <c r="AEI287" s="117"/>
      <c r="AEJ287" s="117"/>
      <c r="AEK287" s="117"/>
      <c r="AEL287" s="117"/>
      <c r="AEM287" s="117"/>
      <c r="AEN287" s="117"/>
      <c r="AEO287" s="117"/>
      <c r="AEP287" s="117"/>
      <c r="AEQ287" s="117"/>
      <c r="AER287" s="117"/>
      <c r="AES287" s="117"/>
      <c r="AET287" s="117"/>
      <c r="AEU287" s="117"/>
      <c r="AEV287" s="117"/>
      <c r="AEW287" s="117"/>
      <c r="AEX287" s="117"/>
      <c r="AEY287" s="117"/>
      <c r="AEZ287" s="117"/>
      <c r="AFA287" s="117"/>
      <c r="AFB287" s="117"/>
      <c r="AFC287" s="117"/>
      <c r="AFD287" s="117"/>
      <c r="AFE287" s="117"/>
      <c r="AFF287" s="117"/>
      <c r="AFG287" s="117"/>
      <c r="AFH287" s="117"/>
      <c r="AFI287" s="117"/>
      <c r="AFJ287" s="117"/>
      <c r="AFK287" s="117"/>
      <c r="AFL287" s="117"/>
      <c r="AFM287" s="117"/>
      <c r="AFN287" s="117"/>
      <c r="AFO287" s="117"/>
      <c r="AFP287" s="117"/>
      <c r="AFQ287" s="117"/>
      <c r="AFR287" s="117"/>
      <c r="AFS287" s="117"/>
      <c r="AFT287" s="117"/>
      <c r="AFU287" s="117"/>
      <c r="AFV287" s="117"/>
      <c r="AFW287" s="117"/>
      <c r="AFX287" s="117"/>
      <c r="AFY287" s="117"/>
      <c r="AFZ287" s="117"/>
      <c r="AGA287" s="117"/>
      <c r="AGB287" s="117"/>
      <c r="AGC287" s="117"/>
      <c r="AGD287" s="117"/>
      <c r="AGE287" s="117"/>
      <c r="AGF287" s="117"/>
      <c r="AGG287" s="117"/>
      <c r="AGH287" s="117"/>
      <c r="AGI287" s="117"/>
      <c r="AGJ287" s="117"/>
      <c r="AGK287" s="117"/>
      <c r="AGL287" s="117"/>
      <c r="AGM287" s="117"/>
      <c r="AGN287" s="117"/>
      <c r="AGO287" s="117"/>
      <c r="AGP287" s="117"/>
      <c r="AGQ287" s="117"/>
      <c r="AGR287" s="117"/>
      <c r="AGS287" s="117"/>
      <c r="AGT287" s="117"/>
      <c r="AGU287" s="117"/>
      <c r="AGV287" s="117"/>
      <c r="AGW287" s="117"/>
      <c r="AGX287" s="117"/>
      <c r="AGY287" s="117"/>
      <c r="AGZ287" s="117"/>
      <c r="AHA287" s="117"/>
      <c r="AHB287" s="117"/>
      <c r="AHC287" s="117"/>
      <c r="AHD287" s="117"/>
      <c r="AHE287" s="117"/>
      <c r="AHF287" s="117"/>
      <c r="AHG287" s="117"/>
      <c r="AHH287" s="117"/>
      <c r="AHI287" s="117"/>
      <c r="AHJ287" s="117"/>
      <c r="AHK287" s="117"/>
      <c r="AHL287" s="117"/>
      <c r="AHM287" s="117"/>
      <c r="AHN287" s="117"/>
      <c r="AHO287" s="117"/>
      <c r="AHP287" s="117"/>
      <c r="AHQ287" s="117"/>
      <c r="AHR287" s="117"/>
      <c r="AHS287" s="117"/>
      <c r="AHT287" s="117"/>
      <c r="AHU287" s="117"/>
      <c r="AHV287" s="117"/>
      <c r="AHW287" s="117"/>
      <c r="AHX287" s="117"/>
      <c r="AHY287" s="117"/>
      <c r="AHZ287" s="117"/>
      <c r="AIA287" s="117"/>
      <c r="AIB287" s="117"/>
      <c r="AIC287" s="117"/>
      <c r="AID287" s="117"/>
      <c r="AIE287" s="117"/>
      <c r="AIF287" s="117"/>
      <c r="AIG287" s="117"/>
      <c r="AIH287" s="117"/>
      <c r="AII287" s="117"/>
      <c r="AIJ287" s="117"/>
      <c r="AIK287" s="117"/>
      <c r="AIL287" s="117"/>
      <c r="AIM287" s="117"/>
      <c r="AIN287" s="117"/>
      <c r="AIO287" s="117"/>
      <c r="AIP287" s="117"/>
      <c r="AIQ287" s="117"/>
      <c r="AIR287" s="117"/>
      <c r="AIS287" s="117"/>
      <c r="AIT287" s="117"/>
      <c r="AIU287" s="117"/>
      <c r="AIV287" s="117"/>
      <c r="AIW287" s="117"/>
      <c r="AIX287" s="117"/>
      <c r="AIY287" s="117"/>
      <c r="AIZ287" s="117"/>
      <c r="AJA287" s="117"/>
      <c r="AJB287" s="117"/>
      <c r="AJC287" s="117"/>
      <c r="AJD287" s="117"/>
      <c r="AJE287" s="117"/>
      <c r="AJF287" s="117"/>
      <c r="AJG287" s="117"/>
      <c r="AJH287" s="117"/>
      <c r="AJI287" s="117"/>
      <c r="AJJ287" s="117"/>
      <c r="AJK287" s="117"/>
      <c r="AJL287" s="117"/>
      <c r="AJM287" s="117"/>
      <c r="AJN287" s="117"/>
      <c r="AJO287" s="117"/>
      <c r="AJP287" s="117"/>
      <c r="AJQ287" s="117"/>
      <c r="AJR287" s="117"/>
      <c r="AJS287" s="117"/>
      <c r="AJT287" s="117"/>
      <c r="AJU287" s="117"/>
      <c r="AJV287" s="117"/>
      <c r="AJW287" s="117"/>
      <c r="AJX287" s="117"/>
      <c r="AJY287" s="117"/>
      <c r="AJZ287" s="117"/>
      <c r="AKA287" s="117"/>
      <c r="AKB287" s="117"/>
      <c r="AKC287" s="117"/>
      <c r="AKD287" s="117"/>
      <c r="AKE287" s="117"/>
      <c r="AKF287" s="117"/>
      <c r="AKG287" s="117"/>
      <c r="AKH287" s="117"/>
      <c r="AKI287" s="117"/>
      <c r="AKJ287" s="117"/>
      <c r="AKK287" s="117"/>
      <c r="AKL287" s="117"/>
      <c r="AKM287" s="117"/>
      <c r="AKN287" s="117"/>
      <c r="AKO287" s="117"/>
      <c r="AKP287" s="117"/>
      <c r="AKQ287" s="117"/>
      <c r="AKR287" s="117"/>
      <c r="AKS287" s="117"/>
      <c r="AKT287" s="117"/>
      <c r="AKU287" s="117"/>
      <c r="AKV287" s="117"/>
      <c r="AKW287" s="117"/>
      <c r="AKX287" s="117"/>
      <c r="AKY287" s="117"/>
      <c r="AKZ287" s="117"/>
      <c r="ALA287" s="117"/>
      <c r="ALB287" s="117"/>
      <c r="ALC287" s="117"/>
      <c r="ALD287" s="117"/>
      <c r="ALE287" s="117"/>
      <c r="ALF287" s="117"/>
      <c r="ALG287" s="117"/>
      <c r="ALH287" s="117"/>
      <c r="ALI287" s="117"/>
      <c r="ALJ287" s="117"/>
      <c r="ALK287" s="117"/>
      <c r="ALL287" s="117"/>
      <c r="ALM287" s="117"/>
      <c r="ALN287" s="117"/>
      <c r="ALO287" s="117"/>
      <c r="ALP287" s="117"/>
      <c r="ALQ287" s="117"/>
      <c r="ALR287" s="117"/>
      <c r="ALS287" s="117"/>
      <c r="ALT287" s="117"/>
      <c r="ALU287" s="117"/>
      <c r="ALV287" s="117"/>
      <c r="ALW287" s="117"/>
      <c r="ALX287" s="117"/>
      <c r="ALY287" s="117"/>
      <c r="ALZ287" s="117"/>
      <c r="AMA287" s="117"/>
      <c r="AMB287" s="117"/>
      <c r="AMC287" s="117"/>
      <c r="AMD287" s="117"/>
      <c r="AME287" s="117"/>
      <c r="AMF287" s="117"/>
      <c r="AMG287" s="117"/>
      <c r="AMH287" s="117"/>
      <c r="AMI287" s="117"/>
      <c r="AMJ287" s="117"/>
    </row>
    <row r="288" customFormat="false" ht="24" hidden="false" customHeight="true" outlineLevel="0" collapsed="false">
      <c r="A288" s="144" t="s">
        <v>197</v>
      </c>
      <c r="B288" s="122" t="n">
        <f aca="false">H288/12</f>
        <v>10</v>
      </c>
      <c r="C288" s="145" t="n">
        <f aca="false">AVERAGE(D288:G288)</f>
        <v>7.4</v>
      </c>
      <c r="D288" s="147"/>
      <c r="E288" s="147" t="n">
        <v>7.9</v>
      </c>
      <c r="F288" s="147" t="n">
        <v>8.25</v>
      </c>
      <c r="G288" s="145" t="n">
        <v>6.05</v>
      </c>
      <c r="H288" s="148" t="n">
        <v>120</v>
      </c>
      <c r="I288" s="146" t="n">
        <f aca="false">(C288*B288)*12</f>
        <v>888</v>
      </c>
      <c r="J288" s="116"/>
      <c r="K288" s="116"/>
      <c r="L288" s="116"/>
      <c r="M288" s="116"/>
      <c r="N288" s="116"/>
      <c r="O288" s="116"/>
      <c r="P288" s="116"/>
      <c r="Q288" s="116"/>
      <c r="R288" s="116"/>
      <c r="S288" s="116"/>
      <c r="T288" s="116"/>
      <c r="U288" s="116"/>
      <c r="V288" s="116"/>
      <c r="W288" s="116"/>
      <c r="X288" s="116"/>
      <c r="Y288" s="116"/>
      <c r="Z288" s="116"/>
      <c r="AA288" s="116"/>
      <c r="AB288" s="116"/>
      <c r="AC288" s="116"/>
      <c r="AD288" s="116"/>
      <c r="AE288" s="116"/>
      <c r="AF288" s="116"/>
      <c r="AG288" s="116"/>
      <c r="AH288" s="116"/>
      <c r="AI288" s="116"/>
      <c r="AJ288" s="116"/>
      <c r="AK288" s="116"/>
      <c r="AL288" s="116"/>
      <c r="AM288" s="116"/>
      <c r="AN288" s="116"/>
      <c r="AO288" s="116"/>
      <c r="AP288" s="116"/>
      <c r="AQ288" s="116"/>
      <c r="AR288" s="116"/>
      <c r="AS288" s="116"/>
      <c r="AT288" s="116"/>
      <c r="AU288" s="116"/>
      <c r="AV288" s="116"/>
      <c r="AW288" s="116"/>
      <c r="AX288" s="116"/>
      <c r="AY288" s="116"/>
      <c r="AZ288" s="116"/>
      <c r="BA288" s="116"/>
      <c r="BB288" s="116"/>
      <c r="BC288" s="116"/>
      <c r="BD288" s="116"/>
      <c r="BE288" s="116"/>
      <c r="BF288" s="116"/>
      <c r="BG288" s="116"/>
      <c r="BH288" s="116"/>
      <c r="BI288" s="116"/>
      <c r="BJ288" s="116"/>
      <c r="BK288" s="117"/>
      <c r="BL288" s="117"/>
      <c r="BM288" s="117"/>
      <c r="BN288" s="117"/>
      <c r="BO288" s="117"/>
      <c r="BP288" s="117"/>
      <c r="BQ288" s="117"/>
      <c r="BR288" s="117"/>
      <c r="BS288" s="117"/>
      <c r="BT288" s="117"/>
      <c r="BU288" s="117"/>
      <c r="BV288" s="117"/>
      <c r="BW288" s="117"/>
      <c r="BX288" s="117"/>
      <c r="BY288" s="117"/>
      <c r="BZ288" s="117"/>
      <c r="CA288" s="117"/>
      <c r="CB288" s="117"/>
      <c r="CC288" s="117"/>
      <c r="CD288" s="117"/>
      <c r="CE288" s="117"/>
      <c r="CF288" s="117"/>
      <c r="CG288" s="117"/>
      <c r="CH288" s="117"/>
      <c r="CI288" s="117"/>
      <c r="CJ288" s="117"/>
      <c r="CK288" s="117"/>
      <c r="CL288" s="117"/>
      <c r="CM288" s="117"/>
      <c r="CN288" s="117"/>
      <c r="CO288" s="117"/>
      <c r="CP288" s="117"/>
      <c r="CQ288" s="117"/>
      <c r="CR288" s="117"/>
      <c r="CS288" s="117"/>
      <c r="CT288" s="117"/>
      <c r="CU288" s="117"/>
      <c r="CV288" s="117"/>
      <c r="CW288" s="117"/>
      <c r="CX288" s="117"/>
      <c r="CY288" s="117"/>
      <c r="CZ288" s="117"/>
      <c r="DA288" s="117"/>
      <c r="DB288" s="117"/>
      <c r="DC288" s="117"/>
      <c r="DD288" s="117"/>
      <c r="DE288" s="117"/>
      <c r="DF288" s="117"/>
      <c r="DG288" s="117"/>
      <c r="DH288" s="117"/>
      <c r="DI288" s="117"/>
      <c r="DJ288" s="117"/>
      <c r="DK288" s="117"/>
      <c r="DL288" s="117"/>
      <c r="DM288" s="117"/>
      <c r="DN288" s="117"/>
      <c r="DO288" s="117"/>
      <c r="DP288" s="117"/>
      <c r="DQ288" s="117"/>
      <c r="DR288" s="117"/>
      <c r="DS288" s="117"/>
      <c r="DT288" s="117"/>
      <c r="DU288" s="117"/>
      <c r="DV288" s="117"/>
      <c r="DW288" s="117"/>
      <c r="DX288" s="117"/>
      <c r="DY288" s="117"/>
      <c r="DZ288" s="117"/>
      <c r="EA288" s="117"/>
      <c r="EB288" s="117"/>
      <c r="EC288" s="117"/>
      <c r="ED288" s="117"/>
      <c r="EE288" s="117"/>
      <c r="EF288" s="117"/>
      <c r="EG288" s="117"/>
      <c r="EH288" s="117"/>
      <c r="EI288" s="117"/>
      <c r="EJ288" s="117"/>
      <c r="EK288" s="117"/>
      <c r="EL288" s="117"/>
      <c r="EM288" s="117"/>
      <c r="EN288" s="117"/>
      <c r="EO288" s="117"/>
      <c r="EP288" s="117"/>
      <c r="EQ288" s="117"/>
      <c r="ER288" s="117"/>
      <c r="ES288" s="117"/>
      <c r="ET288" s="117"/>
      <c r="EU288" s="117"/>
      <c r="EV288" s="117"/>
      <c r="EW288" s="117"/>
      <c r="EX288" s="117"/>
      <c r="EY288" s="117"/>
      <c r="EZ288" s="117"/>
      <c r="FA288" s="117"/>
      <c r="FB288" s="117"/>
      <c r="FC288" s="117"/>
      <c r="FD288" s="117"/>
      <c r="FE288" s="117"/>
      <c r="FF288" s="117"/>
      <c r="FG288" s="117"/>
      <c r="FH288" s="117"/>
      <c r="FI288" s="117"/>
      <c r="FJ288" s="117"/>
      <c r="FK288" s="117"/>
      <c r="FL288" s="117"/>
      <c r="FM288" s="117"/>
      <c r="FN288" s="117"/>
      <c r="FO288" s="117"/>
      <c r="FP288" s="117"/>
      <c r="FQ288" s="117"/>
      <c r="FR288" s="117"/>
      <c r="FS288" s="117"/>
      <c r="FT288" s="117"/>
      <c r="FU288" s="117"/>
      <c r="FV288" s="117"/>
      <c r="FW288" s="117"/>
      <c r="FX288" s="117"/>
      <c r="FY288" s="117"/>
      <c r="FZ288" s="117"/>
      <c r="GA288" s="117"/>
      <c r="GB288" s="117"/>
      <c r="GC288" s="117"/>
      <c r="GD288" s="117"/>
      <c r="GE288" s="117"/>
      <c r="GF288" s="117"/>
      <c r="GG288" s="117"/>
      <c r="GH288" s="117"/>
      <c r="GI288" s="117"/>
      <c r="GJ288" s="117"/>
      <c r="GK288" s="117"/>
      <c r="GL288" s="117"/>
      <c r="GM288" s="117"/>
      <c r="GN288" s="117"/>
      <c r="GO288" s="117"/>
      <c r="GP288" s="117"/>
      <c r="GQ288" s="117"/>
      <c r="GR288" s="117"/>
      <c r="GS288" s="117"/>
      <c r="GT288" s="117"/>
      <c r="GU288" s="117"/>
      <c r="GV288" s="117"/>
      <c r="GW288" s="117"/>
      <c r="GX288" s="117"/>
      <c r="GY288" s="117"/>
      <c r="GZ288" s="117"/>
      <c r="HA288" s="117"/>
      <c r="HB288" s="117"/>
      <c r="HC288" s="117"/>
      <c r="HD288" s="117"/>
      <c r="HE288" s="117"/>
      <c r="HF288" s="117"/>
      <c r="HG288" s="117"/>
      <c r="HH288" s="117"/>
      <c r="HI288" s="117"/>
      <c r="HJ288" s="117"/>
      <c r="HK288" s="117"/>
      <c r="HL288" s="117"/>
      <c r="HM288" s="117"/>
      <c r="HN288" s="117"/>
      <c r="HO288" s="117"/>
      <c r="HP288" s="117"/>
      <c r="HQ288" s="117"/>
      <c r="HR288" s="117"/>
      <c r="HS288" s="117"/>
      <c r="HT288" s="117"/>
      <c r="HU288" s="117"/>
      <c r="HV288" s="117"/>
      <c r="HW288" s="117"/>
      <c r="HX288" s="117"/>
      <c r="HY288" s="117"/>
      <c r="HZ288" s="117"/>
      <c r="IA288" s="117"/>
      <c r="IB288" s="117"/>
      <c r="IC288" s="117"/>
      <c r="ID288" s="117"/>
      <c r="IE288" s="117"/>
      <c r="IF288" s="117"/>
      <c r="IG288" s="117"/>
      <c r="IH288" s="117"/>
      <c r="II288" s="117"/>
      <c r="IJ288" s="117"/>
      <c r="IK288" s="117"/>
      <c r="IL288" s="117"/>
      <c r="IM288" s="117"/>
      <c r="IN288" s="117"/>
      <c r="IO288" s="117"/>
      <c r="IP288" s="117"/>
      <c r="IQ288" s="117"/>
      <c r="IR288" s="117"/>
      <c r="IS288" s="117"/>
      <c r="IT288" s="117"/>
      <c r="IU288" s="117"/>
      <c r="IV288" s="117"/>
      <c r="IW288" s="117"/>
      <c r="IX288" s="117"/>
      <c r="IY288" s="117"/>
      <c r="IZ288" s="117"/>
      <c r="JA288" s="117"/>
      <c r="JB288" s="117"/>
      <c r="JC288" s="117"/>
      <c r="JD288" s="117"/>
      <c r="JE288" s="117"/>
      <c r="JF288" s="117"/>
      <c r="JG288" s="117"/>
      <c r="JH288" s="117"/>
      <c r="JI288" s="117"/>
      <c r="JJ288" s="117"/>
      <c r="JK288" s="117"/>
      <c r="JL288" s="117"/>
      <c r="JM288" s="117"/>
      <c r="JN288" s="117"/>
      <c r="JO288" s="117"/>
      <c r="JP288" s="117"/>
      <c r="JQ288" s="117"/>
      <c r="JR288" s="117"/>
      <c r="JS288" s="117"/>
      <c r="JT288" s="117"/>
      <c r="JU288" s="117"/>
      <c r="JV288" s="117"/>
      <c r="JW288" s="117"/>
      <c r="JX288" s="117"/>
      <c r="JY288" s="117"/>
      <c r="JZ288" s="117"/>
      <c r="KA288" s="117"/>
      <c r="KB288" s="117"/>
      <c r="KC288" s="117"/>
      <c r="KD288" s="117"/>
      <c r="KE288" s="117"/>
      <c r="KF288" s="117"/>
      <c r="KG288" s="117"/>
      <c r="KH288" s="117"/>
      <c r="KI288" s="117"/>
      <c r="KJ288" s="117"/>
      <c r="KK288" s="117"/>
      <c r="KL288" s="117"/>
      <c r="KM288" s="117"/>
      <c r="KN288" s="117"/>
      <c r="KO288" s="117"/>
      <c r="KP288" s="117"/>
      <c r="KQ288" s="117"/>
      <c r="KR288" s="117"/>
      <c r="KS288" s="117"/>
      <c r="KT288" s="117"/>
      <c r="KU288" s="117"/>
      <c r="KV288" s="117"/>
      <c r="KW288" s="117"/>
      <c r="KX288" s="117"/>
      <c r="KY288" s="117"/>
      <c r="KZ288" s="117"/>
      <c r="LA288" s="117"/>
      <c r="LB288" s="117"/>
      <c r="LC288" s="117"/>
      <c r="LD288" s="117"/>
      <c r="LE288" s="117"/>
      <c r="LF288" s="117"/>
      <c r="LG288" s="117"/>
      <c r="LH288" s="117"/>
      <c r="LI288" s="117"/>
      <c r="LJ288" s="117"/>
      <c r="LK288" s="117"/>
      <c r="LL288" s="117"/>
      <c r="LM288" s="117"/>
      <c r="LN288" s="117"/>
      <c r="LO288" s="117"/>
      <c r="LP288" s="117"/>
      <c r="LQ288" s="117"/>
      <c r="LR288" s="117"/>
      <c r="LS288" s="117"/>
      <c r="LT288" s="117"/>
      <c r="LU288" s="117"/>
      <c r="LV288" s="117"/>
      <c r="LW288" s="117"/>
      <c r="LX288" s="117"/>
      <c r="LY288" s="117"/>
      <c r="LZ288" s="117"/>
      <c r="MA288" s="117"/>
      <c r="MB288" s="117"/>
      <c r="MC288" s="117"/>
      <c r="MD288" s="117"/>
      <c r="ME288" s="117"/>
      <c r="MF288" s="117"/>
      <c r="MG288" s="117"/>
      <c r="MH288" s="117"/>
      <c r="MI288" s="117"/>
      <c r="MJ288" s="117"/>
      <c r="MK288" s="117"/>
      <c r="ML288" s="117"/>
      <c r="MM288" s="117"/>
      <c r="MN288" s="117"/>
      <c r="MO288" s="117"/>
      <c r="MP288" s="117"/>
      <c r="MQ288" s="117"/>
      <c r="MR288" s="117"/>
      <c r="MS288" s="117"/>
      <c r="MT288" s="117"/>
      <c r="MU288" s="117"/>
      <c r="MV288" s="117"/>
      <c r="MW288" s="117"/>
      <c r="MX288" s="117"/>
      <c r="MY288" s="117"/>
      <c r="MZ288" s="117"/>
      <c r="NA288" s="117"/>
      <c r="NB288" s="117"/>
      <c r="NC288" s="117"/>
      <c r="ND288" s="117"/>
      <c r="NE288" s="117"/>
      <c r="NF288" s="117"/>
      <c r="NG288" s="117"/>
      <c r="NH288" s="117"/>
      <c r="NI288" s="117"/>
      <c r="NJ288" s="117"/>
      <c r="NK288" s="117"/>
      <c r="NL288" s="117"/>
      <c r="NM288" s="117"/>
      <c r="NN288" s="117"/>
      <c r="NO288" s="117"/>
      <c r="NP288" s="117"/>
      <c r="NQ288" s="117"/>
      <c r="NR288" s="117"/>
      <c r="NS288" s="117"/>
      <c r="NT288" s="117"/>
      <c r="NU288" s="117"/>
      <c r="NV288" s="117"/>
      <c r="NW288" s="117"/>
      <c r="NX288" s="117"/>
      <c r="NY288" s="117"/>
      <c r="NZ288" s="117"/>
      <c r="OA288" s="117"/>
      <c r="OB288" s="117"/>
      <c r="OC288" s="117"/>
      <c r="OD288" s="117"/>
      <c r="OE288" s="117"/>
      <c r="OF288" s="117"/>
      <c r="OG288" s="117"/>
      <c r="OH288" s="117"/>
      <c r="OI288" s="117"/>
      <c r="OJ288" s="117"/>
      <c r="OK288" s="117"/>
      <c r="OL288" s="117"/>
      <c r="OM288" s="117"/>
      <c r="ON288" s="117"/>
      <c r="OO288" s="117"/>
      <c r="OP288" s="117"/>
      <c r="OQ288" s="117"/>
      <c r="OR288" s="117"/>
      <c r="OS288" s="117"/>
      <c r="OT288" s="117"/>
      <c r="OU288" s="117"/>
      <c r="OV288" s="117"/>
      <c r="OW288" s="117"/>
      <c r="OX288" s="117"/>
      <c r="OY288" s="117"/>
      <c r="OZ288" s="117"/>
      <c r="PA288" s="117"/>
      <c r="PB288" s="117"/>
      <c r="PC288" s="117"/>
      <c r="PD288" s="117"/>
      <c r="PE288" s="117"/>
      <c r="PF288" s="117"/>
      <c r="PG288" s="117"/>
      <c r="PH288" s="117"/>
      <c r="PI288" s="117"/>
      <c r="PJ288" s="117"/>
      <c r="PK288" s="117"/>
      <c r="PL288" s="117"/>
      <c r="PM288" s="117"/>
      <c r="PN288" s="117"/>
      <c r="PO288" s="117"/>
      <c r="PP288" s="117"/>
      <c r="PQ288" s="117"/>
      <c r="PR288" s="117"/>
      <c r="PS288" s="117"/>
      <c r="PT288" s="117"/>
      <c r="PU288" s="117"/>
      <c r="PV288" s="117"/>
      <c r="PW288" s="117"/>
      <c r="PX288" s="117"/>
      <c r="PY288" s="117"/>
      <c r="PZ288" s="117"/>
      <c r="QA288" s="117"/>
      <c r="QB288" s="117"/>
      <c r="QC288" s="117"/>
      <c r="QD288" s="117"/>
      <c r="QE288" s="117"/>
      <c r="QF288" s="117"/>
      <c r="QG288" s="117"/>
      <c r="QH288" s="117"/>
      <c r="QI288" s="117"/>
      <c r="QJ288" s="117"/>
      <c r="QK288" s="117"/>
      <c r="QL288" s="117"/>
      <c r="QM288" s="117"/>
      <c r="QN288" s="117"/>
      <c r="QO288" s="117"/>
      <c r="QP288" s="117"/>
      <c r="QQ288" s="117"/>
      <c r="QR288" s="117"/>
      <c r="QS288" s="117"/>
      <c r="QT288" s="117"/>
      <c r="QU288" s="117"/>
      <c r="QV288" s="117"/>
      <c r="QW288" s="117"/>
      <c r="QX288" s="117"/>
      <c r="QY288" s="117"/>
      <c r="QZ288" s="117"/>
      <c r="RA288" s="117"/>
      <c r="RB288" s="117"/>
      <c r="RC288" s="117"/>
      <c r="RD288" s="117"/>
      <c r="RE288" s="117"/>
      <c r="RF288" s="117"/>
      <c r="RG288" s="117"/>
      <c r="RH288" s="117"/>
      <c r="RI288" s="117"/>
      <c r="RJ288" s="117"/>
      <c r="RK288" s="117"/>
      <c r="RL288" s="117"/>
      <c r="RM288" s="117"/>
      <c r="RN288" s="117"/>
      <c r="RO288" s="117"/>
      <c r="RP288" s="117"/>
      <c r="RQ288" s="117"/>
      <c r="RR288" s="117"/>
      <c r="RS288" s="117"/>
      <c r="RT288" s="117"/>
      <c r="RU288" s="117"/>
      <c r="RV288" s="117"/>
      <c r="RW288" s="117"/>
      <c r="RX288" s="117"/>
      <c r="RY288" s="117"/>
      <c r="RZ288" s="117"/>
      <c r="SA288" s="117"/>
      <c r="SB288" s="117"/>
      <c r="SC288" s="117"/>
      <c r="SD288" s="117"/>
      <c r="SE288" s="117"/>
      <c r="SF288" s="117"/>
      <c r="SG288" s="117"/>
      <c r="SH288" s="117"/>
      <c r="SI288" s="117"/>
      <c r="SJ288" s="117"/>
      <c r="SK288" s="117"/>
      <c r="SL288" s="117"/>
      <c r="SM288" s="117"/>
      <c r="SN288" s="117"/>
      <c r="SO288" s="117"/>
      <c r="SP288" s="117"/>
      <c r="SQ288" s="117"/>
      <c r="SR288" s="117"/>
      <c r="SS288" s="117"/>
      <c r="ST288" s="117"/>
      <c r="SU288" s="117"/>
      <c r="SV288" s="117"/>
      <c r="SW288" s="117"/>
      <c r="SX288" s="117"/>
      <c r="SY288" s="117"/>
      <c r="SZ288" s="117"/>
      <c r="TA288" s="117"/>
      <c r="TB288" s="117"/>
      <c r="TC288" s="117"/>
      <c r="TD288" s="117"/>
      <c r="TE288" s="117"/>
      <c r="TF288" s="117"/>
      <c r="TG288" s="117"/>
      <c r="TH288" s="117"/>
      <c r="TI288" s="117"/>
      <c r="TJ288" s="117"/>
      <c r="TK288" s="117"/>
      <c r="TL288" s="117"/>
      <c r="TM288" s="117"/>
      <c r="TN288" s="117"/>
      <c r="TO288" s="117"/>
      <c r="TP288" s="117"/>
      <c r="TQ288" s="117"/>
      <c r="TR288" s="117"/>
      <c r="TS288" s="117"/>
      <c r="TT288" s="117"/>
      <c r="TU288" s="117"/>
      <c r="TV288" s="117"/>
      <c r="TW288" s="117"/>
      <c r="TX288" s="117"/>
      <c r="TY288" s="117"/>
      <c r="TZ288" s="117"/>
      <c r="UA288" s="117"/>
      <c r="UB288" s="117"/>
      <c r="UC288" s="117"/>
      <c r="UD288" s="117"/>
      <c r="UE288" s="117"/>
      <c r="UF288" s="117"/>
      <c r="UG288" s="117"/>
      <c r="UH288" s="117"/>
      <c r="UI288" s="117"/>
      <c r="UJ288" s="117"/>
      <c r="UK288" s="117"/>
      <c r="UL288" s="117"/>
      <c r="UM288" s="117"/>
      <c r="UN288" s="117"/>
      <c r="UO288" s="117"/>
      <c r="UP288" s="117"/>
      <c r="UQ288" s="117"/>
      <c r="UR288" s="117"/>
      <c r="US288" s="117"/>
      <c r="UT288" s="117"/>
      <c r="UU288" s="117"/>
      <c r="UV288" s="117"/>
      <c r="UW288" s="117"/>
      <c r="UX288" s="117"/>
      <c r="UY288" s="117"/>
      <c r="UZ288" s="117"/>
      <c r="VA288" s="117"/>
      <c r="VB288" s="117"/>
      <c r="VC288" s="117"/>
      <c r="VD288" s="117"/>
      <c r="VE288" s="117"/>
      <c r="VF288" s="117"/>
      <c r="VG288" s="117"/>
      <c r="VH288" s="117"/>
      <c r="VI288" s="117"/>
      <c r="VJ288" s="117"/>
      <c r="VK288" s="117"/>
      <c r="VL288" s="117"/>
      <c r="VM288" s="117"/>
      <c r="VN288" s="117"/>
      <c r="VO288" s="117"/>
      <c r="VP288" s="117"/>
      <c r="VQ288" s="117"/>
      <c r="VR288" s="117"/>
      <c r="VS288" s="117"/>
      <c r="VT288" s="117"/>
      <c r="VU288" s="117"/>
      <c r="VV288" s="117"/>
      <c r="VW288" s="117"/>
      <c r="VX288" s="117"/>
      <c r="VY288" s="117"/>
      <c r="VZ288" s="117"/>
      <c r="WA288" s="117"/>
      <c r="WB288" s="117"/>
      <c r="WC288" s="117"/>
      <c r="WD288" s="117"/>
      <c r="WE288" s="117"/>
      <c r="WF288" s="117"/>
      <c r="WG288" s="117"/>
      <c r="WH288" s="117"/>
      <c r="WI288" s="117"/>
      <c r="WJ288" s="117"/>
      <c r="WK288" s="117"/>
      <c r="WL288" s="117"/>
      <c r="WM288" s="117"/>
      <c r="WN288" s="117"/>
      <c r="WO288" s="117"/>
      <c r="WP288" s="117"/>
      <c r="WQ288" s="117"/>
      <c r="WR288" s="117"/>
      <c r="WS288" s="117"/>
      <c r="WT288" s="117"/>
      <c r="WU288" s="117"/>
      <c r="WV288" s="117"/>
      <c r="WW288" s="117"/>
      <c r="WX288" s="117"/>
      <c r="WY288" s="117"/>
      <c r="WZ288" s="117"/>
      <c r="XA288" s="117"/>
      <c r="XB288" s="117"/>
      <c r="XC288" s="117"/>
      <c r="XD288" s="117"/>
      <c r="XE288" s="117"/>
      <c r="XF288" s="117"/>
      <c r="XG288" s="117"/>
      <c r="XH288" s="117"/>
      <c r="XI288" s="117"/>
      <c r="XJ288" s="117"/>
      <c r="XK288" s="117"/>
      <c r="XL288" s="117"/>
      <c r="XM288" s="117"/>
      <c r="XN288" s="117"/>
      <c r="XO288" s="117"/>
      <c r="XP288" s="117"/>
      <c r="XQ288" s="117"/>
      <c r="XR288" s="117"/>
      <c r="XS288" s="117"/>
      <c r="XT288" s="117"/>
      <c r="XU288" s="117"/>
      <c r="XV288" s="117"/>
      <c r="XW288" s="117"/>
      <c r="XX288" s="117"/>
      <c r="XY288" s="117"/>
      <c r="XZ288" s="117"/>
      <c r="YA288" s="117"/>
      <c r="YB288" s="117"/>
      <c r="YC288" s="117"/>
      <c r="YD288" s="117"/>
      <c r="YE288" s="117"/>
      <c r="YF288" s="117"/>
      <c r="YG288" s="117"/>
      <c r="YH288" s="117"/>
      <c r="YI288" s="117"/>
      <c r="YJ288" s="117"/>
      <c r="YK288" s="117"/>
      <c r="YL288" s="117"/>
      <c r="YM288" s="117"/>
      <c r="YN288" s="117"/>
      <c r="YO288" s="117"/>
      <c r="YP288" s="117"/>
      <c r="YQ288" s="117"/>
      <c r="YR288" s="117"/>
      <c r="YS288" s="117"/>
      <c r="YT288" s="117"/>
      <c r="YU288" s="117"/>
      <c r="YV288" s="117"/>
      <c r="YW288" s="117"/>
      <c r="YX288" s="117"/>
      <c r="YY288" s="117"/>
      <c r="YZ288" s="117"/>
      <c r="ZA288" s="117"/>
      <c r="ZB288" s="117"/>
      <c r="ZC288" s="117"/>
      <c r="ZD288" s="117"/>
      <c r="ZE288" s="117"/>
      <c r="ZF288" s="117"/>
      <c r="ZG288" s="117"/>
      <c r="ZH288" s="117"/>
      <c r="ZI288" s="117"/>
      <c r="ZJ288" s="117"/>
      <c r="ZK288" s="117"/>
      <c r="ZL288" s="117"/>
      <c r="ZM288" s="117"/>
      <c r="ZN288" s="117"/>
      <c r="ZO288" s="117"/>
      <c r="ZP288" s="117"/>
      <c r="ZQ288" s="117"/>
      <c r="ZR288" s="117"/>
      <c r="ZS288" s="117"/>
      <c r="ZT288" s="117"/>
      <c r="ZU288" s="117"/>
      <c r="ZV288" s="117"/>
      <c r="ZW288" s="117"/>
      <c r="ZX288" s="117"/>
      <c r="ZY288" s="117"/>
      <c r="ZZ288" s="117"/>
      <c r="AAA288" s="117"/>
      <c r="AAB288" s="117"/>
      <c r="AAC288" s="117"/>
      <c r="AAD288" s="117"/>
      <c r="AAE288" s="117"/>
      <c r="AAF288" s="117"/>
      <c r="AAG288" s="117"/>
      <c r="AAH288" s="117"/>
      <c r="AAI288" s="117"/>
      <c r="AAJ288" s="117"/>
      <c r="AAK288" s="117"/>
      <c r="AAL288" s="117"/>
      <c r="AAM288" s="117"/>
      <c r="AAN288" s="117"/>
      <c r="AAO288" s="117"/>
      <c r="AAP288" s="117"/>
      <c r="AAQ288" s="117"/>
      <c r="AAR288" s="117"/>
      <c r="AAS288" s="117"/>
      <c r="AAT288" s="117"/>
      <c r="AAU288" s="117"/>
      <c r="AAV288" s="117"/>
      <c r="AAW288" s="117"/>
      <c r="AAX288" s="117"/>
      <c r="AAY288" s="117"/>
      <c r="AAZ288" s="117"/>
      <c r="ABA288" s="117"/>
      <c r="ABB288" s="117"/>
      <c r="ABC288" s="117"/>
      <c r="ABD288" s="117"/>
      <c r="ABE288" s="117"/>
      <c r="ABF288" s="117"/>
      <c r="ABG288" s="117"/>
      <c r="ABH288" s="117"/>
      <c r="ABI288" s="117"/>
      <c r="ABJ288" s="117"/>
      <c r="ABK288" s="117"/>
      <c r="ABL288" s="117"/>
      <c r="ABM288" s="117"/>
      <c r="ABN288" s="117"/>
      <c r="ABO288" s="117"/>
      <c r="ABP288" s="117"/>
      <c r="ABQ288" s="117"/>
      <c r="ABR288" s="117"/>
      <c r="ABS288" s="117"/>
      <c r="ABT288" s="117"/>
      <c r="ABU288" s="117"/>
      <c r="ABV288" s="117"/>
      <c r="ABW288" s="117"/>
      <c r="ABX288" s="117"/>
      <c r="ABY288" s="117"/>
      <c r="ABZ288" s="117"/>
      <c r="ACA288" s="117"/>
      <c r="ACB288" s="117"/>
      <c r="ACC288" s="117"/>
      <c r="ACD288" s="117"/>
      <c r="ACE288" s="117"/>
      <c r="ACF288" s="117"/>
      <c r="ACG288" s="117"/>
      <c r="ACH288" s="117"/>
      <c r="ACI288" s="117"/>
      <c r="ACJ288" s="117"/>
      <c r="ACK288" s="117"/>
      <c r="ACL288" s="117"/>
      <c r="ACM288" s="117"/>
      <c r="ACN288" s="117"/>
      <c r="ACO288" s="117"/>
      <c r="ACP288" s="117"/>
      <c r="ACQ288" s="117"/>
      <c r="ACR288" s="117"/>
      <c r="ACS288" s="117"/>
      <c r="ACT288" s="117"/>
      <c r="ACU288" s="117"/>
      <c r="ACV288" s="117"/>
      <c r="ACW288" s="117"/>
      <c r="ACX288" s="117"/>
      <c r="ACY288" s="117"/>
      <c r="ACZ288" s="117"/>
      <c r="ADA288" s="117"/>
      <c r="ADB288" s="117"/>
      <c r="ADC288" s="117"/>
      <c r="ADD288" s="117"/>
      <c r="ADE288" s="117"/>
      <c r="ADF288" s="117"/>
      <c r="ADG288" s="117"/>
      <c r="ADH288" s="117"/>
      <c r="ADI288" s="117"/>
      <c r="ADJ288" s="117"/>
      <c r="ADK288" s="117"/>
      <c r="ADL288" s="117"/>
      <c r="ADM288" s="117"/>
      <c r="ADN288" s="117"/>
      <c r="ADO288" s="117"/>
      <c r="ADP288" s="117"/>
      <c r="ADQ288" s="117"/>
      <c r="ADR288" s="117"/>
      <c r="ADS288" s="117"/>
      <c r="ADT288" s="117"/>
      <c r="ADU288" s="117"/>
      <c r="ADV288" s="117"/>
      <c r="ADW288" s="117"/>
      <c r="ADX288" s="117"/>
      <c r="ADY288" s="117"/>
      <c r="ADZ288" s="117"/>
      <c r="AEA288" s="117"/>
      <c r="AEB288" s="117"/>
      <c r="AEC288" s="117"/>
      <c r="AED288" s="117"/>
      <c r="AEE288" s="117"/>
      <c r="AEF288" s="117"/>
      <c r="AEG288" s="117"/>
      <c r="AEH288" s="117"/>
      <c r="AEI288" s="117"/>
      <c r="AEJ288" s="117"/>
      <c r="AEK288" s="117"/>
      <c r="AEL288" s="117"/>
      <c r="AEM288" s="117"/>
      <c r="AEN288" s="117"/>
      <c r="AEO288" s="117"/>
      <c r="AEP288" s="117"/>
      <c r="AEQ288" s="117"/>
      <c r="AER288" s="117"/>
      <c r="AES288" s="117"/>
      <c r="AET288" s="117"/>
      <c r="AEU288" s="117"/>
      <c r="AEV288" s="117"/>
      <c r="AEW288" s="117"/>
      <c r="AEX288" s="117"/>
      <c r="AEY288" s="117"/>
      <c r="AEZ288" s="117"/>
      <c r="AFA288" s="117"/>
      <c r="AFB288" s="117"/>
      <c r="AFC288" s="117"/>
      <c r="AFD288" s="117"/>
      <c r="AFE288" s="117"/>
      <c r="AFF288" s="117"/>
      <c r="AFG288" s="117"/>
      <c r="AFH288" s="117"/>
      <c r="AFI288" s="117"/>
      <c r="AFJ288" s="117"/>
      <c r="AFK288" s="117"/>
      <c r="AFL288" s="117"/>
      <c r="AFM288" s="117"/>
      <c r="AFN288" s="117"/>
      <c r="AFO288" s="117"/>
      <c r="AFP288" s="117"/>
      <c r="AFQ288" s="117"/>
      <c r="AFR288" s="117"/>
      <c r="AFS288" s="117"/>
      <c r="AFT288" s="117"/>
      <c r="AFU288" s="117"/>
      <c r="AFV288" s="117"/>
      <c r="AFW288" s="117"/>
      <c r="AFX288" s="117"/>
      <c r="AFY288" s="117"/>
      <c r="AFZ288" s="117"/>
      <c r="AGA288" s="117"/>
      <c r="AGB288" s="117"/>
      <c r="AGC288" s="117"/>
      <c r="AGD288" s="117"/>
      <c r="AGE288" s="117"/>
      <c r="AGF288" s="117"/>
      <c r="AGG288" s="117"/>
      <c r="AGH288" s="117"/>
      <c r="AGI288" s="117"/>
      <c r="AGJ288" s="117"/>
      <c r="AGK288" s="117"/>
      <c r="AGL288" s="117"/>
      <c r="AGM288" s="117"/>
      <c r="AGN288" s="117"/>
      <c r="AGO288" s="117"/>
      <c r="AGP288" s="117"/>
      <c r="AGQ288" s="117"/>
      <c r="AGR288" s="117"/>
      <c r="AGS288" s="117"/>
      <c r="AGT288" s="117"/>
      <c r="AGU288" s="117"/>
      <c r="AGV288" s="117"/>
      <c r="AGW288" s="117"/>
      <c r="AGX288" s="117"/>
      <c r="AGY288" s="117"/>
      <c r="AGZ288" s="117"/>
      <c r="AHA288" s="117"/>
      <c r="AHB288" s="117"/>
      <c r="AHC288" s="117"/>
      <c r="AHD288" s="117"/>
      <c r="AHE288" s="117"/>
      <c r="AHF288" s="117"/>
      <c r="AHG288" s="117"/>
      <c r="AHH288" s="117"/>
      <c r="AHI288" s="117"/>
      <c r="AHJ288" s="117"/>
      <c r="AHK288" s="117"/>
      <c r="AHL288" s="117"/>
      <c r="AHM288" s="117"/>
      <c r="AHN288" s="117"/>
      <c r="AHO288" s="117"/>
      <c r="AHP288" s="117"/>
      <c r="AHQ288" s="117"/>
      <c r="AHR288" s="117"/>
      <c r="AHS288" s="117"/>
      <c r="AHT288" s="117"/>
      <c r="AHU288" s="117"/>
      <c r="AHV288" s="117"/>
      <c r="AHW288" s="117"/>
      <c r="AHX288" s="117"/>
      <c r="AHY288" s="117"/>
      <c r="AHZ288" s="117"/>
      <c r="AIA288" s="117"/>
      <c r="AIB288" s="117"/>
      <c r="AIC288" s="117"/>
      <c r="AID288" s="117"/>
      <c r="AIE288" s="117"/>
      <c r="AIF288" s="117"/>
      <c r="AIG288" s="117"/>
      <c r="AIH288" s="117"/>
      <c r="AII288" s="117"/>
      <c r="AIJ288" s="117"/>
      <c r="AIK288" s="117"/>
      <c r="AIL288" s="117"/>
      <c r="AIM288" s="117"/>
      <c r="AIN288" s="117"/>
      <c r="AIO288" s="117"/>
      <c r="AIP288" s="117"/>
      <c r="AIQ288" s="117"/>
      <c r="AIR288" s="117"/>
      <c r="AIS288" s="117"/>
      <c r="AIT288" s="117"/>
      <c r="AIU288" s="117"/>
      <c r="AIV288" s="117"/>
      <c r="AIW288" s="117"/>
      <c r="AIX288" s="117"/>
      <c r="AIY288" s="117"/>
      <c r="AIZ288" s="117"/>
      <c r="AJA288" s="117"/>
      <c r="AJB288" s="117"/>
      <c r="AJC288" s="117"/>
      <c r="AJD288" s="117"/>
      <c r="AJE288" s="117"/>
      <c r="AJF288" s="117"/>
      <c r="AJG288" s="117"/>
      <c r="AJH288" s="117"/>
      <c r="AJI288" s="117"/>
      <c r="AJJ288" s="117"/>
      <c r="AJK288" s="117"/>
      <c r="AJL288" s="117"/>
      <c r="AJM288" s="117"/>
      <c r="AJN288" s="117"/>
      <c r="AJO288" s="117"/>
      <c r="AJP288" s="117"/>
      <c r="AJQ288" s="117"/>
      <c r="AJR288" s="117"/>
      <c r="AJS288" s="117"/>
      <c r="AJT288" s="117"/>
      <c r="AJU288" s="117"/>
      <c r="AJV288" s="117"/>
      <c r="AJW288" s="117"/>
      <c r="AJX288" s="117"/>
      <c r="AJY288" s="117"/>
      <c r="AJZ288" s="117"/>
      <c r="AKA288" s="117"/>
      <c r="AKB288" s="117"/>
      <c r="AKC288" s="117"/>
      <c r="AKD288" s="117"/>
      <c r="AKE288" s="117"/>
      <c r="AKF288" s="117"/>
      <c r="AKG288" s="117"/>
      <c r="AKH288" s="117"/>
      <c r="AKI288" s="117"/>
      <c r="AKJ288" s="117"/>
      <c r="AKK288" s="117"/>
      <c r="AKL288" s="117"/>
      <c r="AKM288" s="117"/>
      <c r="AKN288" s="117"/>
      <c r="AKO288" s="117"/>
      <c r="AKP288" s="117"/>
      <c r="AKQ288" s="117"/>
      <c r="AKR288" s="117"/>
      <c r="AKS288" s="117"/>
      <c r="AKT288" s="117"/>
      <c r="AKU288" s="117"/>
      <c r="AKV288" s="117"/>
      <c r="AKW288" s="117"/>
      <c r="AKX288" s="117"/>
      <c r="AKY288" s="117"/>
      <c r="AKZ288" s="117"/>
      <c r="ALA288" s="117"/>
      <c r="ALB288" s="117"/>
      <c r="ALC288" s="117"/>
      <c r="ALD288" s="117"/>
      <c r="ALE288" s="117"/>
      <c r="ALF288" s="117"/>
      <c r="ALG288" s="117"/>
      <c r="ALH288" s="117"/>
      <c r="ALI288" s="117"/>
      <c r="ALJ288" s="117"/>
      <c r="ALK288" s="117"/>
      <c r="ALL288" s="117"/>
      <c r="ALM288" s="117"/>
      <c r="ALN288" s="117"/>
      <c r="ALO288" s="117"/>
      <c r="ALP288" s="117"/>
      <c r="ALQ288" s="117"/>
      <c r="ALR288" s="117"/>
      <c r="ALS288" s="117"/>
      <c r="ALT288" s="117"/>
      <c r="ALU288" s="117"/>
      <c r="ALV288" s="117"/>
      <c r="ALW288" s="117"/>
      <c r="ALX288" s="117"/>
      <c r="ALY288" s="117"/>
      <c r="ALZ288" s="117"/>
      <c r="AMA288" s="117"/>
      <c r="AMB288" s="117"/>
      <c r="AMC288" s="117"/>
      <c r="AMD288" s="117"/>
      <c r="AME288" s="117"/>
      <c r="AMF288" s="117"/>
      <c r="AMG288" s="117"/>
      <c r="AMH288" s="117"/>
      <c r="AMI288" s="117"/>
      <c r="AMJ288" s="117"/>
    </row>
    <row r="289" customFormat="false" ht="24" hidden="false" customHeight="true" outlineLevel="0" collapsed="false">
      <c r="A289" s="144" t="s">
        <v>198</v>
      </c>
      <c r="B289" s="122" t="n">
        <f aca="false">H289/12</f>
        <v>0.0833333333333333</v>
      </c>
      <c r="C289" s="145" t="n">
        <f aca="false">AVERAGE(D289:G289)</f>
        <v>16.6133333333333</v>
      </c>
      <c r="D289" s="147"/>
      <c r="E289" s="147" t="n">
        <v>15</v>
      </c>
      <c r="F289" s="147" t="n">
        <v>18.9</v>
      </c>
      <c r="G289" s="145" t="n">
        <v>15.94</v>
      </c>
      <c r="H289" s="148" t="n">
        <v>1</v>
      </c>
      <c r="I289" s="146" t="n">
        <f aca="false">(C289*B289)*12</f>
        <v>16.6133333333333</v>
      </c>
      <c r="J289" s="116"/>
      <c r="K289" s="116"/>
      <c r="L289" s="116"/>
      <c r="M289" s="116"/>
      <c r="N289" s="116"/>
      <c r="O289" s="116"/>
      <c r="P289" s="116"/>
      <c r="Q289" s="116"/>
      <c r="R289" s="116"/>
      <c r="S289" s="116"/>
      <c r="T289" s="116"/>
      <c r="U289" s="116"/>
      <c r="V289" s="116"/>
      <c r="W289" s="116"/>
      <c r="X289" s="116"/>
      <c r="Y289" s="116"/>
      <c r="Z289" s="116"/>
      <c r="AA289" s="116"/>
      <c r="AB289" s="116"/>
      <c r="AC289" s="116"/>
      <c r="AD289" s="116"/>
      <c r="AE289" s="116"/>
      <c r="AF289" s="116"/>
      <c r="AG289" s="116"/>
      <c r="AH289" s="116"/>
      <c r="AI289" s="116"/>
      <c r="AJ289" s="116"/>
      <c r="AK289" s="116"/>
      <c r="AL289" s="116"/>
      <c r="AM289" s="116"/>
      <c r="AN289" s="116"/>
      <c r="AO289" s="116"/>
      <c r="AP289" s="116"/>
      <c r="AQ289" s="116"/>
      <c r="AR289" s="116"/>
      <c r="AS289" s="116"/>
      <c r="AT289" s="116"/>
      <c r="AU289" s="116"/>
      <c r="AV289" s="116"/>
      <c r="AW289" s="116"/>
      <c r="AX289" s="116"/>
      <c r="AY289" s="116"/>
      <c r="AZ289" s="116"/>
      <c r="BA289" s="116"/>
      <c r="BB289" s="116"/>
      <c r="BC289" s="116"/>
      <c r="BD289" s="116"/>
      <c r="BE289" s="116"/>
      <c r="BF289" s="116"/>
      <c r="BG289" s="116"/>
      <c r="BH289" s="116"/>
      <c r="BI289" s="116"/>
      <c r="BJ289" s="116"/>
      <c r="BK289" s="117"/>
      <c r="BL289" s="117"/>
      <c r="BM289" s="117"/>
      <c r="BN289" s="117"/>
      <c r="BO289" s="117"/>
      <c r="BP289" s="117"/>
      <c r="BQ289" s="117"/>
      <c r="BR289" s="117"/>
      <c r="BS289" s="117"/>
      <c r="BT289" s="117"/>
      <c r="BU289" s="117"/>
      <c r="BV289" s="117"/>
      <c r="BW289" s="117"/>
      <c r="BX289" s="117"/>
      <c r="BY289" s="117"/>
      <c r="BZ289" s="117"/>
      <c r="CA289" s="117"/>
      <c r="CB289" s="117"/>
      <c r="CC289" s="117"/>
      <c r="CD289" s="117"/>
      <c r="CE289" s="117"/>
      <c r="CF289" s="117"/>
      <c r="CG289" s="117"/>
      <c r="CH289" s="117"/>
      <c r="CI289" s="117"/>
      <c r="CJ289" s="117"/>
      <c r="CK289" s="117"/>
      <c r="CL289" s="117"/>
      <c r="CM289" s="117"/>
      <c r="CN289" s="117"/>
      <c r="CO289" s="117"/>
      <c r="CP289" s="117"/>
      <c r="CQ289" s="117"/>
      <c r="CR289" s="117"/>
      <c r="CS289" s="117"/>
      <c r="CT289" s="117"/>
      <c r="CU289" s="117"/>
      <c r="CV289" s="117"/>
      <c r="CW289" s="117"/>
      <c r="CX289" s="117"/>
      <c r="CY289" s="117"/>
      <c r="CZ289" s="117"/>
      <c r="DA289" s="117"/>
      <c r="DB289" s="117"/>
      <c r="DC289" s="117"/>
      <c r="DD289" s="117"/>
      <c r="DE289" s="117"/>
      <c r="DF289" s="117"/>
      <c r="DG289" s="117"/>
      <c r="DH289" s="117"/>
      <c r="DI289" s="117"/>
      <c r="DJ289" s="117"/>
      <c r="DK289" s="117"/>
      <c r="DL289" s="117"/>
      <c r="DM289" s="117"/>
      <c r="DN289" s="117"/>
      <c r="DO289" s="117"/>
      <c r="DP289" s="117"/>
      <c r="DQ289" s="117"/>
      <c r="DR289" s="117"/>
      <c r="DS289" s="117"/>
      <c r="DT289" s="117"/>
      <c r="DU289" s="117"/>
      <c r="DV289" s="117"/>
      <c r="DW289" s="117"/>
      <c r="DX289" s="117"/>
      <c r="DY289" s="117"/>
      <c r="DZ289" s="117"/>
      <c r="EA289" s="117"/>
      <c r="EB289" s="117"/>
      <c r="EC289" s="117"/>
      <c r="ED289" s="117"/>
      <c r="EE289" s="117"/>
      <c r="EF289" s="117"/>
      <c r="EG289" s="117"/>
      <c r="EH289" s="117"/>
      <c r="EI289" s="117"/>
      <c r="EJ289" s="117"/>
      <c r="EK289" s="117"/>
      <c r="EL289" s="117"/>
      <c r="EM289" s="117"/>
      <c r="EN289" s="117"/>
      <c r="EO289" s="117"/>
      <c r="EP289" s="117"/>
      <c r="EQ289" s="117"/>
      <c r="ER289" s="117"/>
      <c r="ES289" s="117"/>
      <c r="ET289" s="117"/>
      <c r="EU289" s="117"/>
      <c r="EV289" s="117"/>
      <c r="EW289" s="117"/>
      <c r="EX289" s="117"/>
      <c r="EY289" s="117"/>
      <c r="EZ289" s="117"/>
      <c r="FA289" s="117"/>
      <c r="FB289" s="117"/>
      <c r="FC289" s="117"/>
      <c r="FD289" s="117"/>
      <c r="FE289" s="117"/>
      <c r="FF289" s="117"/>
      <c r="FG289" s="117"/>
      <c r="FH289" s="117"/>
      <c r="FI289" s="117"/>
      <c r="FJ289" s="117"/>
      <c r="FK289" s="117"/>
      <c r="FL289" s="117"/>
      <c r="FM289" s="117"/>
      <c r="FN289" s="117"/>
      <c r="FO289" s="117"/>
      <c r="FP289" s="117"/>
      <c r="FQ289" s="117"/>
      <c r="FR289" s="117"/>
      <c r="FS289" s="117"/>
      <c r="FT289" s="117"/>
      <c r="FU289" s="117"/>
      <c r="FV289" s="117"/>
      <c r="FW289" s="117"/>
      <c r="FX289" s="117"/>
      <c r="FY289" s="117"/>
      <c r="FZ289" s="117"/>
      <c r="GA289" s="117"/>
      <c r="GB289" s="117"/>
      <c r="GC289" s="117"/>
      <c r="GD289" s="117"/>
      <c r="GE289" s="117"/>
      <c r="GF289" s="117"/>
      <c r="GG289" s="117"/>
      <c r="GH289" s="117"/>
      <c r="GI289" s="117"/>
      <c r="GJ289" s="117"/>
      <c r="GK289" s="117"/>
      <c r="GL289" s="117"/>
      <c r="GM289" s="117"/>
      <c r="GN289" s="117"/>
      <c r="GO289" s="117"/>
      <c r="GP289" s="117"/>
      <c r="GQ289" s="117"/>
      <c r="GR289" s="117"/>
      <c r="GS289" s="117"/>
      <c r="GT289" s="117"/>
      <c r="GU289" s="117"/>
      <c r="GV289" s="117"/>
      <c r="GW289" s="117"/>
      <c r="GX289" s="117"/>
      <c r="GY289" s="117"/>
      <c r="GZ289" s="117"/>
      <c r="HA289" s="117"/>
      <c r="HB289" s="117"/>
      <c r="HC289" s="117"/>
      <c r="HD289" s="117"/>
      <c r="HE289" s="117"/>
      <c r="HF289" s="117"/>
      <c r="HG289" s="117"/>
      <c r="HH289" s="117"/>
      <c r="HI289" s="117"/>
      <c r="HJ289" s="117"/>
      <c r="HK289" s="117"/>
      <c r="HL289" s="117"/>
      <c r="HM289" s="117"/>
      <c r="HN289" s="117"/>
      <c r="HO289" s="117"/>
      <c r="HP289" s="117"/>
      <c r="HQ289" s="117"/>
      <c r="HR289" s="117"/>
      <c r="HS289" s="117"/>
      <c r="HT289" s="117"/>
      <c r="HU289" s="117"/>
      <c r="HV289" s="117"/>
      <c r="HW289" s="117"/>
      <c r="HX289" s="117"/>
      <c r="HY289" s="117"/>
      <c r="HZ289" s="117"/>
      <c r="IA289" s="117"/>
      <c r="IB289" s="117"/>
      <c r="IC289" s="117"/>
      <c r="ID289" s="117"/>
      <c r="IE289" s="117"/>
      <c r="IF289" s="117"/>
      <c r="IG289" s="117"/>
      <c r="IH289" s="117"/>
      <c r="II289" s="117"/>
      <c r="IJ289" s="117"/>
      <c r="IK289" s="117"/>
      <c r="IL289" s="117"/>
      <c r="IM289" s="117"/>
      <c r="IN289" s="117"/>
      <c r="IO289" s="117"/>
      <c r="IP289" s="117"/>
      <c r="IQ289" s="117"/>
      <c r="IR289" s="117"/>
      <c r="IS289" s="117"/>
      <c r="IT289" s="117"/>
      <c r="IU289" s="117"/>
      <c r="IV289" s="117"/>
      <c r="IW289" s="117"/>
      <c r="IX289" s="117"/>
      <c r="IY289" s="117"/>
      <c r="IZ289" s="117"/>
      <c r="JA289" s="117"/>
      <c r="JB289" s="117"/>
      <c r="JC289" s="117"/>
      <c r="JD289" s="117"/>
      <c r="JE289" s="117"/>
      <c r="JF289" s="117"/>
      <c r="JG289" s="117"/>
      <c r="JH289" s="117"/>
      <c r="JI289" s="117"/>
      <c r="JJ289" s="117"/>
      <c r="JK289" s="117"/>
      <c r="JL289" s="117"/>
      <c r="JM289" s="117"/>
      <c r="JN289" s="117"/>
      <c r="JO289" s="117"/>
      <c r="JP289" s="117"/>
      <c r="JQ289" s="117"/>
      <c r="JR289" s="117"/>
      <c r="JS289" s="117"/>
      <c r="JT289" s="117"/>
      <c r="JU289" s="117"/>
      <c r="JV289" s="117"/>
      <c r="JW289" s="117"/>
      <c r="JX289" s="117"/>
      <c r="JY289" s="117"/>
      <c r="JZ289" s="117"/>
      <c r="KA289" s="117"/>
      <c r="KB289" s="117"/>
      <c r="KC289" s="117"/>
      <c r="KD289" s="117"/>
      <c r="KE289" s="117"/>
      <c r="KF289" s="117"/>
      <c r="KG289" s="117"/>
      <c r="KH289" s="117"/>
      <c r="KI289" s="117"/>
      <c r="KJ289" s="117"/>
      <c r="KK289" s="117"/>
      <c r="KL289" s="117"/>
      <c r="KM289" s="117"/>
      <c r="KN289" s="117"/>
      <c r="KO289" s="117"/>
      <c r="KP289" s="117"/>
      <c r="KQ289" s="117"/>
      <c r="KR289" s="117"/>
      <c r="KS289" s="117"/>
      <c r="KT289" s="117"/>
      <c r="KU289" s="117"/>
      <c r="KV289" s="117"/>
      <c r="KW289" s="117"/>
      <c r="KX289" s="117"/>
      <c r="KY289" s="117"/>
      <c r="KZ289" s="117"/>
      <c r="LA289" s="117"/>
      <c r="LB289" s="117"/>
      <c r="LC289" s="117"/>
      <c r="LD289" s="117"/>
      <c r="LE289" s="117"/>
      <c r="LF289" s="117"/>
      <c r="LG289" s="117"/>
      <c r="LH289" s="117"/>
      <c r="LI289" s="117"/>
      <c r="LJ289" s="117"/>
      <c r="LK289" s="117"/>
      <c r="LL289" s="117"/>
      <c r="LM289" s="117"/>
      <c r="LN289" s="117"/>
      <c r="LO289" s="117"/>
      <c r="LP289" s="117"/>
      <c r="LQ289" s="117"/>
      <c r="LR289" s="117"/>
      <c r="LS289" s="117"/>
      <c r="LT289" s="117"/>
      <c r="LU289" s="117"/>
      <c r="LV289" s="117"/>
      <c r="LW289" s="117"/>
      <c r="LX289" s="117"/>
      <c r="LY289" s="117"/>
      <c r="LZ289" s="117"/>
      <c r="MA289" s="117"/>
      <c r="MB289" s="117"/>
      <c r="MC289" s="117"/>
      <c r="MD289" s="117"/>
      <c r="ME289" s="117"/>
      <c r="MF289" s="117"/>
      <c r="MG289" s="117"/>
      <c r="MH289" s="117"/>
      <c r="MI289" s="117"/>
      <c r="MJ289" s="117"/>
      <c r="MK289" s="117"/>
      <c r="ML289" s="117"/>
      <c r="MM289" s="117"/>
      <c r="MN289" s="117"/>
      <c r="MO289" s="117"/>
      <c r="MP289" s="117"/>
      <c r="MQ289" s="117"/>
      <c r="MR289" s="117"/>
      <c r="MS289" s="117"/>
      <c r="MT289" s="117"/>
      <c r="MU289" s="117"/>
      <c r="MV289" s="117"/>
      <c r="MW289" s="117"/>
      <c r="MX289" s="117"/>
      <c r="MY289" s="117"/>
      <c r="MZ289" s="117"/>
      <c r="NA289" s="117"/>
      <c r="NB289" s="117"/>
      <c r="NC289" s="117"/>
      <c r="ND289" s="117"/>
      <c r="NE289" s="117"/>
      <c r="NF289" s="117"/>
      <c r="NG289" s="117"/>
      <c r="NH289" s="117"/>
      <c r="NI289" s="117"/>
      <c r="NJ289" s="117"/>
      <c r="NK289" s="117"/>
      <c r="NL289" s="117"/>
      <c r="NM289" s="117"/>
      <c r="NN289" s="117"/>
      <c r="NO289" s="117"/>
      <c r="NP289" s="117"/>
      <c r="NQ289" s="117"/>
      <c r="NR289" s="117"/>
      <c r="NS289" s="117"/>
      <c r="NT289" s="117"/>
      <c r="NU289" s="117"/>
      <c r="NV289" s="117"/>
      <c r="NW289" s="117"/>
      <c r="NX289" s="117"/>
      <c r="NY289" s="117"/>
      <c r="NZ289" s="117"/>
      <c r="OA289" s="117"/>
      <c r="OB289" s="117"/>
      <c r="OC289" s="117"/>
      <c r="OD289" s="117"/>
      <c r="OE289" s="117"/>
      <c r="OF289" s="117"/>
      <c r="OG289" s="117"/>
      <c r="OH289" s="117"/>
      <c r="OI289" s="117"/>
      <c r="OJ289" s="117"/>
      <c r="OK289" s="117"/>
      <c r="OL289" s="117"/>
      <c r="OM289" s="117"/>
      <c r="ON289" s="117"/>
      <c r="OO289" s="117"/>
      <c r="OP289" s="117"/>
      <c r="OQ289" s="117"/>
      <c r="OR289" s="117"/>
      <c r="OS289" s="117"/>
      <c r="OT289" s="117"/>
      <c r="OU289" s="117"/>
      <c r="OV289" s="117"/>
      <c r="OW289" s="117"/>
      <c r="OX289" s="117"/>
      <c r="OY289" s="117"/>
      <c r="OZ289" s="117"/>
      <c r="PA289" s="117"/>
      <c r="PB289" s="117"/>
      <c r="PC289" s="117"/>
      <c r="PD289" s="117"/>
      <c r="PE289" s="117"/>
      <c r="PF289" s="117"/>
      <c r="PG289" s="117"/>
      <c r="PH289" s="117"/>
      <c r="PI289" s="117"/>
      <c r="PJ289" s="117"/>
      <c r="PK289" s="117"/>
      <c r="PL289" s="117"/>
      <c r="PM289" s="117"/>
      <c r="PN289" s="117"/>
      <c r="PO289" s="117"/>
      <c r="PP289" s="117"/>
      <c r="PQ289" s="117"/>
      <c r="PR289" s="117"/>
      <c r="PS289" s="117"/>
      <c r="PT289" s="117"/>
      <c r="PU289" s="117"/>
      <c r="PV289" s="117"/>
      <c r="PW289" s="117"/>
      <c r="PX289" s="117"/>
      <c r="PY289" s="117"/>
      <c r="PZ289" s="117"/>
      <c r="QA289" s="117"/>
      <c r="QB289" s="117"/>
      <c r="QC289" s="117"/>
      <c r="QD289" s="117"/>
      <c r="QE289" s="117"/>
      <c r="QF289" s="117"/>
      <c r="QG289" s="117"/>
      <c r="QH289" s="117"/>
      <c r="QI289" s="117"/>
      <c r="QJ289" s="117"/>
      <c r="QK289" s="117"/>
      <c r="QL289" s="117"/>
      <c r="QM289" s="117"/>
      <c r="QN289" s="117"/>
      <c r="QO289" s="117"/>
      <c r="QP289" s="117"/>
      <c r="QQ289" s="117"/>
      <c r="QR289" s="117"/>
      <c r="QS289" s="117"/>
      <c r="QT289" s="117"/>
      <c r="QU289" s="117"/>
      <c r="QV289" s="117"/>
      <c r="QW289" s="117"/>
      <c r="QX289" s="117"/>
      <c r="QY289" s="117"/>
      <c r="QZ289" s="117"/>
      <c r="RA289" s="117"/>
      <c r="RB289" s="117"/>
      <c r="RC289" s="117"/>
      <c r="RD289" s="117"/>
      <c r="RE289" s="117"/>
      <c r="RF289" s="117"/>
      <c r="RG289" s="117"/>
      <c r="RH289" s="117"/>
      <c r="RI289" s="117"/>
      <c r="RJ289" s="117"/>
      <c r="RK289" s="117"/>
      <c r="RL289" s="117"/>
      <c r="RM289" s="117"/>
      <c r="RN289" s="117"/>
      <c r="RO289" s="117"/>
      <c r="RP289" s="117"/>
      <c r="RQ289" s="117"/>
      <c r="RR289" s="117"/>
      <c r="RS289" s="117"/>
      <c r="RT289" s="117"/>
      <c r="RU289" s="117"/>
      <c r="RV289" s="117"/>
      <c r="RW289" s="117"/>
      <c r="RX289" s="117"/>
      <c r="RY289" s="117"/>
      <c r="RZ289" s="117"/>
      <c r="SA289" s="117"/>
      <c r="SB289" s="117"/>
      <c r="SC289" s="117"/>
      <c r="SD289" s="117"/>
      <c r="SE289" s="117"/>
      <c r="SF289" s="117"/>
      <c r="SG289" s="117"/>
      <c r="SH289" s="117"/>
      <c r="SI289" s="117"/>
      <c r="SJ289" s="117"/>
      <c r="SK289" s="117"/>
      <c r="SL289" s="117"/>
      <c r="SM289" s="117"/>
      <c r="SN289" s="117"/>
      <c r="SO289" s="117"/>
      <c r="SP289" s="117"/>
      <c r="SQ289" s="117"/>
      <c r="SR289" s="117"/>
      <c r="SS289" s="117"/>
      <c r="ST289" s="117"/>
      <c r="SU289" s="117"/>
      <c r="SV289" s="117"/>
      <c r="SW289" s="117"/>
      <c r="SX289" s="117"/>
      <c r="SY289" s="117"/>
      <c r="SZ289" s="117"/>
      <c r="TA289" s="117"/>
      <c r="TB289" s="117"/>
      <c r="TC289" s="117"/>
      <c r="TD289" s="117"/>
      <c r="TE289" s="117"/>
      <c r="TF289" s="117"/>
      <c r="TG289" s="117"/>
      <c r="TH289" s="117"/>
      <c r="TI289" s="117"/>
      <c r="TJ289" s="117"/>
      <c r="TK289" s="117"/>
      <c r="TL289" s="117"/>
      <c r="TM289" s="117"/>
      <c r="TN289" s="117"/>
      <c r="TO289" s="117"/>
      <c r="TP289" s="117"/>
      <c r="TQ289" s="117"/>
      <c r="TR289" s="117"/>
      <c r="TS289" s="117"/>
      <c r="TT289" s="117"/>
      <c r="TU289" s="117"/>
      <c r="TV289" s="117"/>
      <c r="TW289" s="117"/>
      <c r="TX289" s="117"/>
      <c r="TY289" s="117"/>
      <c r="TZ289" s="117"/>
      <c r="UA289" s="117"/>
      <c r="UB289" s="117"/>
      <c r="UC289" s="117"/>
      <c r="UD289" s="117"/>
      <c r="UE289" s="117"/>
      <c r="UF289" s="117"/>
      <c r="UG289" s="117"/>
      <c r="UH289" s="117"/>
      <c r="UI289" s="117"/>
      <c r="UJ289" s="117"/>
      <c r="UK289" s="117"/>
      <c r="UL289" s="117"/>
      <c r="UM289" s="117"/>
      <c r="UN289" s="117"/>
      <c r="UO289" s="117"/>
      <c r="UP289" s="117"/>
      <c r="UQ289" s="117"/>
      <c r="UR289" s="117"/>
      <c r="US289" s="117"/>
      <c r="UT289" s="117"/>
      <c r="UU289" s="117"/>
      <c r="UV289" s="117"/>
      <c r="UW289" s="117"/>
      <c r="UX289" s="117"/>
      <c r="UY289" s="117"/>
      <c r="UZ289" s="117"/>
      <c r="VA289" s="117"/>
      <c r="VB289" s="117"/>
      <c r="VC289" s="117"/>
      <c r="VD289" s="117"/>
      <c r="VE289" s="117"/>
      <c r="VF289" s="117"/>
      <c r="VG289" s="117"/>
      <c r="VH289" s="117"/>
      <c r="VI289" s="117"/>
      <c r="VJ289" s="117"/>
      <c r="VK289" s="117"/>
      <c r="VL289" s="117"/>
      <c r="VM289" s="117"/>
      <c r="VN289" s="117"/>
      <c r="VO289" s="117"/>
      <c r="VP289" s="117"/>
      <c r="VQ289" s="117"/>
      <c r="VR289" s="117"/>
      <c r="VS289" s="117"/>
      <c r="VT289" s="117"/>
      <c r="VU289" s="117"/>
      <c r="VV289" s="117"/>
      <c r="VW289" s="117"/>
      <c r="VX289" s="117"/>
      <c r="VY289" s="117"/>
      <c r="VZ289" s="117"/>
      <c r="WA289" s="117"/>
      <c r="WB289" s="117"/>
      <c r="WC289" s="117"/>
      <c r="WD289" s="117"/>
      <c r="WE289" s="117"/>
      <c r="WF289" s="117"/>
      <c r="WG289" s="117"/>
      <c r="WH289" s="117"/>
      <c r="WI289" s="117"/>
      <c r="WJ289" s="117"/>
      <c r="WK289" s="117"/>
      <c r="WL289" s="117"/>
      <c r="WM289" s="117"/>
      <c r="WN289" s="117"/>
      <c r="WO289" s="117"/>
      <c r="WP289" s="117"/>
      <c r="WQ289" s="117"/>
      <c r="WR289" s="117"/>
      <c r="WS289" s="117"/>
      <c r="WT289" s="117"/>
      <c r="WU289" s="117"/>
      <c r="WV289" s="117"/>
      <c r="WW289" s="117"/>
      <c r="WX289" s="117"/>
      <c r="WY289" s="117"/>
      <c r="WZ289" s="117"/>
      <c r="XA289" s="117"/>
      <c r="XB289" s="117"/>
      <c r="XC289" s="117"/>
      <c r="XD289" s="117"/>
      <c r="XE289" s="117"/>
      <c r="XF289" s="117"/>
      <c r="XG289" s="117"/>
      <c r="XH289" s="117"/>
      <c r="XI289" s="117"/>
      <c r="XJ289" s="117"/>
      <c r="XK289" s="117"/>
      <c r="XL289" s="117"/>
      <c r="XM289" s="117"/>
      <c r="XN289" s="117"/>
      <c r="XO289" s="117"/>
      <c r="XP289" s="117"/>
      <c r="XQ289" s="117"/>
      <c r="XR289" s="117"/>
      <c r="XS289" s="117"/>
      <c r="XT289" s="117"/>
      <c r="XU289" s="117"/>
      <c r="XV289" s="117"/>
      <c r="XW289" s="117"/>
      <c r="XX289" s="117"/>
      <c r="XY289" s="117"/>
      <c r="XZ289" s="117"/>
      <c r="YA289" s="117"/>
      <c r="YB289" s="117"/>
      <c r="YC289" s="117"/>
      <c r="YD289" s="117"/>
      <c r="YE289" s="117"/>
      <c r="YF289" s="117"/>
      <c r="YG289" s="117"/>
      <c r="YH289" s="117"/>
      <c r="YI289" s="117"/>
      <c r="YJ289" s="117"/>
      <c r="YK289" s="117"/>
      <c r="YL289" s="117"/>
      <c r="YM289" s="117"/>
      <c r="YN289" s="117"/>
      <c r="YO289" s="117"/>
      <c r="YP289" s="117"/>
      <c r="YQ289" s="117"/>
      <c r="YR289" s="117"/>
      <c r="YS289" s="117"/>
      <c r="YT289" s="117"/>
      <c r="YU289" s="117"/>
      <c r="YV289" s="117"/>
      <c r="YW289" s="117"/>
      <c r="YX289" s="117"/>
      <c r="YY289" s="117"/>
      <c r="YZ289" s="117"/>
      <c r="ZA289" s="117"/>
      <c r="ZB289" s="117"/>
      <c r="ZC289" s="117"/>
      <c r="ZD289" s="117"/>
      <c r="ZE289" s="117"/>
      <c r="ZF289" s="117"/>
      <c r="ZG289" s="117"/>
      <c r="ZH289" s="117"/>
      <c r="ZI289" s="117"/>
      <c r="ZJ289" s="117"/>
      <c r="ZK289" s="117"/>
      <c r="ZL289" s="117"/>
      <c r="ZM289" s="117"/>
      <c r="ZN289" s="117"/>
      <c r="ZO289" s="117"/>
      <c r="ZP289" s="117"/>
      <c r="ZQ289" s="117"/>
      <c r="ZR289" s="117"/>
      <c r="ZS289" s="117"/>
      <c r="ZT289" s="117"/>
      <c r="ZU289" s="117"/>
      <c r="ZV289" s="117"/>
      <c r="ZW289" s="117"/>
      <c r="ZX289" s="117"/>
      <c r="ZY289" s="117"/>
      <c r="ZZ289" s="117"/>
      <c r="AAA289" s="117"/>
      <c r="AAB289" s="117"/>
      <c r="AAC289" s="117"/>
      <c r="AAD289" s="117"/>
      <c r="AAE289" s="117"/>
      <c r="AAF289" s="117"/>
      <c r="AAG289" s="117"/>
      <c r="AAH289" s="117"/>
      <c r="AAI289" s="117"/>
      <c r="AAJ289" s="117"/>
      <c r="AAK289" s="117"/>
      <c r="AAL289" s="117"/>
      <c r="AAM289" s="117"/>
      <c r="AAN289" s="117"/>
      <c r="AAO289" s="117"/>
      <c r="AAP289" s="117"/>
      <c r="AAQ289" s="117"/>
      <c r="AAR289" s="117"/>
      <c r="AAS289" s="117"/>
      <c r="AAT289" s="117"/>
      <c r="AAU289" s="117"/>
      <c r="AAV289" s="117"/>
      <c r="AAW289" s="117"/>
      <c r="AAX289" s="117"/>
      <c r="AAY289" s="117"/>
      <c r="AAZ289" s="117"/>
      <c r="ABA289" s="117"/>
      <c r="ABB289" s="117"/>
      <c r="ABC289" s="117"/>
      <c r="ABD289" s="117"/>
      <c r="ABE289" s="117"/>
      <c r="ABF289" s="117"/>
      <c r="ABG289" s="117"/>
      <c r="ABH289" s="117"/>
      <c r="ABI289" s="117"/>
      <c r="ABJ289" s="117"/>
      <c r="ABK289" s="117"/>
      <c r="ABL289" s="117"/>
      <c r="ABM289" s="117"/>
      <c r="ABN289" s="117"/>
      <c r="ABO289" s="117"/>
      <c r="ABP289" s="117"/>
      <c r="ABQ289" s="117"/>
      <c r="ABR289" s="117"/>
      <c r="ABS289" s="117"/>
      <c r="ABT289" s="117"/>
      <c r="ABU289" s="117"/>
      <c r="ABV289" s="117"/>
      <c r="ABW289" s="117"/>
      <c r="ABX289" s="117"/>
      <c r="ABY289" s="117"/>
      <c r="ABZ289" s="117"/>
      <c r="ACA289" s="117"/>
      <c r="ACB289" s="117"/>
      <c r="ACC289" s="117"/>
      <c r="ACD289" s="117"/>
      <c r="ACE289" s="117"/>
      <c r="ACF289" s="117"/>
      <c r="ACG289" s="117"/>
      <c r="ACH289" s="117"/>
      <c r="ACI289" s="117"/>
      <c r="ACJ289" s="117"/>
      <c r="ACK289" s="117"/>
      <c r="ACL289" s="117"/>
      <c r="ACM289" s="117"/>
      <c r="ACN289" s="117"/>
      <c r="ACO289" s="117"/>
      <c r="ACP289" s="117"/>
      <c r="ACQ289" s="117"/>
      <c r="ACR289" s="117"/>
      <c r="ACS289" s="117"/>
      <c r="ACT289" s="117"/>
      <c r="ACU289" s="117"/>
      <c r="ACV289" s="117"/>
      <c r="ACW289" s="117"/>
      <c r="ACX289" s="117"/>
      <c r="ACY289" s="117"/>
      <c r="ACZ289" s="117"/>
      <c r="ADA289" s="117"/>
      <c r="ADB289" s="117"/>
      <c r="ADC289" s="117"/>
      <c r="ADD289" s="117"/>
      <c r="ADE289" s="117"/>
      <c r="ADF289" s="117"/>
      <c r="ADG289" s="117"/>
      <c r="ADH289" s="117"/>
      <c r="ADI289" s="117"/>
      <c r="ADJ289" s="117"/>
      <c r="ADK289" s="117"/>
      <c r="ADL289" s="117"/>
      <c r="ADM289" s="117"/>
      <c r="ADN289" s="117"/>
      <c r="ADO289" s="117"/>
      <c r="ADP289" s="117"/>
      <c r="ADQ289" s="117"/>
      <c r="ADR289" s="117"/>
      <c r="ADS289" s="117"/>
      <c r="ADT289" s="117"/>
      <c r="ADU289" s="117"/>
      <c r="ADV289" s="117"/>
      <c r="ADW289" s="117"/>
      <c r="ADX289" s="117"/>
      <c r="ADY289" s="117"/>
      <c r="ADZ289" s="117"/>
      <c r="AEA289" s="117"/>
      <c r="AEB289" s="117"/>
      <c r="AEC289" s="117"/>
      <c r="AED289" s="117"/>
      <c r="AEE289" s="117"/>
      <c r="AEF289" s="117"/>
      <c r="AEG289" s="117"/>
      <c r="AEH289" s="117"/>
      <c r="AEI289" s="117"/>
      <c r="AEJ289" s="117"/>
      <c r="AEK289" s="117"/>
      <c r="AEL289" s="117"/>
      <c r="AEM289" s="117"/>
      <c r="AEN289" s="117"/>
      <c r="AEO289" s="117"/>
      <c r="AEP289" s="117"/>
      <c r="AEQ289" s="117"/>
      <c r="AER289" s="117"/>
      <c r="AES289" s="117"/>
      <c r="AET289" s="117"/>
      <c r="AEU289" s="117"/>
      <c r="AEV289" s="117"/>
      <c r="AEW289" s="117"/>
      <c r="AEX289" s="117"/>
      <c r="AEY289" s="117"/>
      <c r="AEZ289" s="117"/>
      <c r="AFA289" s="117"/>
      <c r="AFB289" s="117"/>
      <c r="AFC289" s="117"/>
      <c r="AFD289" s="117"/>
      <c r="AFE289" s="117"/>
      <c r="AFF289" s="117"/>
      <c r="AFG289" s="117"/>
      <c r="AFH289" s="117"/>
      <c r="AFI289" s="117"/>
      <c r="AFJ289" s="117"/>
      <c r="AFK289" s="117"/>
      <c r="AFL289" s="117"/>
      <c r="AFM289" s="117"/>
      <c r="AFN289" s="117"/>
      <c r="AFO289" s="117"/>
      <c r="AFP289" s="117"/>
      <c r="AFQ289" s="117"/>
      <c r="AFR289" s="117"/>
      <c r="AFS289" s="117"/>
      <c r="AFT289" s="117"/>
      <c r="AFU289" s="117"/>
      <c r="AFV289" s="117"/>
      <c r="AFW289" s="117"/>
      <c r="AFX289" s="117"/>
      <c r="AFY289" s="117"/>
      <c r="AFZ289" s="117"/>
      <c r="AGA289" s="117"/>
      <c r="AGB289" s="117"/>
      <c r="AGC289" s="117"/>
      <c r="AGD289" s="117"/>
      <c r="AGE289" s="117"/>
      <c r="AGF289" s="117"/>
      <c r="AGG289" s="117"/>
      <c r="AGH289" s="117"/>
      <c r="AGI289" s="117"/>
      <c r="AGJ289" s="117"/>
      <c r="AGK289" s="117"/>
      <c r="AGL289" s="117"/>
      <c r="AGM289" s="117"/>
      <c r="AGN289" s="117"/>
      <c r="AGO289" s="117"/>
      <c r="AGP289" s="117"/>
      <c r="AGQ289" s="117"/>
      <c r="AGR289" s="117"/>
      <c r="AGS289" s="117"/>
      <c r="AGT289" s="117"/>
      <c r="AGU289" s="117"/>
      <c r="AGV289" s="117"/>
      <c r="AGW289" s="117"/>
      <c r="AGX289" s="117"/>
      <c r="AGY289" s="117"/>
      <c r="AGZ289" s="117"/>
      <c r="AHA289" s="117"/>
      <c r="AHB289" s="117"/>
      <c r="AHC289" s="117"/>
      <c r="AHD289" s="117"/>
      <c r="AHE289" s="117"/>
      <c r="AHF289" s="117"/>
      <c r="AHG289" s="117"/>
      <c r="AHH289" s="117"/>
      <c r="AHI289" s="117"/>
      <c r="AHJ289" s="117"/>
      <c r="AHK289" s="117"/>
      <c r="AHL289" s="117"/>
      <c r="AHM289" s="117"/>
      <c r="AHN289" s="117"/>
      <c r="AHO289" s="117"/>
      <c r="AHP289" s="117"/>
      <c r="AHQ289" s="117"/>
      <c r="AHR289" s="117"/>
      <c r="AHS289" s="117"/>
      <c r="AHT289" s="117"/>
      <c r="AHU289" s="117"/>
      <c r="AHV289" s="117"/>
      <c r="AHW289" s="117"/>
      <c r="AHX289" s="117"/>
      <c r="AHY289" s="117"/>
      <c r="AHZ289" s="117"/>
      <c r="AIA289" s="117"/>
      <c r="AIB289" s="117"/>
      <c r="AIC289" s="117"/>
      <c r="AID289" s="117"/>
      <c r="AIE289" s="117"/>
      <c r="AIF289" s="117"/>
      <c r="AIG289" s="117"/>
      <c r="AIH289" s="117"/>
      <c r="AII289" s="117"/>
      <c r="AIJ289" s="117"/>
      <c r="AIK289" s="117"/>
      <c r="AIL289" s="117"/>
      <c r="AIM289" s="117"/>
      <c r="AIN289" s="117"/>
      <c r="AIO289" s="117"/>
      <c r="AIP289" s="117"/>
      <c r="AIQ289" s="117"/>
      <c r="AIR289" s="117"/>
      <c r="AIS289" s="117"/>
      <c r="AIT289" s="117"/>
      <c r="AIU289" s="117"/>
      <c r="AIV289" s="117"/>
      <c r="AIW289" s="117"/>
      <c r="AIX289" s="117"/>
      <c r="AIY289" s="117"/>
      <c r="AIZ289" s="117"/>
      <c r="AJA289" s="117"/>
      <c r="AJB289" s="117"/>
      <c r="AJC289" s="117"/>
      <c r="AJD289" s="117"/>
      <c r="AJE289" s="117"/>
      <c r="AJF289" s="117"/>
      <c r="AJG289" s="117"/>
      <c r="AJH289" s="117"/>
      <c r="AJI289" s="117"/>
      <c r="AJJ289" s="117"/>
      <c r="AJK289" s="117"/>
      <c r="AJL289" s="117"/>
      <c r="AJM289" s="117"/>
      <c r="AJN289" s="117"/>
      <c r="AJO289" s="117"/>
      <c r="AJP289" s="117"/>
      <c r="AJQ289" s="117"/>
      <c r="AJR289" s="117"/>
      <c r="AJS289" s="117"/>
      <c r="AJT289" s="117"/>
      <c r="AJU289" s="117"/>
      <c r="AJV289" s="117"/>
      <c r="AJW289" s="117"/>
      <c r="AJX289" s="117"/>
      <c r="AJY289" s="117"/>
      <c r="AJZ289" s="117"/>
      <c r="AKA289" s="117"/>
      <c r="AKB289" s="117"/>
      <c r="AKC289" s="117"/>
      <c r="AKD289" s="117"/>
      <c r="AKE289" s="117"/>
      <c r="AKF289" s="117"/>
      <c r="AKG289" s="117"/>
      <c r="AKH289" s="117"/>
      <c r="AKI289" s="117"/>
      <c r="AKJ289" s="117"/>
      <c r="AKK289" s="117"/>
      <c r="AKL289" s="117"/>
      <c r="AKM289" s="117"/>
      <c r="AKN289" s="117"/>
      <c r="AKO289" s="117"/>
      <c r="AKP289" s="117"/>
      <c r="AKQ289" s="117"/>
      <c r="AKR289" s="117"/>
      <c r="AKS289" s="117"/>
      <c r="AKT289" s="117"/>
      <c r="AKU289" s="117"/>
      <c r="AKV289" s="117"/>
      <c r="AKW289" s="117"/>
      <c r="AKX289" s="117"/>
      <c r="AKY289" s="117"/>
      <c r="AKZ289" s="117"/>
      <c r="ALA289" s="117"/>
      <c r="ALB289" s="117"/>
      <c r="ALC289" s="117"/>
      <c r="ALD289" s="117"/>
      <c r="ALE289" s="117"/>
      <c r="ALF289" s="117"/>
      <c r="ALG289" s="117"/>
      <c r="ALH289" s="117"/>
      <c r="ALI289" s="117"/>
      <c r="ALJ289" s="117"/>
      <c r="ALK289" s="117"/>
      <c r="ALL289" s="117"/>
      <c r="ALM289" s="117"/>
      <c r="ALN289" s="117"/>
      <c r="ALO289" s="117"/>
      <c r="ALP289" s="117"/>
      <c r="ALQ289" s="117"/>
      <c r="ALR289" s="117"/>
      <c r="ALS289" s="117"/>
      <c r="ALT289" s="117"/>
      <c r="ALU289" s="117"/>
      <c r="ALV289" s="117"/>
      <c r="ALW289" s="117"/>
      <c r="ALX289" s="117"/>
      <c r="ALY289" s="117"/>
      <c r="ALZ289" s="117"/>
      <c r="AMA289" s="117"/>
      <c r="AMB289" s="117"/>
      <c r="AMC289" s="117"/>
      <c r="AMD289" s="117"/>
      <c r="AME289" s="117"/>
      <c r="AMF289" s="117"/>
      <c r="AMG289" s="117"/>
      <c r="AMH289" s="117"/>
      <c r="AMI289" s="117"/>
      <c r="AMJ289" s="117"/>
    </row>
    <row r="290" customFormat="false" ht="24" hidden="false" customHeight="true" outlineLevel="0" collapsed="false">
      <c r="A290" s="144" t="s">
        <v>199</v>
      </c>
      <c r="B290" s="122" t="n">
        <f aca="false">H290/12</f>
        <v>0.166666666666667</v>
      </c>
      <c r="C290" s="145" t="n">
        <f aca="false">AVERAGE(D290:G290)</f>
        <v>12.46</v>
      </c>
      <c r="D290" s="147" t="n">
        <v>5.98</v>
      </c>
      <c r="E290" s="147" t="n">
        <v>14</v>
      </c>
      <c r="F290" s="147" t="n">
        <v>17.4</v>
      </c>
      <c r="G290" s="145"/>
      <c r="H290" s="148" t="n">
        <v>2</v>
      </c>
      <c r="I290" s="146" t="n">
        <f aca="false">(C290*B290)*12</f>
        <v>24.92</v>
      </c>
      <c r="J290" s="116"/>
      <c r="K290" s="116"/>
      <c r="L290" s="116"/>
      <c r="M290" s="116"/>
      <c r="N290" s="116"/>
      <c r="O290" s="116"/>
      <c r="P290" s="116"/>
      <c r="Q290" s="116"/>
      <c r="R290" s="116"/>
      <c r="S290" s="116"/>
      <c r="T290" s="116"/>
      <c r="U290" s="116"/>
      <c r="V290" s="116"/>
      <c r="W290" s="116"/>
      <c r="X290" s="116"/>
      <c r="Y290" s="116"/>
      <c r="Z290" s="116"/>
      <c r="AA290" s="116"/>
      <c r="AB290" s="116"/>
      <c r="AC290" s="116"/>
      <c r="AD290" s="116"/>
      <c r="AE290" s="116"/>
      <c r="AF290" s="116"/>
      <c r="AG290" s="116"/>
      <c r="AH290" s="116"/>
      <c r="AI290" s="116"/>
      <c r="AJ290" s="116"/>
      <c r="AK290" s="116"/>
      <c r="AL290" s="116"/>
      <c r="AM290" s="116"/>
      <c r="AN290" s="116"/>
      <c r="AO290" s="116"/>
      <c r="AP290" s="116"/>
      <c r="AQ290" s="116"/>
      <c r="AR290" s="116"/>
      <c r="AS290" s="116"/>
      <c r="AT290" s="116"/>
      <c r="AU290" s="116"/>
      <c r="AV290" s="116"/>
      <c r="AW290" s="116"/>
      <c r="AX290" s="116"/>
      <c r="AY290" s="116"/>
      <c r="AZ290" s="116"/>
      <c r="BA290" s="116"/>
      <c r="BB290" s="116"/>
      <c r="BC290" s="116"/>
      <c r="BD290" s="116"/>
      <c r="BE290" s="116"/>
      <c r="BF290" s="116"/>
      <c r="BG290" s="116"/>
      <c r="BH290" s="116"/>
      <c r="BI290" s="116"/>
      <c r="BJ290" s="116"/>
      <c r="BK290" s="117"/>
      <c r="BL290" s="117"/>
      <c r="BM290" s="117"/>
      <c r="BN290" s="117"/>
      <c r="BO290" s="117"/>
      <c r="BP290" s="117"/>
      <c r="BQ290" s="117"/>
      <c r="BR290" s="117"/>
      <c r="BS290" s="117"/>
      <c r="BT290" s="117"/>
      <c r="BU290" s="117"/>
      <c r="BV290" s="117"/>
      <c r="BW290" s="117"/>
      <c r="BX290" s="117"/>
      <c r="BY290" s="117"/>
      <c r="BZ290" s="117"/>
      <c r="CA290" s="117"/>
      <c r="CB290" s="117"/>
      <c r="CC290" s="117"/>
      <c r="CD290" s="117"/>
      <c r="CE290" s="117"/>
      <c r="CF290" s="117"/>
      <c r="CG290" s="117"/>
      <c r="CH290" s="117"/>
      <c r="CI290" s="117"/>
      <c r="CJ290" s="117"/>
      <c r="CK290" s="117"/>
      <c r="CL290" s="117"/>
      <c r="CM290" s="117"/>
      <c r="CN290" s="117"/>
      <c r="CO290" s="117"/>
      <c r="CP290" s="117"/>
      <c r="CQ290" s="117"/>
      <c r="CR290" s="117"/>
      <c r="CS290" s="117"/>
      <c r="CT290" s="117"/>
      <c r="CU290" s="117"/>
      <c r="CV290" s="117"/>
      <c r="CW290" s="117"/>
      <c r="CX290" s="117"/>
      <c r="CY290" s="117"/>
      <c r="CZ290" s="117"/>
      <c r="DA290" s="117"/>
      <c r="DB290" s="117"/>
      <c r="DC290" s="117"/>
      <c r="DD290" s="117"/>
      <c r="DE290" s="117"/>
      <c r="DF290" s="117"/>
      <c r="DG290" s="117"/>
      <c r="DH290" s="117"/>
      <c r="DI290" s="117"/>
      <c r="DJ290" s="117"/>
      <c r="DK290" s="117"/>
      <c r="DL290" s="117"/>
      <c r="DM290" s="117"/>
      <c r="DN290" s="117"/>
      <c r="DO290" s="117"/>
      <c r="DP290" s="117"/>
      <c r="DQ290" s="117"/>
      <c r="DR290" s="117"/>
      <c r="DS290" s="117"/>
      <c r="DT290" s="117"/>
      <c r="DU290" s="117"/>
      <c r="DV290" s="117"/>
      <c r="DW290" s="117"/>
      <c r="DX290" s="117"/>
      <c r="DY290" s="117"/>
      <c r="DZ290" s="117"/>
      <c r="EA290" s="117"/>
      <c r="EB290" s="117"/>
      <c r="EC290" s="117"/>
      <c r="ED290" s="117"/>
      <c r="EE290" s="117"/>
      <c r="EF290" s="117"/>
      <c r="EG290" s="117"/>
      <c r="EH290" s="117"/>
      <c r="EI290" s="117"/>
      <c r="EJ290" s="117"/>
      <c r="EK290" s="117"/>
      <c r="EL290" s="117"/>
      <c r="EM290" s="117"/>
      <c r="EN290" s="117"/>
      <c r="EO290" s="117"/>
      <c r="EP290" s="117"/>
      <c r="EQ290" s="117"/>
      <c r="ER290" s="117"/>
      <c r="ES290" s="117"/>
      <c r="ET290" s="117"/>
      <c r="EU290" s="117"/>
      <c r="EV290" s="117"/>
      <c r="EW290" s="117"/>
      <c r="EX290" s="117"/>
      <c r="EY290" s="117"/>
      <c r="EZ290" s="117"/>
      <c r="FA290" s="117"/>
      <c r="FB290" s="117"/>
      <c r="FC290" s="117"/>
      <c r="FD290" s="117"/>
      <c r="FE290" s="117"/>
      <c r="FF290" s="117"/>
      <c r="FG290" s="117"/>
      <c r="FH290" s="117"/>
      <c r="FI290" s="117"/>
      <c r="FJ290" s="117"/>
      <c r="FK290" s="117"/>
      <c r="FL290" s="117"/>
      <c r="FM290" s="117"/>
      <c r="FN290" s="117"/>
      <c r="FO290" s="117"/>
      <c r="FP290" s="117"/>
      <c r="FQ290" s="117"/>
      <c r="FR290" s="117"/>
      <c r="FS290" s="117"/>
      <c r="FT290" s="117"/>
      <c r="FU290" s="117"/>
      <c r="FV290" s="117"/>
      <c r="FW290" s="117"/>
      <c r="FX290" s="117"/>
      <c r="FY290" s="117"/>
      <c r="FZ290" s="117"/>
      <c r="GA290" s="117"/>
      <c r="GB290" s="117"/>
      <c r="GC290" s="117"/>
      <c r="GD290" s="117"/>
      <c r="GE290" s="117"/>
      <c r="GF290" s="117"/>
      <c r="GG290" s="117"/>
      <c r="GH290" s="117"/>
      <c r="GI290" s="117"/>
      <c r="GJ290" s="117"/>
      <c r="GK290" s="117"/>
      <c r="GL290" s="117"/>
      <c r="GM290" s="117"/>
      <c r="GN290" s="117"/>
      <c r="GO290" s="117"/>
      <c r="GP290" s="117"/>
      <c r="GQ290" s="117"/>
      <c r="GR290" s="117"/>
      <c r="GS290" s="117"/>
      <c r="GT290" s="117"/>
      <c r="GU290" s="117"/>
      <c r="GV290" s="117"/>
      <c r="GW290" s="117"/>
      <c r="GX290" s="117"/>
      <c r="GY290" s="117"/>
      <c r="GZ290" s="117"/>
      <c r="HA290" s="117"/>
      <c r="HB290" s="117"/>
      <c r="HC290" s="117"/>
      <c r="HD290" s="117"/>
      <c r="HE290" s="117"/>
      <c r="HF290" s="117"/>
      <c r="HG290" s="117"/>
      <c r="HH290" s="117"/>
      <c r="HI290" s="117"/>
      <c r="HJ290" s="117"/>
      <c r="HK290" s="117"/>
      <c r="HL290" s="117"/>
      <c r="HM290" s="117"/>
      <c r="HN290" s="117"/>
      <c r="HO290" s="117"/>
      <c r="HP290" s="117"/>
      <c r="HQ290" s="117"/>
      <c r="HR290" s="117"/>
      <c r="HS290" s="117"/>
      <c r="HT290" s="117"/>
      <c r="HU290" s="117"/>
      <c r="HV290" s="117"/>
      <c r="HW290" s="117"/>
      <c r="HX290" s="117"/>
      <c r="HY290" s="117"/>
      <c r="HZ290" s="117"/>
      <c r="IA290" s="117"/>
      <c r="IB290" s="117"/>
      <c r="IC290" s="117"/>
      <c r="ID290" s="117"/>
      <c r="IE290" s="117"/>
      <c r="IF290" s="117"/>
      <c r="IG290" s="117"/>
      <c r="IH290" s="117"/>
      <c r="II290" s="117"/>
      <c r="IJ290" s="117"/>
      <c r="IK290" s="117"/>
      <c r="IL290" s="117"/>
      <c r="IM290" s="117"/>
      <c r="IN290" s="117"/>
      <c r="IO290" s="117"/>
      <c r="IP290" s="117"/>
      <c r="IQ290" s="117"/>
      <c r="IR290" s="117"/>
      <c r="IS290" s="117"/>
      <c r="IT290" s="117"/>
      <c r="IU290" s="117"/>
      <c r="IV290" s="117"/>
      <c r="IW290" s="117"/>
      <c r="IX290" s="117"/>
      <c r="IY290" s="117"/>
      <c r="IZ290" s="117"/>
      <c r="JA290" s="117"/>
      <c r="JB290" s="117"/>
      <c r="JC290" s="117"/>
      <c r="JD290" s="117"/>
      <c r="JE290" s="117"/>
      <c r="JF290" s="117"/>
      <c r="JG290" s="117"/>
      <c r="JH290" s="117"/>
      <c r="JI290" s="117"/>
      <c r="JJ290" s="117"/>
      <c r="JK290" s="117"/>
      <c r="JL290" s="117"/>
      <c r="JM290" s="117"/>
      <c r="JN290" s="117"/>
      <c r="JO290" s="117"/>
      <c r="JP290" s="117"/>
      <c r="JQ290" s="117"/>
      <c r="JR290" s="117"/>
      <c r="JS290" s="117"/>
      <c r="JT290" s="117"/>
      <c r="JU290" s="117"/>
      <c r="JV290" s="117"/>
      <c r="JW290" s="117"/>
      <c r="JX290" s="117"/>
      <c r="JY290" s="117"/>
      <c r="JZ290" s="117"/>
      <c r="KA290" s="117"/>
      <c r="KB290" s="117"/>
      <c r="KC290" s="117"/>
      <c r="KD290" s="117"/>
      <c r="KE290" s="117"/>
      <c r="KF290" s="117"/>
      <c r="KG290" s="117"/>
      <c r="KH290" s="117"/>
      <c r="KI290" s="117"/>
      <c r="KJ290" s="117"/>
      <c r="KK290" s="117"/>
      <c r="KL290" s="117"/>
      <c r="KM290" s="117"/>
      <c r="KN290" s="117"/>
      <c r="KO290" s="117"/>
      <c r="KP290" s="117"/>
      <c r="KQ290" s="117"/>
      <c r="KR290" s="117"/>
      <c r="KS290" s="117"/>
      <c r="KT290" s="117"/>
      <c r="KU290" s="117"/>
      <c r="KV290" s="117"/>
      <c r="KW290" s="117"/>
      <c r="KX290" s="117"/>
      <c r="KY290" s="117"/>
      <c r="KZ290" s="117"/>
      <c r="LA290" s="117"/>
      <c r="LB290" s="117"/>
      <c r="LC290" s="117"/>
      <c r="LD290" s="117"/>
      <c r="LE290" s="117"/>
      <c r="LF290" s="117"/>
      <c r="LG290" s="117"/>
      <c r="LH290" s="117"/>
      <c r="LI290" s="117"/>
      <c r="LJ290" s="117"/>
      <c r="LK290" s="117"/>
      <c r="LL290" s="117"/>
      <c r="LM290" s="117"/>
      <c r="LN290" s="117"/>
      <c r="LO290" s="117"/>
      <c r="LP290" s="117"/>
      <c r="LQ290" s="117"/>
      <c r="LR290" s="117"/>
      <c r="LS290" s="117"/>
      <c r="LT290" s="117"/>
      <c r="LU290" s="117"/>
      <c r="LV290" s="117"/>
      <c r="LW290" s="117"/>
      <c r="LX290" s="117"/>
      <c r="LY290" s="117"/>
      <c r="LZ290" s="117"/>
      <c r="MA290" s="117"/>
      <c r="MB290" s="117"/>
      <c r="MC290" s="117"/>
      <c r="MD290" s="117"/>
      <c r="ME290" s="117"/>
      <c r="MF290" s="117"/>
      <c r="MG290" s="117"/>
      <c r="MH290" s="117"/>
      <c r="MI290" s="117"/>
      <c r="MJ290" s="117"/>
      <c r="MK290" s="117"/>
      <c r="ML290" s="117"/>
      <c r="MM290" s="117"/>
      <c r="MN290" s="117"/>
      <c r="MO290" s="117"/>
      <c r="MP290" s="117"/>
      <c r="MQ290" s="117"/>
      <c r="MR290" s="117"/>
      <c r="MS290" s="117"/>
      <c r="MT290" s="117"/>
      <c r="MU290" s="117"/>
      <c r="MV290" s="117"/>
      <c r="MW290" s="117"/>
      <c r="MX290" s="117"/>
      <c r="MY290" s="117"/>
      <c r="MZ290" s="117"/>
      <c r="NA290" s="117"/>
      <c r="NB290" s="117"/>
      <c r="NC290" s="117"/>
      <c r="ND290" s="117"/>
      <c r="NE290" s="117"/>
      <c r="NF290" s="117"/>
      <c r="NG290" s="117"/>
      <c r="NH290" s="117"/>
      <c r="NI290" s="117"/>
      <c r="NJ290" s="117"/>
      <c r="NK290" s="117"/>
      <c r="NL290" s="117"/>
      <c r="NM290" s="117"/>
      <c r="NN290" s="117"/>
      <c r="NO290" s="117"/>
      <c r="NP290" s="117"/>
      <c r="NQ290" s="117"/>
      <c r="NR290" s="117"/>
      <c r="NS290" s="117"/>
      <c r="NT290" s="117"/>
      <c r="NU290" s="117"/>
      <c r="NV290" s="117"/>
      <c r="NW290" s="117"/>
      <c r="NX290" s="117"/>
      <c r="NY290" s="117"/>
      <c r="NZ290" s="117"/>
      <c r="OA290" s="117"/>
      <c r="OB290" s="117"/>
      <c r="OC290" s="117"/>
      <c r="OD290" s="117"/>
      <c r="OE290" s="117"/>
      <c r="OF290" s="117"/>
      <c r="OG290" s="117"/>
      <c r="OH290" s="117"/>
      <c r="OI290" s="117"/>
      <c r="OJ290" s="117"/>
      <c r="OK290" s="117"/>
      <c r="OL290" s="117"/>
      <c r="OM290" s="117"/>
      <c r="ON290" s="117"/>
      <c r="OO290" s="117"/>
      <c r="OP290" s="117"/>
      <c r="OQ290" s="117"/>
      <c r="OR290" s="117"/>
      <c r="OS290" s="117"/>
      <c r="OT290" s="117"/>
      <c r="OU290" s="117"/>
      <c r="OV290" s="117"/>
      <c r="OW290" s="117"/>
      <c r="OX290" s="117"/>
      <c r="OY290" s="117"/>
      <c r="OZ290" s="117"/>
      <c r="PA290" s="117"/>
      <c r="PB290" s="117"/>
      <c r="PC290" s="117"/>
      <c r="PD290" s="117"/>
      <c r="PE290" s="117"/>
      <c r="PF290" s="117"/>
      <c r="PG290" s="117"/>
      <c r="PH290" s="117"/>
      <c r="PI290" s="117"/>
      <c r="PJ290" s="117"/>
      <c r="PK290" s="117"/>
      <c r="PL290" s="117"/>
      <c r="PM290" s="117"/>
      <c r="PN290" s="117"/>
      <c r="PO290" s="117"/>
      <c r="PP290" s="117"/>
      <c r="PQ290" s="117"/>
      <c r="PR290" s="117"/>
      <c r="PS290" s="117"/>
      <c r="PT290" s="117"/>
      <c r="PU290" s="117"/>
      <c r="PV290" s="117"/>
      <c r="PW290" s="117"/>
      <c r="PX290" s="117"/>
      <c r="PY290" s="117"/>
      <c r="PZ290" s="117"/>
      <c r="QA290" s="117"/>
      <c r="QB290" s="117"/>
      <c r="QC290" s="117"/>
      <c r="QD290" s="117"/>
      <c r="QE290" s="117"/>
      <c r="QF290" s="117"/>
      <c r="QG290" s="117"/>
      <c r="QH290" s="117"/>
      <c r="QI290" s="117"/>
      <c r="QJ290" s="117"/>
      <c r="QK290" s="117"/>
      <c r="QL290" s="117"/>
      <c r="QM290" s="117"/>
      <c r="QN290" s="117"/>
      <c r="QO290" s="117"/>
      <c r="QP290" s="117"/>
      <c r="QQ290" s="117"/>
      <c r="QR290" s="117"/>
      <c r="QS290" s="117"/>
      <c r="QT290" s="117"/>
      <c r="QU290" s="117"/>
      <c r="QV290" s="117"/>
      <c r="QW290" s="117"/>
      <c r="QX290" s="117"/>
      <c r="QY290" s="117"/>
      <c r="QZ290" s="117"/>
      <c r="RA290" s="117"/>
      <c r="RB290" s="117"/>
      <c r="RC290" s="117"/>
      <c r="RD290" s="117"/>
      <c r="RE290" s="117"/>
      <c r="RF290" s="117"/>
      <c r="RG290" s="117"/>
      <c r="RH290" s="117"/>
      <c r="RI290" s="117"/>
      <c r="RJ290" s="117"/>
      <c r="RK290" s="117"/>
      <c r="RL290" s="117"/>
      <c r="RM290" s="117"/>
      <c r="RN290" s="117"/>
      <c r="RO290" s="117"/>
      <c r="RP290" s="117"/>
      <c r="RQ290" s="117"/>
      <c r="RR290" s="117"/>
      <c r="RS290" s="117"/>
      <c r="RT290" s="117"/>
      <c r="RU290" s="117"/>
      <c r="RV290" s="117"/>
      <c r="RW290" s="117"/>
      <c r="RX290" s="117"/>
      <c r="RY290" s="117"/>
      <c r="RZ290" s="117"/>
      <c r="SA290" s="117"/>
      <c r="SB290" s="117"/>
      <c r="SC290" s="117"/>
      <c r="SD290" s="117"/>
      <c r="SE290" s="117"/>
      <c r="SF290" s="117"/>
      <c r="SG290" s="117"/>
      <c r="SH290" s="117"/>
      <c r="SI290" s="117"/>
      <c r="SJ290" s="117"/>
      <c r="SK290" s="117"/>
      <c r="SL290" s="117"/>
      <c r="SM290" s="117"/>
      <c r="SN290" s="117"/>
      <c r="SO290" s="117"/>
      <c r="SP290" s="117"/>
      <c r="SQ290" s="117"/>
      <c r="SR290" s="117"/>
      <c r="SS290" s="117"/>
      <c r="ST290" s="117"/>
      <c r="SU290" s="117"/>
      <c r="SV290" s="117"/>
      <c r="SW290" s="117"/>
      <c r="SX290" s="117"/>
      <c r="SY290" s="117"/>
      <c r="SZ290" s="117"/>
      <c r="TA290" s="117"/>
      <c r="TB290" s="117"/>
      <c r="TC290" s="117"/>
      <c r="TD290" s="117"/>
      <c r="TE290" s="117"/>
      <c r="TF290" s="117"/>
      <c r="TG290" s="117"/>
      <c r="TH290" s="117"/>
      <c r="TI290" s="117"/>
      <c r="TJ290" s="117"/>
      <c r="TK290" s="117"/>
      <c r="TL290" s="117"/>
      <c r="TM290" s="117"/>
      <c r="TN290" s="117"/>
      <c r="TO290" s="117"/>
      <c r="TP290" s="117"/>
      <c r="TQ290" s="117"/>
      <c r="TR290" s="117"/>
      <c r="TS290" s="117"/>
      <c r="TT290" s="117"/>
      <c r="TU290" s="117"/>
      <c r="TV290" s="117"/>
      <c r="TW290" s="117"/>
      <c r="TX290" s="117"/>
      <c r="TY290" s="117"/>
      <c r="TZ290" s="117"/>
      <c r="UA290" s="117"/>
      <c r="UB290" s="117"/>
      <c r="UC290" s="117"/>
      <c r="UD290" s="117"/>
      <c r="UE290" s="117"/>
      <c r="UF290" s="117"/>
      <c r="UG290" s="117"/>
      <c r="UH290" s="117"/>
      <c r="UI290" s="117"/>
      <c r="UJ290" s="117"/>
      <c r="UK290" s="117"/>
      <c r="UL290" s="117"/>
      <c r="UM290" s="117"/>
      <c r="UN290" s="117"/>
      <c r="UO290" s="117"/>
      <c r="UP290" s="117"/>
      <c r="UQ290" s="117"/>
      <c r="UR290" s="117"/>
      <c r="US290" s="117"/>
      <c r="UT290" s="117"/>
      <c r="UU290" s="117"/>
      <c r="UV290" s="117"/>
      <c r="UW290" s="117"/>
      <c r="UX290" s="117"/>
      <c r="UY290" s="117"/>
      <c r="UZ290" s="117"/>
      <c r="VA290" s="117"/>
      <c r="VB290" s="117"/>
      <c r="VC290" s="117"/>
      <c r="VD290" s="117"/>
      <c r="VE290" s="117"/>
      <c r="VF290" s="117"/>
      <c r="VG290" s="117"/>
      <c r="VH290" s="117"/>
      <c r="VI290" s="117"/>
      <c r="VJ290" s="117"/>
      <c r="VK290" s="117"/>
      <c r="VL290" s="117"/>
      <c r="VM290" s="117"/>
      <c r="VN290" s="117"/>
      <c r="VO290" s="117"/>
      <c r="VP290" s="117"/>
      <c r="VQ290" s="117"/>
      <c r="VR290" s="117"/>
      <c r="VS290" s="117"/>
      <c r="VT290" s="117"/>
      <c r="VU290" s="117"/>
      <c r="VV290" s="117"/>
      <c r="VW290" s="117"/>
      <c r="VX290" s="117"/>
      <c r="VY290" s="117"/>
      <c r="VZ290" s="117"/>
      <c r="WA290" s="117"/>
      <c r="WB290" s="117"/>
      <c r="WC290" s="117"/>
      <c r="WD290" s="117"/>
      <c r="WE290" s="117"/>
      <c r="WF290" s="117"/>
      <c r="WG290" s="117"/>
      <c r="WH290" s="117"/>
      <c r="WI290" s="117"/>
      <c r="WJ290" s="117"/>
      <c r="WK290" s="117"/>
      <c r="WL290" s="117"/>
      <c r="WM290" s="117"/>
      <c r="WN290" s="117"/>
      <c r="WO290" s="117"/>
      <c r="WP290" s="117"/>
      <c r="WQ290" s="117"/>
      <c r="WR290" s="117"/>
      <c r="WS290" s="117"/>
      <c r="WT290" s="117"/>
      <c r="WU290" s="117"/>
      <c r="WV290" s="117"/>
      <c r="WW290" s="117"/>
      <c r="WX290" s="117"/>
      <c r="WY290" s="117"/>
      <c r="WZ290" s="117"/>
      <c r="XA290" s="117"/>
      <c r="XB290" s="117"/>
      <c r="XC290" s="117"/>
      <c r="XD290" s="117"/>
      <c r="XE290" s="117"/>
      <c r="XF290" s="117"/>
      <c r="XG290" s="117"/>
      <c r="XH290" s="117"/>
      <c r="XI290" s="117"/>
      <c r="XJ290" s="117"/>
      <c r="XK290" s="117"/>
      <c r="XL290" s="117"/>
      <c r="XM290" s="117"/>
      <c r="XN290" s="117"/>
      <c r="XO290" s="117"/>
      <c r="XP290" s="117"/>
      <c r="XQ290" s="117"/>
      <c r="XR290" s="117"/>
      <c r="XS290" s="117"/>
      <c r="XT290" s="117"/>
      <c r="XU290" s="117"/>
      <c r="XV290" s="117"/>
      <c r="XW290" s="117"/>
      <c r="XX290" s="117"/>
      <c r="XY290" s="117"/>
      <c r="XZ290" s="117"/>
      <c r="YA290" s="117"/>
      <c r="YB290" s="117"/>
      <c r="YC290" s="117"/>
      <c r="YD290" s="117"/>
      <c r="YE290" s="117"/>
      <c r="YF290" s="117"/>
      <c r="YG290" s="117"/>
      <c r="YH290" s="117"/>
      <c r="YI290" s="117"/>
      <c r="YJ290" s="117"/>
      <c r="YK290" s="117"/>
      <c r="YL290" s="117"/>
      <c r="YM290" s="117"/>
      <c r="YN290" s="117"/>
      <c r="YO290" s="117"/>
      <c r="YP290" s="117"/>
      <c r="YQ290" s="117"/>
      <c r="YR290" s="117"/>
      <c r="YS290" s="117"/>
      <c r="YT290" s="117"/>
      <c r="YU290" s="117"/>
      <c r="YV290" s="117"/>
      <c r="YW290" s="117"/>
      <c r="YX290" s="117"/>
      <c r="YY290" s="117"/>
      <c r="YZ290" s="117"/>
      <c r="ZA290" s="117"/>
      <c r="ZB290" s="117"/>
      <c r="ZC290" s="117"/>
      <c r="ZD290" s="117"/>
      <c r="ZE290" s="117"/>
      <c r="ZF290" s="117"/>
      <c r="ZG290" s="117"/>
      <c r="ZH290" s="117"/>
      <c r="ZI290" s="117"/>
      <c r="ZJ290" s="117"/>
      <c r="ZK290" s="117"/>
      <c r="ZL290" s="117"/>
      <c r="ZM290" s="117"/>
      <c r="ZN290" s="117"/>
      <c r="ZO290" s="117"/>
      <c r="ZP290" s="117"/>
      <c r="ZQ290" s="117"/>
      <c r="ZR290" s="117"/>
      <c r="ZS290" s="117"/>
      <c r="ZT290" s="117"/>
      <c r="ZU290" s="117"/>
      <c r="ZV290" s="117"/>
      <c r="ZW290" s="117"/>
      <c r="ZX290" s="117"/>
      <c r="ZY290" s="117"/>
      <c r="ZZ290" s="117"/>
      <c r="AAA290" s="117"/>
      <c r="AAB290" s="117"/>
      <c r="AAC290" s="117"/>
      <c r="AAD290" s="117"/>
      <c r="AAE290" s="117"/>
      <c r="AAF290" s="117"/>
      <c r="AAG290" s="117"/>
      <c r="AAH290" s="117"/>
      <c r="AAI290" s="117"/>
      <c r="AAJ290" s="117"/>
      <c r="AAK290" s="117"/>
      <c r="AAL290" s="117"/>
      <c r="AAM290" s="117"/>
      <c r="AAN290" s="117"/>
      <c r="AAO290" s="117"/>
      <c r="AAP290" s="117"/>
      <c r="AAQ290" s="117"/>
      <c r="AAR290" s="117"/>
      <c r="AAS290" s="117"/>
      <c r="AAT290" s="117"/>
      <c r="AAU290" s="117"/>
      <c r="AAV290" s="117"/>
      <c r="AAW290" s="117"/>
      <c r="AAX290" s="117"/>
      <c r="AAY290" s="117"/>
      <c r="AAZ290" s="117"/>
      <c r="ABA290" s="117"/>
      <c r="ABB290" s="117"/>
      <c r="ABC290" s="117"/>
      <c r="ABD290" s="117"/>
      <c r="ABE290" s="117"/>
      <c r="ABF290" s="117"/>
      <c r="ABG290" s="117"/>
      <c r="ABH290" s="117"/>
      <c r="ABI290" s="117"/>
      <c r="ABJ290" s="117"/>
      <c r="ABK290" s="117"/>
      <c r="ABL290" s="117"/>
      <c r="ABM290" s="117"/>
      <c r="ABN290" s="117"/>
      <c r="ABO290" s="117"/>
      <c r="ABP290" s="117"/>
      <c r="ABQ290" s="117"/>
      <c r="ABR290" s="117"/>
      <c r="ABS290" s="117"/>
      <c r="ABT290" s="117"/>
      <c r="ABU290" s="117"/>
      <c r="ABV290" s="117"/>
      <c r="ABW290" s="117"/>
      <c r="ABX290" s="117"/>
      <c r="ABY290" s="117"/>
      <c r="ABZ290" s="117"/>
      <c r="ACA290" s="117"/>
      <c r="ACB290" s="117"/>
      <c r="ACC290" s="117"/>
      <c r="ACD290" s="117"/>
      <c r="ACE290" s="117"/>
      <c r="ACF290" s="117"/>
      <c r="ACG290" s="117"/>
      <c r="ACH290" s="117"/>
      <c r="ACI290" s="117"/>
      <c r="ACJ290" s="117"/>
      <c r="ACK290" s="117"/>
      <c r="ACL290" s="117"/>
      <c r="ACM290" s="117"/>
      <c r="ACN290" s="117"/>
      <c r="ACO290" s="117"/>
      <c r="ACP290" s="117"/>
      <c r="ACQ290" s="117"/>
      <c r="ACR290" s="117"/>
      <c r="ACS290" s="117"/>
      <c r="ACT290" s="117"/>
      <c r="ACU290" s="117"/>
      <c r="ACV290" s="117"/>
      <c r="ACW290" s="117"/>
      <c r="ACX290" s="117"/>
      <c r="ACY290" s="117"/>
      <c r="ACZ290" s="117"/>
      <c r="ADA290" s="117"/>
      <c r="ADB290" s="117"/>
      <c r="ADC290" s="117"/>
      <c r="ADD290" s="117"/>
      <c r="ADE290" s="117"/>
      <c r="ADF290" s="117"/>
      <c r="ADG290" s="117"/>
      <c r="ADH290" s="117"/>
      <c r="ADI290" s="117"/>
      <c r="ADJ290" s="117"/>
      <c r="ADK290" s="117"/>
      <c r="ADL290" s="117"/>
      <c r="ADM290" s="117"/>
      <c r="ADN290" s="117"/>
      <c r="ADO290" s="117"/>
      <c r="ADP290" s="117"/>
      <c r="ADQ290" s="117"/>
      <c r="ADR290" s="117"/>
      <c r="ADS290" s="117"/>
      <c r="ADT290" s="117"/>
      <c r="ADU290" s="117"/>
      <c r="ADV290" s="117"/>
      <c r="ADW290" s="117"/>
      <c r="ADX290" s="117"/>
      <c r="ADY290" s="117"/>
      <c r="ADZ290" s="117"/>
      <c r="AEA290" s="117"/>
      <c r="AEB290" s="117"/>
      <c r="AEC290" s="117"/>
      <c r="AED290" s="117"/>
      <c r="AEE290" s="117"/>
      <c r="AEF290" s="117"/>
      <c r="AEG290" s="117"/>
      <c r="AEH290" s="117"/>
      <c r="AEI290" s="117"/>
      <c r="AEJ290" s="117"/>
      <c r="AEK290" s="117"/>
      <c r="AEL290" s="117"/>
      <c r="AEM290" s="117"/>
      <c r="AEN290" s="117"/>
      <c r="AEO290" s="117"/>
      <c r="AEP290" s="117"/>
      <c r="AEQ290" s="117"/>
      <c r="AER290" s="117"/>
      <c r="AES290" s="117"/>
      <c r="AET290" s="117"/>
      <c r="AEU290" s="117"/>
      <c r="AEV290" s="117"/>
      <c r="AEW290" s="117"/>
      <c r="AEX290" s="117"/>
      <c r="AEY290" s="117"/>
      <c r="AEZ290" s="117"/>
      <c r="AFA290" s="117"/>
      <c r="AFB290" s="117"/>
      <c r="AFC290" s="117"/>
      <c r="AFD290" s="117"/>
      <c r="AFE290" s="117"/>
      <c r="AFF290" s="117"/>
      <c r="AFG290" s="117"/>
      <c r="AFH290" s="117"/>
      <c r="AFI290" s="117"/>
      <c r="AFJ290" s="117"/>
      <c r="AFK290" s="117"/>
      <c r="AFL290" s="117"/>
      <c r="AFM290" s="117"/>
      <c r="AFN290" s="117"/>
      <c r="AFO290" s="117"/>
      <c r="AFP290" s="117"/>
      <c r="AFQ290" s="117"/>
      <c r="AFR290" s="117"/>
      <c r="AFS290" s="117"/>
      <c r="AFT290" s="117"/>
      <c r="AFU290" s="117"/>
      <c r="AFV290" s="117"/>
      <c r="AFW290" s="117"/>
      <c r="AFX290" s="117"/>
      <c r="AFY290" s="117"/>
      <c r="AFZ290" s="117"/>
      <c r="AGA290" s="117"/>
      <c r="AGB290" s="117"/>
      <c r="AGC290" s="117"/>
      <c r="AGD290" s="117"/>
      <c r="AGE290" s="117"/>
      <c r="AGF290" s="117"/>
      <c r="AGG290" s="117"/>
      <c r="AGH290" s="117"/>
      <c r="AGI290" s="117"/>
      <c r="AGJ290" s="117"/>
      <c r="AGK290" s="117"/>
      <c r="AGL290" s="117"/>
      <c r="AGM290" s="117"/>
      <c r="AGN290" s="117"/>
      <c r="AGO290" s="117"/>
      <c r="AGP290" s="117"/>
      <c r="AGQ290" s="117"/>
      <c r="AGR290" s="117"/>
      <c r="AGS290" s="117"/>
      <c r="AGT290" s="117"/>
      <c r="AGU290" s="117"/>
      <c r="AGV290" s="117"/>
      <c r="AGW290" s="117"/>
      <c r="AGX290" s="117"/>
      <c r="AGY290" s="117"/>
      <c r="AGZ290" s="117"/>
      <c r="AHA290" s="117"/>
      <c r="AHB290" s="117"/>
      <c r="AHC290" s="117"/>
      <c r="AHD290" s="117"/>
      <c r="AHE290" s="117"/>
      <c r="AHF290" s="117"/>
      <c r="AHG290" s="117"/>
      <c r="AHH290" s="117"/>
      <c r="AHI290" s="117"/>
      <c r="AHJ290" s="117"/>
      <c r="AHK290" s="117"/>
      <c r="AHL290" s="117"/>
      <c r="AHM290" s="117"/>
      <c r="AHN290" s="117"/>
      <c r="AHO290" s="117"/>
      <c r="AHP290" s="117"/>
      <c r="AHQ290" s="117"/>
      <c r="AHR290" s="117"/>
      <c r="AHS290" s="117"/>
      <c r="AHT290" s="117"/>
      <c r="AHU290" s="117"/>
      <c r="AHV290" s="117"/>
      <c r="AHW290" s="117"/>
      <c r="AHX290" s="117"/>
      <c r="AHY290" s="117"/>
      <c r="AHZ290" s="117"/>
      <c r="AIA290" s="117"/>
      <c r="AIB290" s="117"/>
      <c r="AIC290" s="117"/>
      <c r="AID290" s="117"/>
      <c r="AIE290" s="117"/>
      <c r="AIF290" s="117"/>
      <c r="AIG290" s="117"/>
      <c r="AIH290" s="117"/>
      <c r="AII290" s="117"/>
      <c r="AIJ290" s="117"/>
      <c r="AIK290" s="117"/>
      <c r="AIL290" s="117"/>
      <c r="AIM290" s="117"/>
      <c r="AIN290" s="117"/>
      <c r="AIO290" s="117"/>
      <c r="AIP290" s="117"/>
      <c r="AIQ290" s="117"/>
      <c r="AIR290" s="117"/>
      <c r="AIS290" s="117"/>
      <c r="AIT290" s="117"/>
      <c r="AIU290" s="117"/>
      <c r="AIV290" s="117"/>
      <c r="AIW290" s="117"/>
      <c r="AIX290" s="117"/>
      <c r="AIY290" s="117"/>
      <c r="AIZ290" s="117"/>
      <c r="AJA290" s="117"/>
      <c r="AJB290" s="117"/>
      <c r="AJC290" s="117"/>
      <c r="AJD290" s="117"/>
      <c r="AJE290" s="117"/>
      <c r="AJF290" s="117"/>
      <c r="AJG290" s="117"/>
      <c r="AJH290" s="117"/>
      <c r="AJI290" s="117"/>
      <c r="AJJ290" s="117"/>
      <c r="AJK290" s="117"/>
      <c r="AJL290" s="117"/>
      <c r="AJM290" s="117"/>
      <c r="AJN290" s="117"/>
      <c r="AJO290" s="117"/>
      <c r="AJP290" s="117"/>
      <c r="AJQ290" s="117"/>
      <c r="AJR290" s="117"/>
      <c r="AJS290" s="117"/>
      <c r="AJT290" s="117"/>
      <c r="AJU290" s="117"/>
      <c r="AJV290" s="117"/>
      <c r="AJW290" s="117"/>
      <c r="AJX290" s="117"/>
      <c r="AJY290" s="117"/>
      <c r="AJZ290" s="117"/>
      <c r="AKA290" s="117"/>
      <c r="AKB290" s="117"/>
      <c r="AKC290" s="117"/>
      <c r="AKD290" s="117"/>
      <c r="AKE290" s="117"/>
      <c r="AKF290" s="117"/>
      <c r="AKG290" s="117"/>
      <c r="AKH290" s="117"/>
      <c r="AKI290" s="117"/>
      <c r="AKJ290" s="117"/>
      <c r="AKK290" s="117"/>
      <c r="AKL290" s="117"/>
      <c r="AKM290" s="117"/>
      <c r="AKN290" s="117"/>
      <c r="AKO290" s="117"/>
      <c r="AKP290" s="117"/>
      <c r="AKQ290" s="117"/>
      <c r="AKR290" s="117"/>
      <c r="AKS290" s="117"/>
      <c r="AKT290" s="117"/>
      <c r="AKU290" s="117"/>
      <c r="AKV290" s="117"/>
      <c r="AKW290" s="117"/>
      <c r="AKX290" s="117"/>
      <c r="AKY290" s="117"/>
      <c r="AKZ290" s="117"/>
      <c r="ALA290" s="117"/>
      <c r="ALB290" s="117"/>
      <c r="ALC290" s="117"/>
      <c r="ALD290" s="117"/>
      <c r="ALE290" s="117"/>
      <c r="ALF290" s="117"/>
      <c r="ALG290" s="117"/>
      <c r="ALH290" s="117"/>
      <c r="ALI290" s="117"/>
      <c r="ALJ290" s="117"/>
      <c r="ALK290" s="117"/>
      <c r="ALL290" s="117"/>
      <c r="ALM290" s="117"/>
      <c r="ALN290" s="117"/>
      <c r="ALO290" s="117"/>
      <c r="ALP290" s="117"/>
      <c r="ALQ290" s="117"/>
      <c r="ALR290" s="117"/>
      <c r="ALS290" s="117"/>
      <c r="ALT290" s="117"/>
      <c r="ALU290" s="117"/>
      <c r="ALV290" s="117"/>
      <c r="ALW290" s="117"/>
      <c r="ALX290" s="117"/>
      <c r="ALY290" s="117"/>
      <c r="ALZ290" s="117"/>
      <c r="AMA290" s="117"/>
      <c r="AMB290" s="117"/>
      <c r="AMC290" s="117"/>
      <c r="AMD290" s="117"/>
      <c r="AME290" s="117"/>
      <c r="AMF290" s="117"/>
      <c r="AMG290" s="117"/>
      <c r="AMH290" s="117"/>
      <c r="AMI290" s="117"/>
      <c r="AMJ290" s="117"/>
    </row>
    <row r="291" customFormat="false" ht="24" hidden="false" customHeight="true" outlineLevel="0" collapsed="false">
      <c r="A291" s="144" t="s">
        <v>200</v>
      </c>
      <c r="B291" s="122" t="n">
        <f aca="false">H291/12</f>
        <v>2</v>
      </c>
      <c r="C291" s="145" t="n">
        <f aca="false">AVERAGE(D291:G291)</f>
        <v>10.58</v>
      </c>
      <c r="D291" s="147"/>
      <c r="E291" s="147" t="n">
        <v>11.9</v>
      </c>
      <c r="F291" s="147" t="n">
        <v>9.85</v>
      </c>
      <c r="G291" s="145" t="n">
        <v>9.99</v>
      </c>
      <c r="H291" s="148" t="n">
        <v>24</v>
      </c>
      <c r="I291" s="146" t="n">
        <f aca="false">(C291*B291)*12</f>
        <v>253.92</v>
      </c>
      <c r="J291" s="116"/>
      <c r="K291" s="116"/>
      <c r="L291" s="116"/>
      <c r="M291" s="116"/>
      <c r="N291" s="116"/>
      <c r="O291" s="116"/>
      <c r="P291" s="116"/>
      <c r="Q291" s="116"/>
      <c r="R291" s="116"/>
      <c r="S291" s="116"/>
      <c r="T291" s="116"/>
      <c r="U291" s="116"/>
      <c r="V291" s="116"/>
      <c r="W291" s="116"/>
      <c r="X291" s="116"/>
      <c r="Y291" s="116"/>
      <c r="Z291" s="116"/>
      <c r="AA291" s="116"/>
      <c r="AB291" s="116"/>
      <c r="AC291" s="116"/>
      <c r="AD291" s="116"/>
      <c r="AE291" s="116"/>
      <c r="AF291" s="116"/>
      <c r="AG291" s="116"/>
      <c r="AH291" s="116"/>
      <c r="AI291" s="116"/>
      <c r="AJ291" s="116"/>
      <c r="AK291" s="116"/>
      <c r="AL291" s="116"/>
      <c r="AM291" s="116"/>
      <c r="AN291" s="116"/>
      <c r="AO291" s="116"/>
      <c r="AP291" s="116"/>
      <c r="AQ291" s="116"/>
      <c r="AR291" s="116"/>
      <c r="AS291" s="116"/>
      <c r="AT291" s="116"/>
      <c r="AU291" s="116"/>
      <c r="AV291" s="116"/>
      <c r="AW291" s="116"/>
      <c r="AX291" s="116"/>
      <c r="AY291" s="116"/>
      <c r="AZ291" s="116"/>
      <c r="BA291" s="116"/>
      <c r="BB291" s="116"/>
      <c r="BC291" s="116"/>
      <c r="BD291" s="116"/>
      <c r="BE291" s="116"/>
      <c r="BF291" s="116"/>
      <c r="BG291" s="116"/>
      <c r="BH291" s="116"/>
      <c r="BI291" s="116"/>
      <c r="BJ291" s="116"/>
      <c r="BK291" s="117"/>
      <c r="BL291" s="117"/>
      <c r="BM291" s="117"/>
      <c r="BN291" s="117"/>
      <c r="BO291" s="117"/>
      <c r="BP291" s="117"/>
      <c r="BQ291" s="117"/>
      <c r="BR291" s="117"/>
      <c r="BS291" s="117"/>
      <c r="BT291" s="117"/>
      <c r="BU291" s="117"/>
      <c r="BV291" s="117"/>
      <c r="BW291" s="117"/>
      <c r="BX291" s="117"/>
      <c r="BY291" s="117"/>
      <c r="BZ291" s="117"/>
      <c r="CA291" s="117"/>
      <c r="CB291" s="117"/>
      <c r="CC291" s="117"/>
      <c r="CD291" s="117"/>
      <c r="CE291" s="117"/>
      <c r="CF291" s="117"/>
      <c r="CG291" s="117"/>
      <c r="CH291" s="117"/>
      <c r="CI291" s="117"/>
      <c r="CJ291" s="117"/>
      <c r="CK291" s="117"/>
      <c r="CL291" s="117"/>
      <c r="CM291" s="117"/>
      <c r="CN291" s="117"/>
      <c r="CO291" s="117"/>
      <c r="CP291" s="117"/>
      <c r="CQ291" s="117"/>
      <c r="CR291" s="117"/>
      <c r="CS291" s="117"/>
      <c r="CT291" s="117"/>
      <c r="CU291" s="117"/>
      <c r="CV291" s="117"/>
      <c r="CW291" s="117"/>
      <c r="CX291" s="117"/>
      <c r="CY291" s="117"/>
      <c r="CZ291" s="117"/>
      <c r="DA291" s="117"/>
      <c r="DB291" s="117"/>
      <c r="DC291" s="117"/>
      <c r="DD291" s="117"/>
      <c r="DE291" s="117"/>
      <c r="DF291" s="117"/>
      <c r="DG291" s="117"/>
      <c r="DH291" s="117"/>
      <c r="DI291" s="117"/>
      <c r="DJ291" s="117"/>
      <c r="DK291" s="117"/>
      <c r="DL291" s="117"/>
      <c r="DM291" s="117"/>
      <c r="DN291" s="117"/>
      <c r="DO291" s="117"/>
      <c r="DP291" s="117"/>
      <c r="DQ291" s="117"/>
      <c r="DR291" s="117"/>
      <c r="DS291" s="117"/>
      <c r="DT291" s="117"/>
      <c r="DU291" s="117"/>
      <c r="DV291" s="117"/>
      <c r="DW291" s="117"/>
      <c r="DX291" s="117"/>
      <c r="DY291" s="117"/>
      <c r="DZ291" s="117"/>
      <c r="EA291" s="117"/>
      <c r="EB291" s="117"/>
      <c r="EC291" s="117"/>
      <c r="ED291" s="117"/>
      <c r="EE291" s="117"/>
      <c r="EF291" s="117"/>
      <c r="EG291" s="117"/>
      <c r="EH291" s="117"/>
      <c r="EI291" s="117"/>
      <c r="EJ291" s="117"/>
      <c r="EK291" s="117"/>
      <c r="EL291" s="117"/>
      <c r="EM291" s="117"/>
      <c r="EN291" s="117"/>
      <c r="EO291" s="117"/>
      <c r="EP291" s="117"/>
      <c r="EQ291" s="117"/>
      <c r="ER291" s="117"/>
      <c r="ES291" s="117"/>
      <c r="ET291" s="117"/>
      <c r="EU291" s="117"/>
      <c r="EV291" s="117"/>
      <c r="EW291" s="117"/>
      <c r="EX291" s="117"/>
      <c r="EY291" s="117"/>
      <c r="EZ291" s="117"/>
      <c r="FA291" s="117"/>
      <c r="FB291" s="117"/>
      <c r="FC291" s="117"/>
      <c r="FD291" s="117"/>
      <c r="FE291" s="117"/>
      <c r="FF291" s="117"/>
      <c r="FG291" s="117"/>
      <c r="FH291" s="117"/>
      <c r="FI291" s="117"/>
      <c r="FJ291" s="117"/>
      <c r="FK291" s="117"/>
      <c r="FL291" s="117"/>
      <c r="FM291" s="117"/>
      <c r="FN291" s="117"/>
      <c r="FO291" s="117"/>
      <c r="FP291" s="117"/>
      <c r="FQ291" s="117"/>
      <c r="FR291" s="117"/>
      <c r="FS291" s="117"/>
      <c r="FT291" s="117"/>
      <c r="FU291" s="117"/>
      <c r="FV291" s="117"/>
      <c r="FW291" s="117"/>
      <c r="FX291" s="117"/>
      <c r="FY291" s="117"/>
      <c r="FZ291" s="117"/>
      <c r="GA291" s="117"/>
      <c r="GB291" s="117"/>
      <c r="GC291" s="117"/>
      <c r="GD291" s="117"/>
      <c r="GE291" s="117"/>
      <c r="GF291" s="117"/>
      <c r="GG291" s="117"/>
      <c r="GH291" s="117"/>
      <c r="GI291" s="117"/>
      <c r="GJ291" s="117"/>
      <c r="GK291" s="117"/>
      <c r="GL291" s="117"/>
      <c r="GM291" s="117"/>
      <c r="GN291" s="117"/>
      <c r="GO291" s="117"/>
      <c r="GP291" s="117"/>
      <c r="GQ291" s="117"/>
      <c r="GR291" s="117"/>
      <c r="GS291" s="117"/>
      <c r="GT291" s="117"/>
      <c r="GU291" s="117"/>
      <c r="GV291" s="117"/>
      <c r="GW291" s="117"/>
      <c r="GX291" s="117"/>
      <c r="GY291" s="117"/>
      <c r="GZ291" s="117"/>
      <c r="HA291" s="117"/>
      <c r="HB291" s="117"/>
      <c r="HC291" s="117"/>
      <c r="HD291" s="117"/>
      <c r="HE291" s="117"/>
      <c r="HF291" s="117"/>
      <c r="HG291" s="117"/>
      <c r="HH291" s="117"/>
      <c r="HI291" s="117"/>
      <c r="HJ291" s="117"/>
      <c r="HK291" s="117"/>
      <c r="HL291" s="117"/>
      <c r="HM291" s="117"/>
      <c r="HN291" s="117"/>
      <c r="HO291" s="117"/>
      <c r="HP291" s="117"/>
      <c r="HQ291" s="117"/>
      <c r="HR291" s="117"/>
      <c r="HS291" s="117"/>
      <c r="HT291" s="117"/>
      <c r="HU291" s="117"/>
      <c r="HV291" s="117"/>
      <c r="HW291" s="117"/>
      <c r="HX291" s="117"/>
      <c r="HY291" s="117"/>
      <c r="HZ291" s="117"/>
      <c r="IA291" s="117"/>
      <c r="IB291" s="117"/>
      <c r="IC291" s="117"/>
      <c r="ID291" s="117"/>
      <c r="IE291" s="117"/>
      <c r="IF291" s="117"/>
      <c r="IG291" s="117"/>
      <c r="IH291" s="117"/>
      <c r="II291" s="117"/>
      <c r="IJ291" s="117"/>
      <c r="IK291" s="117"/>
      <c r="IL291" s="117"/>
      <c r="IM291" s="117"/>
      <c r="IN291" s="117"/>
      <c r="IO291" s="117"/>
      <c r="IP291" s="117"/>
      <c r="IQ291" s="117"/>
      <c r="IR291" s="117"/>
      <c r="IS291" s="117"/>
      <c r="IT291" s="117"/>
      <c r="IU291" s="117"/>
      <c r="IV291" s="117"/>
      <c r="IW291" s="117"/>
      <c r="IX291" s="117"/>
      <c r="IY291" s="117"/>
      <c r="IZ291" s="117"/>
      <c r="JA291" s="117"/>
      <c r="JB291" s="117"/>
      <c r="JC291" s="117"/>
      <c r="JD291" s="117"/>
      <c r="JE291" s="117"/>
      <c r="JF291" s="117"/>
      <c r="JG291" s="117"/>
      <c r="JH291" s="117"/>
      <c r="JI291" s="117"/>
      <c r="JJ291" s="117"/>
      <c r="JK291" s="117"/>
      <c r="JL291" s="117"/>
      <c r="JM291" s="117"/>
      <c r="JN291" s="117"/>
      <c r="JO291" s="117"/>
      <c r="JP291" s="117"/>
      <c r="JQ291" s="117"/>
      <c r="JR291" s="117"/>
      <c r="JS291" s="117"/>
      <c r="JT291" s="117"/>
      <c r="JU291" s="117"/>
      <c r="JV291" s="117"/>
      <c r="JW291" s="117"/>
      <c r="JX291" s="117"/>
      <c r="JY291" s="117"/>
      <c r="JZ291" s="117"/>
      <c r="KA291" s="117"/>
      <c r="KB291" s="117"/>
      <c r="KC291" s="117"/>
      <c r="KD291" s="117"/>
      <c r="KE291" s="117"/>
      <c r="KF291" s="117"/>
      <c r="KG291" s="117"/>
      <c r="KH291" s="117"/>
      <c r="KI291" s="117"/>
      <c r="KJ291" s="117"/>
      <c r="KK291" s="117"/>
      <c r="KL291" s="117"/>
      <c r="KM291" s="117"/>
      <c r="KN291" s="117"/>
      <c r="KO291" s="117"/>
      <c r="KP291" s="117"/>
      <c r="KQ291" s="117"/>
      <c r="KR291" s="117"/>
      <c r="KS291" s="117"/>
      <c r="KT291" s="117"/>
      <c r="KU291" s="117"/>
      <c r="KV291" s="117"/>
      <c r="KW291" s="117"/>
      <c r="KX291" s="117"/>
      <c r="KY291" s="117"/>
      <c r="KZ291" s="117"/>
      <c r="LA291" s="117"/>
      <c r="LB291" s="117"/>
      <c r="LC291" s="117"/>
      <c r="LD291" s="117"/>
      <c r="LE291" s="117"/>
      <c r="LF291" s="117"/>
      <c r="LG291" s="117"/>
      <c r="LH291" s="117"/>
      <c r="LI291" s="117"/>
      <c r="LJ291" s="117"/>
      <c r="LK291" s="117"/>
      <c r="LL291" s="117"/>
      <c r="LM291" s="117"/>
      <c r="LN291" s="117"/>
      <c r="LO291" s="117"/>
      <c r="LP291" s="117"/>
      <c r="LQ291" s="117"/>
      <c r="LR291" s="117"/>
      <c r="LS291" s="117"/>
      <c r="LT291" s="117"/>
      <c r="LU291" s="117"/>
      <c r="LV291" s="117"/>
      <c r="LW291" s="117"/>
      <c r="LX291" s="117"/>
      <c r="LY291" s="117"/>
      <c r="LZ291" s="117"/>
      <c r="MA291" s="117"/>
      <c r="MB291" s="117"/>
      <c r="MC291" s="117"/>
      <c r="MD291" s="117"/>
      <c r="ME291" s="117"/>
      <c r="MF291" s="117"/>
      <c r="MG291" s="117"/>
      <c r="MH291" s="117"/>
      <c r="MI291" s="117"/>
      <c r="MJ291" s="117"/>
      <c r="MK291" s="117"/>
      <c r="ML291" s="117"/>
      <c r="MM291" s="117"/>
      <c r="MN291" s="117"/>
      <c r="MO291" s="117"/>
      <c r="MP291" s="117"/>
      <c r="MQ291" s="117"/>
      <c r="MR291" s="117"/>
      <c r="MS291" s="117"/>
      <c r="MT291" s="117"/>
      <c r="MU291" s="117"/>
      <c r="MV291" s="117"/>
      <c r="MW291" s="117"/>
      <c r="MX291" s="117"/>
      <c r="MY291" s="117"/>
      <c r="MZ291" s="117"/>
      <c r="NA291" s="117"/>
      <c r="NB291" s="117"/>
      <c r="NC291" s="117"/>
      <c r="ND291" s="117"/>
      <c r="NE291" s="117"/>
      <c r="NF291" s="117"/>
      <c r="NG291" s="117"/>
      <c r="NH291" s="117"/>
      <c r="NI291" s="117"/>
      <c r="NJ291" s="117"/>
      <c r="NK291" s="117"/>
      <c r="NL291" s="117"/>
      <c r="NM291" s="117"/>
      <c r="NN291" s="117"/>
      <c r="NO291" s="117"/>
      <c r="NP291" s="117"/>
      <c r="NQ291" s="117"/>
      <c r="NR291" s="117"/>
      <c r="NS291" s="117"/>
      <c r="NT291" s="117"/>
      <c r="NU291" s="117"/>
      <c r="NV291" s="117"/>
      <c r="NW291" s="117"/>
      <c r="NX291" s="117"/>
      <c r="NY291" s="117"/>
      <c r="NZ291" s="117"/>
      <c r="OA291" s="117"/>
      <c r="OB291" s="117"/>
      <c r="OC291" s="117"/>
      <c r="OD291" s="117"/>
      <c r="OE291" s="117"/>
      <c r="OF291" s="117"/>
      <c r="OG291" s="117"/>
      <c r="OH291" s="117"/>
      <c r="OI291" s="117"/>
      <c r="OJ291" s="117"/>
      <c r="OK291" s="117"/>
      <c r="OL291" s="117"/>
      <c r="OM291" s="117"/>
      <c r="ON291" s="117"/>
      <c r="OO291" s="117"/>
      <c r="OP291" s="117"/>
      <c r="OQ291" s="117"/>
      <c r="OR291" s="117"/>
      <c r="OS291" s="117"/>
      <c r="OT291" s="117"/>
      <c r="OU291" s="117"/>
      <c r="OV291" s="117"/>
      <c r="OW291" s="117"/>
      <c r="OX291" s="117"/>
      <c r="OY291" s="117"/>
      <c r="OZ291" s="117"/>
      <c r="PA291" s="117"/>
      <c r="PB291" s="117"/>
      <c r="PC291" s="117"/>
      <c r="PD291" s="117"/>
      <c r="PE291" s="117"/>
      <c r="PF291" s="117"/>
      <c r="PG291" s="117"/>
      <c r="PH291" s="117"/>
      <c r="PI291" s="117"/>
      <c r="PJ291" s="117"/>
      <c r="PK291" s="117"/>
      <c r="PL291" s="117"/>
      <c r="PM291" s="117"/>
      <c r="PN291" s="117"/>
      <c r="PO291" s="117"/>
      <c r="PP291" s="117"/>
      <c r="PQ291" s="117"/>
      <c r="PR291" s="117"/>
      <c r="PS291" s="117"/>
      <c r="PT291" s="117"/>
      <c r="PU291" s="117"/>
      <c r="PV291" s="117"/>
      <c r="PW291" s="117"/>
      <c r="PX291" s="117"/>
      <c r="PY291" s="117"/>
      <c r="PZ291" s="117"/>
      <c r="QA291" s="117"/>
      <c r="QB291" s="117"/>
      <c r="QC291" s="117"/>
      <c r="QD291" s="117"/>
      <c r="QE291" s="117"/>
      <c r="QF291" s="117"/>
      <c r="QG291" s="117"/>
      <c r="QH291" s="117"/>
      <c r="QI291" s="117"/>
      <c r="QJ291" s="117"/>
      <c r="QK291" s="117"/>
      <c r="QL291" s="117"/>
      <c r="QM291" s="117"/>
      <c r="QN291" s="117"/>
      <c r="QO291" s="117"/>
      <c r="QP291" s="117"/>
      <c r="QQ291" s="117"/>
      <c r="QR291" s="117"/>
      <c r="QS291" s="117"/>
      <c r="QT291" s="117"/>
      <c r="QU291" s="117"/>
      <c r="QV291" s="117"/>
      <c r="QW291" s="117"/>
      <c r="QX291" s="117"/>
      <c r="QY291" s="117"/>
      <c r="QZ291" s="117"/>
      <c r="RA291" s="117"/>
      <c r="RB291" s="117"/>
      <c r="RC291" s="117"/>
      <c r="RD291" s="117"/>
      <c r="RE291" s="117"/>
      <c r="RF291" s="117"/>
      <c r="RG291" s="117"/>
      <c r="RH291" s="117"/>
      <c r="RI291" s="117"/>
      <c r="RJ291" s="117"/>
      <c r="RK291" s="117"/>
      <c r="RL291" s="117"/>
      <c r="RM291" s="117"/>
      <c r="RN291" s="117"/>
      <c r="RO291" s="117"/>
      <c r="RP291" s="117"/>
      <c r="RQ291" s="117"/>
      <c r="RR291" s="117"/>
      <c r="RS291" s="117"/>
      <c r="RT291" s="117"/>
      <c r="RU291" s="117"/>
      <c r="RV291" s="117"/>
      <c r="RW291" s="117"/>
      <c r="RX291" s="117"/>
      <c r="RY291" s="117"/>
      <c r="RZ291" s="117"/>
      <c r="SA291" s="117"/>
      <c r="SB291" s="117"/>
      <c r="SC291" s="117"/>
      <c r="SD291" s="117"/>
      <c r="SE291" s="117"/>
      <c r="SF291" s="117"/>
      <c r="SG291" s="117"/>
      <c r="SH291" s="117"/>
      <c r="SI291" s="117"/>
      <c r="SJ291" s="117"/>
      <c r="SK291" s="117"/>
      <c r="SL291" s="117"/>
      <c r="SM291" s="117"/>
      <c r="SN291" s="117"/>
      <c r="SO291" s="117"/>
      <c r="SP291" s="117"/>
      <c r="SQ291" s="117"/>
      <c r="SR291" s="117"/>
      <c r="SS291" s="117"/>
      <c r="ST291" s="117"/>
      <c r="SU291" s="117"/>
      <c r="SV291" s="117"/>
      <c r="SW291" s="117"/>
      <c r="SX291" s="117"/>
      <c r="SY291" s="117"/>
      <c r="SZ291" s="117"/>
      <c r="TA291" s="117"/>
      <c r="TB291" s="117"/>
      <c r="TC291" s="117"/>
      <c r="TD291" s="117"/>
      <c r="TE291" s="117"/>
      <c r="TF291" s="117"/>
      <c r="TG291" s="117"/>
      <c r="TH291" s="117"/>
      <c r="TI291" s="117"/>
      <c r="TJ291" s="117"/>
      <c r="TK291" s="117"/>
      <c r="TL291" s="117"/>
      <c r="TM291" s="117"/>
      <c r="TN291" s="117"/>
      <c r="TO291" s="117"/>
      <c r="TP291" s="117"/>
      <c r="TQ291" s="117"/>
      <c r="TR291" s="117"/>
      <c r="TS291" s="117"/>
      <c r="TT291" s="117"/>
      <c r="TU291" s="117"/>
      <c r="TV291" s="117"/>
      <c r="TW291" s="117"/>
      <c r="TX291" s="117"/>
      <c r="TY291" s="117"/>
      <c r="TZ291" s="117"/>
      <c r="UA291" s="117"/>
      <c r="UB291" s="117"/>
      <c r="UC291" s="117"/>
      <c r="UD291" s="117"/>
      <c r="UE291" s="117"/>
      <c r="UF291" s="117"/>
      <c r="UG291" s="117"/>
      <c r="UH291" s="117"/>
      <c r="UI291" s="117"/>
      <c r="UJ291" s="117"/>
      <c r="UK291" s="117"/>
      <c r="UL291" s="117"/>
      <c r="UM291" s="117"/>
      <c r="UN291" s="117"/>
      <c r="UO291" s="117"/>
      <c r="UP291" s="117"/>
      <c r="UQ291" s="117"/>
      <c r="UR291" s="117"/>
      <c r="US291" s="117"/>
      <c r="UT291" s="117"/>
      <c r="UU291" s="117"/>
      <c r="UV291" s="117"/>
      <c r="UW291" s="117"/>
      <c r="UX291" s="117"/>
      <c r="UY291" s="117"/>
      <c r="UZ291" s="117"/>
      <c r="VA291" s="117"/>
      <c r="VB291" s="117"/>
      <c r="VC291" s="117"/>
      <c r="VD291" s="117"/>
      <c r="VE291" s="117"/>
      <c r="VF291" s="117"/>
      <c r="VG291" s="117"/>
      <c r="VH291" s="117"/>
      <c r="VI291" s="117"/>
      <c r="VJ291" s="117"/>
      <c r="VK291" s="117"/>
      <c r="VL291" s="117"/>
      <c r="VM291" s="117"/>
      <c r="VN291" s="117"/>
      <c r="VO291" s="117"/>
      <c r="VP291" s="117"/>
      <c r="VQ291" s="117"/>
      <c r="VR291" s="117"/>
      <c r="VS291" s="117"/>
      <c r="VT291" s="117"/>
      <c r="VU291" s="117"/>
      <c r="VV291" s="117"/>
      <c r="VW291" s="117"/>
      <c r="VX291" s="117"/>
      <c r="VY291" s="117"/>
      <c r="VZ291" s="117"/>
      <c r="WA291" s="117"/>
      <c r="WB291" s="117"/>
      <c r="WC291" s="117"/>
      <c r="WD291" s="117"/>
      <c r="WE291" s="117"/>
      <c r="WF291" s="117"/>
      <c r="WG291" s="117"/>
      <c r="WH291" s="117"/>
      <c r="WI291" s="117"/>
      <c r="WJ291" s="117"/>
      <c r="WK291" s="117"/>
      <c r="WL291" s="117"/>
      <c r="WM291" s="117"/>
      <c r="WN291" s="117"/>
      <c r="WO291" s="117"/>
      <c r="WP291" s="117"/>
      <c r="WQ291" s="117"/>
      <c r="WR291" s="117"/>
      <c r="WS291" s="117"/>
      <c r="WT291" s="117"/>
      <c r="WU291" s="117"/>
      <c r="WV291" s="117"/>
      <c r="WW291" s="117"/>
      <c r="WX291" s="117"/>
      <c r="WY291" s="117"/>
      <c r="WZ291" s="117"/>
      <c r="XA291" s="117"/>
      <c r="XB291" s="117"/>
      <c r="XC291" s="117"/>
      <c r="XD291" s="117"/>
      <c r="XE291" s="117"/>
      <c r="XF291" s="117"/>
      <c r="XG291" s="117"/>
      <c r="XH291" s="117"/>
      <c r="XI291" s="117"/>
      <c r="XJ291" s="117"/>
      <c r="XK291" s="117"/>
      <c r="XL291" s="117"/>
      <c r="XM291" s="117"/>
      <c r="XN291" s="117"/>
      <c r="XO291" s="117"/>
      <c r="XP291" s="117"/>
      <c r="XQ291" s="117"/>
      <c r="XR291" s="117"/>
      <c r="XS291" s="117"/>
      <c r="XT291" s="117"/>
      <c r="XU291" s="117"/>
      <c r="XV291" s="117"/>
      <c r="XW291" s="117"/>
      <c r="XX291" s="117"/>
      <c r="XY291" s="117"/>
      <c r="XZ291" s="117"/>
      <c r="YA291" s="117"/>
      <c r="YB291" s="117"/>
      <c r="YC291" s="117"/>
      <c r="YD291" s="117"/>
      <c r="YE291" s="117"/>
      <c r="YF291" s="117"/>
      <c r="YG291" s="117"/>
      <c r="YH291" s="117"/>
      <c r="YI291" s="117"/>
      <c r="YJ291" s="117"/>
      <c r="YK291" s="117"/>
      <c r="YL291" s="117"/>
      <c r="YM291" s="117"/>
      <c r="YN291" s="117"/>
      <c r="YO291" s="117"/>
      <c r="YP291" s="117"/>
      <c r="YQ291" s="117"/>
      <c r="YR291" s="117"/>
      <c r="YS291" s="117"/>
      <c r="YT291" s="117"/>
      <c r="YU291" s="117"/>
      <c r="YV291" s="117"/>
      <c r="YW291" s="117"/>
      <c r="YX291" s="117"/>
      <c r="YY291" s="117"/>
      <c r="YZ291" s="117"/>
      <c r="ZA291" s="117"/>
      <c r="ZB291" s="117"/>
      <c r="ZC291" s="117"/>
      <c r="ZD291" s="117"/>
      <c r="ZE291" s="117"/>
      <c r="ZF291" s="117"/>
      <c r="ZG291" s="117"/>
      <c r="ZH291" s="117"/>
      <c r="ZI291" s="117"/>
      <c r="ZJ291" s="117"/>
      <c r="ZK291" s="117"/>
      <c r="ZL291" s="117"/>
      <c r="ZM291" s="117"/>
      <c r="ZN291" s="117"/>
      <c r="ZO291" s="117"/>
      <c r="ZP291" s="117"/>
      <c r="ZQ291" s="117"/>
      <c r="ZR291" s="117"/>
      <c r="ZS291" s="117"/>
      <c r="ZT291" s="117"/>
      <c r="ZU291" s="117"/>
      <c r="ZV291" s="117"/>
      <c r="ZW291" s="117"/>
      <c r="ZX291" s="117"/>
      <c r="ZY291" s="117"/>
      <c r="ZZ291" s="117"/>
      <c r="AAA291" s="117"/>
      <c r="AAB291" s="117"/>
      <c r="AAC291" s="117"/>
      <c r="AAD291" s="117"/>
      <c r="AAE291" s="117"/>
      <c r="AAF291" s="117"/>
      <c r="AAG291" s="117"/>
      <c r="AAH291" s="117"/>
      <c r="AAI291" s="117"/>
      <c r="AAJ291" s="117"/>
      <c r="AAK291" s="117"/>
      <c r="AAL291" s="117"/>
      <c r="AAM291" s="117"/>
      <c r="AAN291" s="117"/>
      <c r="AAO291" s="117"/>
      <c r="AAP291" s="117"/>
      <c r="AAQ291" s="117"/>
      <c r="AAR291" s="117"/>
      <c r="AAS291" s="117"/>
      <c r="AAT291" s="117"/>
      <c r="AAU291" s="117"/>
      <c r="AAV291" s="117"/>
      <c r="AAW291" s="117"/>
      <c r="AAX291" s="117"/>
      <c r="AAY291" s="117"/>
      <c r="AAZ291" s="117"/>
      <c r="ABA291" s="117"/>
      <c r="ABB291" s="117"/>
      <c r="ABC291" s="117"/>
      <c r="ABD291" s="117"/>
      <c r="ABE291" s="117"/>
      <c r="ABF291" s="117"/>
      <c r="ABG291" s="117"/>
      <c r="ABH291" s="117"/>
      <c r="ABI291" s="117"/>
      <c r="ABJ291" s="117"/>
      <c r="ABK291" s="117"/>
      <c r="ABL291" s="117"/>
      <c r="ABM291" s="117"/>
      <c r="ABN291" s="117"/>
      <c r="ABO291" s="117"/>
      <c r="ABP291" s="117"/>
      <c r="ABQ291" s="117"/>
      <c r="ABR291" s="117"/>
      <c r="ABS291" s="117"/>
      <c r="ABT291" s="117"/>
      <c r="ABU291" s="117"/>
      <c r="ABV291" s="117"/>
      <c r="ABW291" s="117"/>
      <c r="ABX291" s="117"/>
      <c r="ABY291" s="117"/>
      <c r="ABZ291" s="117"/>
      <c r="ACA291" s="117"/>
      <c r="ACB291" s="117"/>
      <c r="ACC291" s="117"/>
      <c r="ACD291" s="117"/>
      <c r="ACE291" s="117"/>
      <c r="ACF291" s="117"/>
      <c r="ACG291" s="117"/>
      <c r="ACH291" s="117"/>
      <c r="ACI291" s="117"/>
      <c r="ACJ291" s="117"/>
      <c r="ACK291" s="117"/>
      <c r="ACL291" s="117"/>
      <c r="ACM291" s="117"/>
      <c r="ACN291" s="117"/>
      <c r="ACO291" s="117"/>
      <c r="ACP291" s="117"/>
      <c r="ACQ291" s="117"/>
      <c r="ACR291" s="117"/>
      <c r="ACS291" s="117"/>
      <c r="ACT291" s="117"/>
      <c r="ACU291" s="117"/>
      <c r="ACV291" s="117"/>
      <c r="ACW291" s="117"/>
      <c r="ACX291" s="117"/>
      <c r="ACY291" s="117"/>
      <c r="ACZ291" s="117"/>
      <c r="ADA291" s="117"/>
      <c r="ADB291" s="117"/>
      <c r="ADC291" s="117"/>
      <c r="ADD291" s="117"/>
      <c r="ADE291" s="117"/>
      <c r="ADF291" s="117"/>
      <c r="ADG291" s="117"/>
      <c r="ADH291" s="117"/>
      <c r="ADI291" s="117"/>
      <c r="ADJ291" s="117"/>
      <c r="ADK291" s="117"/>
      <c r="ADL291" s="117"/>
      <c r="ADM291" s="117"/>
      <c r="ADN291" s="117"/>
      <c r="ADO291" s="117"/>
      <c r="ADP291" s="117"/>
      <c r="ADQ291" s="117"/>
      <c r="ADR291" s="117"/>
      <c r="ADS291" s="117"/>
      <c r="ADT291" s="117"/>
      <c r="ADU291" s="117"/>
      <c r="ADV291" s="117"/>
      <c r="ADW291" s="117"/>
      <c r="ADX291" s="117"/>
      <c r="ADY291" s="117"/>
      <c r="ADZ291" s="117"/>
      <c r="AEA291" s="117"/>
      <c r="AEB291" s="117"/>
      <c r="AEC291" s="117"/>
      <c r="AED291" s="117"/>
      <c r="AEE291" s="117"/>
      <c r="AEF291" s="117"/>
      <c r="AEG291" s="117"/>
      <c r="AEH291" s="117"/>
      <c r="AEI291" s="117"/>
      <c r="AEJ291" s="117"/>
      <c r="AEK291" s="117"/>
      <c r="AEL291" s="117"/>
      <c r="AEM291" s="117"/>
      <c r="AEN291" s="117"/>
      <c r="AEO291" s="117"/>
      <c r="AEP291" s="117"/>
      <c r="AEQ291" s="117"/>
      <c r="AER291" s="117"/>
      <c r="AES291" s="117"/>
      <c r="AET291" s="117"/>
      <c r="AEU291" s="117"/>
      <c r="AEV291" s="117"/>
      <c r="AEW291" s="117"/>
      <c r="AEX291" s="117"/>
      <c r="AEY291" s="117"/>
      <c r="AEZ291" s="117"/>
      <c r="AFA291" s="117"/>
      <c r="AFB291" s="117"/>
      <c r="AFC291" s="117"/>
      <c r="AFD291" s="117"/>
      <c r="AFE291" s="117"/>
      <c r="AFF291" s="117"/>
      <c r="AFG291" s="117"/>
      <c r="AFH291" s="117"/>
      <c r="AFI291" s="117"/>
      <c r="AFJ291" s="117"/>
      <c r="AFK291" s="117"/>
      <c r="AFL291" s="117"/>
      <c r="AFM291" s="117"/>
      <c r="AFN291" s="117"/>
      <c r="AFO291" s="117"/>
      <c r="AFP291" s="117"/>
      <c r="AFQ291" s="117"/>
      <c r="AFR291" s="117"/>
      <c r="AFS291" s="117"/>
      <c r="AFT291" s="117"/>
      <c r="AFU291" s="117"/>
      <c r="AFV291" s="117"/>
      <c r="AFW291" s="117"/>
      <c r="AFX291" s="117"/>
      <c r="AFY291" s="117"/>
      <c r="AFZ291" s="117"/>
      <c r="AGA291" s="117"/>
      <c r="AGB291" s="117"/>
      <c r="AGC291" s="117"/>
      <c r="AGD291" s="117"/>
      <c r="AGE291" s="117"/>
      <c r="AGF291" s="117"/>
      <c r="AGG291" s="117"/>
      <c r="AGH291" s="117"/>
      <c r="AGI291" s="117"/>
      <c r="AGJ291" s="117"/>
      <c r="AGK291" s="117"/>
      <c r="AGL291" s="117"/>
      <c r="AGM291" s="117"/>
      <c r="AGN291" s="117"/>
      <c r="AGO291" s="117"/>
      <c r="AGP291" s="117"/>
      <c r="AGQ291" s="117"/>
      <c r="AGR291" s="117"/>
      <c r="AGS291" s="117"/>
      <c r="AGT291" s="117"/>
      <c r="AGU291" s="117"/>
      <c r="AGV291" s="117"/>
      <c r="AGW291" s="117"/>
      <c r="AGX291" s="117"/>
      <c r="AGY291" s="117"/>
      <c r="AGZ291" s="117"/>
      <c r="AHA291" s="117"/>
      <c r="AHB291" s="117"/>
      <c r="AHC291" s="117"/>
      <c r="AHD291" s="117"/>
      <c r="AHE291" s="117"/>
      <c r="AHF291" s="117"/>
      <c r="AHG291" s="117"/>
      <c r="AHH291" s="117"/>
      <c r="AHI291" s="117"/>
      <c r="AHJ291" s="117"/>
      <c r="AHK291" s="117"/>
      <c r="AHL291" s="117"/>
      <c r="AHM291" s="117"/>
      <c r="AHN291" s="117"/>
      <c r="AHO291" s="117"/>
      <c r="AHP291" s="117"/>
      <c r="AHQ291" s="117"/>
      <c r="AHR291" s="117"/>
      <c r="AHS291" s="117"/>
      <c r="AHT291" s="117"/>
      <c r="AHU291" s="117"/>
      <c r="AHV291" s="117"/>
      <c r="AHW291" s="117"/>
      <c r="AHX291" s="117"/>
      <c r="AHY291" s="117"/>
      <c r="AHZ291" s="117"/>
      <c r="AIA291" s="117"/>
      <c r="AIB291" s="117"/>
      <c r="AIC291" s="117"/>
      <c r="AID291" s="117"/>
      <c r="AIE291" s="117"/>
      <c r="AIF291" s="117"/>
      <c r="AIG291" s="117"/>
      <c r="AIH291" s="117"/>
      <c r="AII291" s="117"/>
      <c r="AIJ291" s="117"/>
      <c r="AIK291" s="117"/>
      <c r="AIL291" s="117"/>
      <c r="AIM291" s="117"/>
      <c r="AIN291" s="117"/>
      <c r="AIO291" s="117"/>
      <c r="AIP291" s="117"/>
      <c r="AIQ291" s="117"/>
      <c r="AIR291" s="117"/>
      <c r="AIS291" s="117"/>
      <c r="AIT291" s="117"/>
      <c r="AIU291" s="117"/>
      <c r="AIV291" s="117"/>
      <c r="AIW291" s="117"/>
      <c r="AIX291" s="117"/>
      <c r="AIY291" s="117"/>
      <c r="AIZ291" s="117"/>
      <c r="AJA291" s="117"/>
      <c r="AJB291" s="117"/>
      <c r="AJC291" s="117"/>
      <c r="AJD291" s="117"/>
      <c r="AJE291" s="117"/>
      <c r="AJF291" s="117"/>
      <c r="AJG291" s="117"/>
      <c r="AJH291" s="117"/>
      <c r="AJI291" s="117"/>
      <c r="AJJ291" s="117"/>
      <c r="AJK291" s="117"/>
      <c r="AJL291" s="117"/>
      <c r="AJM291" s="117"/>
      <c r="AJN291" s="117"/>
      <c r="AJO291" s="117"/>
      <c r="AJP291" s="117"/>
      <c r="AJQ291" s="117"/>
      <c r="AJR291" s="117"/>
      <c r="AJS291" s="117"/>
      <c r="AJT291" s="117"/>
      <c r="AJU291" s="117"/>
      <c r="AJV291" s="117"/>
      <c r="AJW291" s="117"/>
      <c r="AJX291" s="117"/>
      <c r="AJY291" s="117"/>
      <c r="AJZ291" s="117"/>
      <c r="AKA291" s="117"/>
      <c r="AKB291" s="117"/>
      <c r="AKC291" s="117"/>
      <c r="AKD291" s="117"/>
      <c r="AKE291" s="117"/>
      <c r="AKF291" s="117"/>
      <c r="AKG291" s="117"/>
      <c r="AKH291" s="117"/>
      <c r="AKI291" s="117"/>
      <c r="AKJ291" s="117"/>
      <c r="AKK291" s="117"/>
      <c r="AKL291" s="117"/>
      <c r="AKM291" s="117"/>
      <c r="AKN291" s="117"/>
      <c r="AKO291" s="117"/>
      <c r="AKP291" s="117"/>
      <c r="AKQ291" s="117"/>
      <c r="AKR291" s="117"/>
      <c r="AKS291" s="117"/>
      <c r="AKT291" s="117"/>
      <c r="AKU291" s="117"/>
      <c r="AKV291" s="117"/>
      <c r="AKW291" s="117"/>
      <c r="AKX291" s="117"/>
      <c r="AKY291" s="117"/>
      <c r="AKZ291" s="117"/>
      <c r="ALA291" s="117"/>
      <c r="ALB291" s="117"/>
      <c r="ALC291" s="117"/>
      <c r="ALD291" s="117"/>
      <c r="ALE291" s="117"/>
      <c r="ALF291" s="117"/>
      <c r="ALG291" s="117"/>
      <c r="ALH291" s="117"/>
      <c r="ALI291" s="117"/>
      <c r="ALJ291" s="117"/>
      <c r="ALK291" s="117"/>
      <c r="ALL291" s="117"/>
      <c r="ALM291" s="117"/>
      <c r="ALN291" s="117"/>
      <c r="ALO291" s="117"/>
      <c r="ALP291" s="117"/>
      <c r="ALQ291" s="117"/>
      <c r="ALR291" s="117"/>
      <c r="ALS291" s="117"/>
      <c r="ALT291" s="117"/>
      <c r="ALU291" s="117"/>
      <c r="ALV291" s="117"/>
      <c r="ALW291" s="117"/>
      <c r="ALX291" s="117"/>
      <c r="ALY291" s="117"/>
      <c r="ALZ291" s="117"/>
      <c r="AMA291" s="117"/>
      <c r="AMB291" s="117"/>
      <c r="AMC291" s="117"/>
      <c r="AMD291" s="117"/>
      <c r="AME291" s="117"/>
      <c r="AMF291" s="117"/>
      <c r="AMG291" s="117"/>
      <c r="AMH291" s="117"/>
      <c r="AMI291" s="117"/>
      <c r="AMJ291" s="117"/>
    </row>
    <row r="292" customFormat="false" ht="24" hidden="false" customHeight="true" outlineLevel="0" collapsed="false">
      <c r="A292" s="144" t="s">
        <v>201</v>
      </c>
      <c r="B292" s="122" t="n">
        <f aca="false">H292/12</f>
        <v>0.166666666666667</v>
      </c>
      <c r="C292" s="145" t="n">
        <f aca="false">AVERAGE(D292:G292)</f>
        <v>21.6</v>
      </c>
      <c r="D292" s="147"/>
      <c r="E292" s="147" t="n">
        <v>14</v>
      </c>
      <c r="F292" s="147" t="n">
        <v>32.9</v>
      </c>
      <c r="G292" s="145" t="n">
        <v>17.9</v>
      </c>
      <c r="H292" s="148" t="n">
        <v>2</v>
      </c>
      <c r="I292" s="146" t="n">
        <f aca="false">(C292*B292)*12</f>
        <v>43.2</v>
      </c>
      <c r="J292" s="116"/>
      <c r="K292" s="116"/>
      <c r="L292" s="116"/>
      <c r="M292" s="116"/>
      <c r="N292" s="116"/>
      <c r="O292" s="116"/>
      <c r="P292" s="116"/>
      <c r="Q292" s="116"/>
      <c r="R292" s="116"/>
      <c r="S292" s="116"/>
      <c r="T292" s="116"/>
      <c r="U292" s="116"/>
      <c r="V292" s="116"/>
      <c r="W292" s="116"/>
      <c r="X292" s="116"/>
      <c r="Y292" s="116"/>
      <c r="Z292" s="116"/>
      <c r="AA292" s="116"/>
      <c r="AB292" s="116"/>
      <c r="AC292" s="116"/>
      <c r="AD292" s="116"/>
      <c r="AE292" s="116"/>
      <c r="AF292" s="116"/>
      <c r="AG292" s="116"/>
      <c r="AH292" s="116"/>
      <c r="AI292" s="116"/>
      <c r="AJ292" s="116"/>
      <c r="AK292" s="116"/>
      <c r="AL292" s="116"/>
      <c r="AM292" s="116"/>
      <c r="AN292" s="116"/>
      <c r="AO292" s="116"/>
      <c r="AP292" s="116"/>
      <c r="AQ292" s="116"/>
      <c r="AR292" s="116"/>
      <c r="AS292" s="116"/>
      <c r="AT292" s="116"/>
      <c r="AU292" s="116"/>
      <c r="AV292" s="116"/>
      <c r="AW292" s="116"/>
      <c r="AX292" s="116"/>
      <c r="AY292" s="116"/>
      <c r="AZ292" s="116"/>
      <c r="BA292" s="116"/>
      <c r="BB292" s="116"/>
      <c r="BC292" s="116"/>
      <c r="BD292" s="116"/>
      <c r="BE292" s="116"/>
      <c r="BF292" s="116"/>
      <c r="BG292" s="116"/>
      <c r="BH292" s="116"/>
      <c r="BI292" s="116"/>
      <c r="BJ292" s="116"/>
      <c r="BK292" s="117"/>
      <c r="BL292" s="117"/>
      <c r="BM292" s="117"/>
      <c r="BN292" s="117"/>
      <c r="BO292" s="117"/>
      <c r="BP292" s="117"/>
      <c r="BQ292" s="117"/>
      <c r="BR292" s="117"/>
      <c r="BS292" s="117"/>
      <c r="BT292" s="117"/>
      <c r="BU292" s="117"/>
      <c r="BV292" s="117"/>
      <c r="BW292" s="117"/>
      <c r="BX292" s="117"/>
      <c r="BY292" s="117"/>
      <c r="BZ292" s="117"/>
      <c r="CA292" s="117"/>
      <c r="CB292" s="117"/>
      <c r="CC292" s="117"/>
      <c r="CD292" s="117"/>
      <c r="CE292" s="117"/>
      <c r="CF292" s="117"/>
      <c r="CG292" s="117"/>
      <c r="CH292" s="117"/>
      <c r="CI292" s="117"/>
      <c r="CJ292" s="117"/>
      <c r="CK292" s="117"/>
      <c r="CL292" s="117"/>
      <c r="CM292" s="117"/>
      <c r="CN292" s="117"/>
      <c r="CO292" s="117"/>
      <c r="CP292" s="117"/>
      <c r="CQ292" s="117"/>
      <c r="CR292" s="117"/>
      <c r="CS292" s="117"/>
      <c r="CT292" s="117"/>
      <c r="CU292" s="117"/>
      <c r="CV292" s="117"/>
      <c r="CW292" s="117"/>
      <c r="CX292" s="117"/>
      <c r="CY292" s="117"/>
      <c r="CZ292" s="117"/>
      <c r="DA292" s="117"/>
      <c r="DB292" s="117"/>
      <c r="DC292" s="117"/>
      <c r="DD292" s="117"/>
      <c r="DE292" s="117"/>
      <c r="DF292" s="117"/>
      <c r="DG292" s="117"/>
      <c r="DH292" s="117"/>
      <c r="DI292" s="117"/>
      <c r="DJ292" s="117"/>
      <c r="DK292" s="117"/>
      <c r="DL292" s="117"/>
      <c r="DM292" s="117"/>
      <c r="DN292" s="117"/>
      <c r="DO292" s="117"/>
      <c r="DP292" s="117"/>
      <c r="DQ292" s="117"/>
      <c r="DR292" s="117"/>
      <c r="DS292" s="117"/>
      <c r="DT292" s="117"/>
      <c r="DU292" s="117"/>
      <c r="DV292" s="117"/>
      <c r="DW292" s="117"/>
      <c r="DX292" s="117"/>
      <c r="DY292" s="117"/>
      <c r="DZ292" s="117"/>
      <c r="EA292" s="117"/>
      <c r="EB292" s="117"/>
      <c r="EC292" s="117"/>
      <c r="ED292" s="117"/>
      <c r="EE292" s="117"/>
      <c r="EF292" s="117"/>
      <c r="EG292" s="117"/>
      <c r="EH292" s="117"/>
      <c r="EI292" s="117"/>
      <c r="EJ292" s="117"/>
      <c r="EK292" s="117"/>
      <c r="EL292" s="117"/>
      <c r="EM292" s="117"/>
      <c r="EN292" s="117"/>
      <c r="EO292" s="117"/>
      <c r="EP292" s="117"/>
      <c r="EQ292" s="117"/>
      <c r="ER292" s="117"/>
      <c r="ES292" s="117"/>
      <c r="ET292" s="117"/>
      <c r="EU292" s="117"/>
      <c r="EV292" s="117"/>
      <c r="EW292" s="117"/>
      <c r="EX292" s="117"/>
      <c r="EY292" s="117"/>
      <c r="EZ292" s="117"/>
      <c r="FA292" s="117"/>
      <c r="FB292" s="117"/>
      <c r="FC292" s="117"/>
      <c r="FD292" s="117"/>
      <c r="FE292" s="117"/>
      <c r="FF292" s="117"/>
      <c r="FG292" s="117"/>
      <c r="FH292" s="117"/>
      <c r="FI292" s="117"/>
      <c r="FJ292" s="117"/>
      <c r="FK292" s="117"/>
      <c r="FL292" s="117"/>
      <c r="FM292" s="117"/>
      <c r="FN292" s="117"/>
      <c r="FO292" s="117"/>
      <c r="FP292" s="117"/>
      <c r="FQ292" s="117"/>
      <c r="FR292" s="117"/>
      <c r="FS292" s="117"/>
      <c r="FT292" s="117"/>
      <c r="FU292" s="117"/>
      <c r="FV292" s="117"/>
      <c r="FW292" s="117"/>
      <c r="FX292" s="117"/>
      <c r="FY292" s="117"/>
      <c r="FZ292" s="117"/>
      <c r="GA292" s="117"/>
      <c r="GB292" s="117"/>
      <c r="GC292" s="117"/>
      <c r="GD292" s="117"/>
      <c r="GE292" s="117"/>
      <c r="GF292" s="117"/>
      <c r="GG292" s="117"/>
      <c r="GH292" s="117"/>
      <c r="GI292" s="117"/>
      <c r="GJ292" s="117"/>
      <c r="GK292" s="117"/>
      <c r="GL292" s="117"/>
      <c r="GM292" s="117"/>
      <c r="GN292" s="117"/>
      <c r="GO292" s="117"/>
      <c r="GP292" s="117"/>
      <c r="GQ292" s="117"/>
      <c r="GR292" s="117"/>
      <c r="GS292" s="117"/>
      <c r="GT292" s="117"/>
      <c r="GU292" s="117"/>
      <c r="GV292" s="117"/>
      <c r="GW292" s="117"/>
      <c r="GX292" s="117"/>
      <c r="GY292" s="117"/>
      <c r="GZ292" s="117"/>
      <c r="HA292" s="117"/>
      <c r="HB292" s="117"/>
      <c r="HC292" s="117"/>
      <c r="HD292" s="117"/>
      <c r="HE292" s="117"/>
      <c r="HF292" s="117"/>
      <c r="HG292" s="117"/>
      <c r="HH292" s="117"/>
      <c r="HI292" s="117"/>
      <c r="HJ292" s="117"/>
      <c r="HK292" s="117"/>
      <c r="HL292" s="117"/>
      <c r="HM292" s="117"/>
      <c r="HN292" s="117"/>
      <c r="HO292" s="117"/>
      <c r="HP292" s="117"/>
      <c r="HQ292" s="117"/>
      <c r="HR292" s="117"/>
      <c r="HS292" s="117"/>
      <c r="HT292" s="117"/>
      <c r="HU292" s="117"/>
      <c r="HV292" s="117"/>
      <c r="HW292" s="117"/>
      <c r="HX292" s="117"/>
      <c r="HY292" s="117"/>
      <c r="HZ292" s="117"/>
      <c r="IA292" s="117"/>
      <c r="IB292" s="117"/>
      <c r="IC292" s="117"/>
      <c r="ID292" s="117"/>
      <c r="IE292" s="117"/>
      <c r="IF292" s="117"/>
      <c r="IG292" s="117"/>
      <c r="IH292" s="117"/>
      <c r="II292" s="117"/>
      <c r="IJ292" s="117"/>
      <c r="IK292" s="117"/>
      <c r="IL292" s="117"/>
      <c r="IM292" s="117"/>
      <c r="IN292" s="117"/>
      <c r="IO292" s="117"/>
      <c r="IP292" s="117"/>
      <c r="IQ292" s="117"/>
      <c r="IR292" s="117"/>
      <c r="IS292" s="117"/>
      <c r="IT292" s="117"/>
      <c r="IU292" s="117"/>
      <c r="IV292" s="117"/>
      <c r="IW292" s="117"/>
      <c r="IX292" s="117"/>
      <c r="IY292" s="117"/>
      <c r="IZ292" s="117"/>
      <c r="JA292" s="117"/>
      <c r="JB292" s="117"/>
      <c r="JC292" s="117"/>
      <c r="JD292" s="117"/>
      <c r="JE292" s="117"/>
      <c r="JF292" s="117"/>
      <c r="JG292" s="117"/>
      <c r="JH292" s="117"/>
      <c r="JI292" s="117"/>
      <c r="JJ292" s="117"/>
      <c r="JK292" s="117"/>
      <c r="JL292" s="117"/>
      <c r="JM292" s="117"/>
      <c r="JN292" s="117"/>
      <c r="JO292" s="117"/>
      <c r="JP292" s="117"/>
      <c r="JQ292" s="117"/>
      <c r="JR292" s="117"/>
      <c r="JS292" s="117"/>
      <c r="JT292" s="117"/>
      <c r="JU292" s="117"/>
      <c r="JV292" s="117"/>
      <c r="JW292" s="117"/>
      <c r="JX292" s="117"/>
      <c r="JY292" s="117"/>
      <c r="JZ292" s="117"/>
      <c r="KA292" s="117"/>
      <c r="KB292" s="117"/>
      <c r="KC292" s="117"/>
      <c r="KD292" s="117"/>
      <c r="KE292" s="117"/>
      <c r="KF292" s="117"/>
      <c r="KG292" s="117"/>
      <c r="KH292" s="117"/>
      <c r="KI292" s="117"/>
      <c r="KJ292" s="117"/>
      <c r="KK292" s="117"/>
      <c r="KL292" s="117"/>
      <c r="KM292" s="117"/>
      <c r="KN292" s="117"/>
      <c r="KO292" s="117"/>
      <c r="KP292" s="117"/>
      <c r="KQ292" s="117"/>
      <c r="KR292" s="117"/>
      <c r="KS292" s="117"/>
      <c r="KT292" s="117"/>
      <c r="KU292" s="117"/>
      <c r="KV292" s="117"/>
      <c r="KW292" s="117"/>
      <c r="KX292" s="117"/>
      <c r="KY292" s="117"/>
      <c r="KZ292" s="117"/>
      <c r="LA292" s="117"/>
      <c r="LB292" s="117"/>
      <c r="LC292" s="117"/>
      <c r="LD292" s="117"/>
      <c r="LE292" s="117"/>
      <c r="LF292" s="117"/>
      <c r="LG292" s="117"/>
      <c r="LH292" s="117"/>
      <c r="LI292" s="117"/>
      <c r="LJ292" s="117"/>
      <c r="LK292" s="117"/>
      <c r="LL292" s="117"/>
      <c r="LM292" s="117"/>
      <c r="LN292" s="117"/>
      <c r="LO292" s="117"/>
      <c r="LP292" s="117"/>
      <c r="LQ292" s="117"/>
      <c r="LR292" s="117"/>
      <c r="LS292" s="117"/>
      <c r="LT292" s="117"/>
      <c r="LU292" s="117"/>
      <c r="LV292" s="117"/>
      <c r="LW292" s="117"/>
      <c r="LX292" s="117"/>
      <c r="LY292" s="117"/>
      <c r="LZ292" s="117"/>
      <c r="MA292" s="117"/>
      <c r="MB292" s="117"/>
      <c r="MC292" s="117"/>
      <c r="MD292" s="117"/>
      <c r="ME292" s="117"/>
      <c r="MF292" s="117"/>
      <c r="MG292" s="117"/>
      <c r="MH292" s="117"/>
      <c r="MI292" s="117"/>
      <c r="MJ292" s="117"/>
      <c r="MK292" s="117"/>
      <c r="ML292" s="117"/>
      <c r="MM292" s="117"/>
      <c r="MN292" s="117"/>
      <c r="MO292" s="117"/>
      <c r="MP292" s="117"/>
      <c r="MQ292" s="117"/>
      <c r="MR292" s="117"/>
      <c r="MS292" s="117"/>
      <c r="MT292" s="117"/>
      <c r="MU292" s="117"/>
      <c r="MV292" s="117"/>
      <c r="MW292" s="117"/>
      <c r="MX292" s="117"/>
      <c r="MY292" s="117"/>
      <c r="MZ292" s="117"/>
      <c r="NA292" s="117"/>
      <c r="NB292" s="117"/>
      <c r="NC292" s="117"/>
      <c r="ND292" s="117"/>
      <c r="NE292" s="117"/>
      <c r="NF292" s="117"/>
      <c r="NG292" s="117"/>
      <c r="NH292" s="117"/>
      <c r="NI292" s="117"/>
      <c r="NJ292" s="117"/>
      <c r="NK292" s="117"/>
      <c r="NL292" s="117"/>
      <c r="NM292" s="117"/>
      <c r="NN292" s="117"/>
      <c r="NO292" s="117"/>
      <c r="NP292" s="117"/>
      <c r="NQ292" s="117"/>
      <c r="NR292" s="117"/>
      <c r="NS292" s="117"/>
      <c r="NT292" s="117"/>
      <c r="NU292" s="117"/>
      <c r="NV292" s="117"/>
      <c r="NW292" s="117"/>
      <c r="NX292" s="117"/>
      <c r="NY292" s="117"/>
      <c r="NZ292" s="117"/>
      <c r="OA292" s="117"/>
      <c r="OB292" s="117"/>
      <c r="OC292" s="117"/>
      <c r="OD292" s="117"/>
      <c r="OE292" s="117"/>
      <c r="OF292" s="117"/>
      <c r="OG292" s="117"/>
      <c r="OH292" s="117"/>
      <c r="OI292" s="117"/>
      <c r="OJ292" s="117"/>
      <c r="OK292" s="117"/>
      <c r="OL292" s="117"/>
      <c r="OM292" s="117"/>
      <c r="ON292" s="117"/>
      <c r="OO292" s="117"/>
      <c r="OP292" s="117"/>
      <c r="OQ292" s="117"/>
      <c r="OR292" s="117"/>
      <c r="OS292" s="117"/>
      <c r="OT292" s="117"/>
      <c r="OU292" s="117"/>
      <c r="OV292" s="117"/>
      <c r="OW292" s="117"/>
      <c r="OX292" s="117"/>
      <c r="OY292" s="117"/>
      <c r="OZ292" s="117"/>
      <c r="PA292" s="117"/>
      <c r="PB292" s="117"/>
      <c r="PC292" s="117"/>
      <c r="PD292" s="117"/>
      <c r="PE292" s="117"/>
      <c r="PF292" s="117"/>
      <c r="PG292" s="117"/>
      <c r="PH292" s="117"/>
      <c r="PI292" s="117"/>
      <c r="PJ292" s="117"/>
      <c r="PK292" s="117"/>
      <c r="PL292" s="117"/>
      <c r="PM292" s="117"/>
      <c r="PN292" s="117"/>
      <c r="PO292" s="117"/>
      <c r="PP292" s="117"/>
      <c r="PQ292" s="117"/>
      <c r="PR292" s="117"/>
      <c r="PS292" s="117"/>
      <c r="PT292" s="117"/>
      <c r="PU292" s="117"/>
      <c r="PV292" s="117"/>
      <c r="PW292" s="117"/>
      <c r="PX292" s="117"/>
      <c r="PY292" s="117"/>
      <c r="PZ292" s="117"/>
      <c r="QA292" s="117"/>
      <c r="QB292" s="117"/>
      <c r="QC292" s="117"/>
      <c r="QD292" s="117"/>
      <c r="QE292" s="117"/>
      <c r="QF292" s="117"/>
      <c r="QG292" s="117"/>
      <c r="QH292" s="117"/>
      <c r="QI292" s="117"/>
      <c r="QJ292" s="117"/>
      <c r="QK292" s="117"/>
      <c r="QL292" s="117"/>
      <c r="QM292" s="117"/>
      <c r="QN292" s="117"/>
      <c r="QO292" s="117"/>
      <c r="QP292" s="117"/>
      <c r="QQ292" s="117"/>
      <c r="QR292" s="117"/>
      <c r="QS292" s="117"/>
      <c r="QT292" s="117"/>
      <c r="QU292" s="117"/>
      <c r="QV292" s="117"/>
      <c r="QW292" s="117"/>
      <c r="QX292" s="117"/>
      <c r="QY292" s="117"/>
      <c r="QZ292" s="117"/>
      <c r="RA292" s="117"/>
      <c r="RB292" s="117"/>
      <c r="RC292" s="117"/>
      <c r="RD292" s="117"/>
      <c r="RE292" s="117"/>
      <c r="RF292" s="117"/>
      <c r="RG292" s="117"/>
      <c r="RH292" s="117"/>
      <c r="RI292" s="117"/>
      <c r="RJ292" s="117"/>
      <c r="RK292" s="117"/>
      <c r="RL292" s="117"/>
      <c r="RM292" s="117"/>
      <c r="RN292" s="117"/>
      <c r="RO292" s="117"/>
      <c r="RP292" s="117"/>
      <c r="RQ292" s="117"/>
      <c r="RR292" s="117"/>
      <c r="RS292" s="117"/>
      <c r="RT292" s="117"/>
      <c r="RU292" s="117"/>
      <c r="RV292" s="117"/>
      <c r="RW292" s="117"/>
      <c r="RX292" s="117"/>
      <c r="RY292" s="117"/>
      <c r="RZ292" s="117"/>
      <c r="SA292" s="117"/>
      <c r="SB292" s="117"/>
      <c r="SC292" s="117"/>
      <c r="SD292" s="117"/>
      <c r="SE292" s="117"/>
      <c r="SF292" s="117"/>
      <c r="SG292" s="117"/>
      <c r="SH292" s="117"/>
      <c r="SI292" s="117"/>
      <c r="SJ292" s="117"/>
      <c r="SK292" s="117"/>
      <c r="SL292" s="117"/>
      <c r="SM292" s="117"/>
      <c r="SN292" s="117"/>
      <c r="SO292" s="117"/>
      <c r="SP292" s="117"/>
      <c r="SQ292" s="117"/>
      <c r="SR292" s="117"/>
      <c r="SS292" s="117"/>
      <c r="ST292" s="117"/>
      <c r="SU292" s="117"/>
      <c r="SV292" s="117"/>
      <c r="SW292" s="117"/>
      <c r="SX292" s="117"/>
      <c r="SY292" s="117"/>
      <c r="SZ292" s="117"/>
      <c r="TA292" s="117"/>
      <c r="TB292" s="117"/>
      <c r="TC292" s="117"/>
      <c r="TD292" s="117"/>
      <c r="TE292" s="117"/>
      <c r="TF292" s="117"/>
      <c r="TG292" s="117"/>
      <c r="TH292" s="117"/>
      <c r="TI292" s="117"/>
      <c r="TJ292" s="117"/>
      <c r="TK292" s="117"/>
      <c r="TL292" s="117"/>
      <c r="TM292" s="117"/>
      <c r="TN292" s="117"/>
      <c r="TO292" s="117"/>
      <c r="TP292" s="117"/>
      <c r="TQ292" s="117"/>
      <c r="TR292" s="117"/>
      <c r="TS292" s="117"/>
      <c r="TT292" s="117"/>
      <c r="TU292" s="117"/>
      <c r="TV292" s="117"/>
      <c r="TW292" s="117"/>
      <c r="TX292" s="117"/>
      <c r="TY292" s="117"/>
      <c r="TZ292" s="117"/>
      <c r="UA292" s="117"/>
      <c r="UB292" s="117"/>
      <c r="UC292" s="117"/>
      <c r="UD292" s="117"/>
      <c r="UE292" s="117"/>
      <c r="UF292" s="117"/>
      <c r="UG292" s="117"/>
      <c r="UH292" s="117"/>
      <c r="UI292" s="117"/>
      <c r="UJ292" s="117"/>
      <c r="UK292" s="117"/>
      <c r="UL292" s="117"/>
      <c r="UM292" s="117"/>
      <c r="UN292" s="117"/>
      <c r="UO292" s="117"/>
      <c r="UP292" s="117"/>
      <c r="UQ292" s="117"/>
      <c r="UR292" s="117"/>
      <c r="US292" s="117"/>
      <c r="UT292" s="117"/>
      <c r="UU292" s="117"/>
      <c r="UV292" s="117"/>
      <c r="UW292" s="117"/>
      <c r="UX292" s="117"/>
      <c r="UY292" s="117"/>
      <c r="UZ292" s="117"/>
      <c r="VA292" s="117"/>
      <c r="VB292" s="117"/>
      <c r="VC292" s="117"/>
      <c r="VD292" s="117"/>
      <c r="VE292" s="117"/>
      <c r="VF292" s="117"/>
      <c r="VG292" s="117"/>
      <c r="VH292" s="117"/>
      <c r="VI292" s="117"/>
      <c r="VJ292" s="117"/>
      <c r="VK292" s="117"/>
      <c r="VL292" s="117"/>
      <c r="VM292" s="117"/>
      <c r="VN292" s="117"/>
      <c r="VO292" s="117"/>
      <c r="VP292" s="117"/>
      <c r="VQ292" s="117"/>
      <c r="VR292" s="117"/>
      <c r="VS292" s="117"/>
      <c r="VT292" s="117"/>
      <c r="VU292" s="117"/>
      <c r="VV292" s="117"/>
      <c r="VW292" s="117"/>
      <c r="VX292" s="117"/>
      <c r="VY292" s="117"/>
      <c r="VZ292" s="117"/>
      <c r="WA292" s="117"/>
      <c r="WB292" s="117"/>
      <c r="WC292" s="117"/>
      <c r="WD292" s="117"/>
      <c r="WE292" s="117"/>
      <c r="WF292" s="117"/>
      <c r="WG292" s="117"/>
      <c r="WH292" s="117"/>
      <c r="WI292" s="117"/>
      <c r="WJ292" s="117"/>
      <c r="WK292" s="117"/>
      <c r="WL292" s="117"/>
      <c r="WM292" s="117"/>
      <c r="WN292" s="117"/>
      <c r="WO292" s="117"/>
      <c r="WP292" s="117"/>
      <c r="WQ292" s="117"/>
      <c r="WR292" s="117"/>
      <c r="WS292" s="117"/>
      <c r="WT292" s="117"/>
      <c r="WU292" s="117"/>
      <c r="WV292" s="117"/>
      <c r="WW292" s="117"/>
      <c r="WX292" s="117"/>
      <c r="WY292" s="117"/>
      <c r="WZ292" s="117"/>
      <c r="XA292" s="117"/>
      <c r="XB292" s="117"/>
      <c r="XC292" s="117"/>
      <c r="XD292" s="117"/>
      <c r="XE292" s="117"/>
      <c r="XF292" s="117"/>
      <c r="XG292" s="117"/>
      <c r="XH292" s="117"/>
      <c r="XI292" s="117"/>
      <c r="XJ292" s="117"/>
      <c r="XK292" s="117"/>
      <c r="XL292" s="117"/>
      <c r="XM292" s="117"/>
      <c r="XN292" s="117"/>
      <c r="XO292" s="117"/>
      <c r="XP292" s="117"/>
      <c r="XQ292" s="117"/>
      <c r="XR292" s="117"/>
      <c r="XS292" s="117"/>
      <c r="XT292" s="117"/>
      <c r="XU292" s="117"/>
      <c r="XV292" s="117"/>
      <c r="XW292" s="117"/>
      <c r="XX292" s="117"/>
      <c r="XY292" s="117"/>
      <c r="XZ292" s="117"/>
      <c r="YA292" s="117"/>
      <c r="YB292" s="117"/>
      <c r="YC292" s="117"/>
      <c r="YD292" s="117"/>
      <c r="YE292" s="117"/>
      <c r="YF292" s="117"/>
      <c r="YG292" s="117"/>
      <c r="YH292" s="117"/>
      <c r="YI292" s="117"/>
      <c r="YJ292" s="117"/>
      <c r="YK292" s="117"/>
      <c r="YL292" s="117"/>
      <c r="YM292" s="117"/>
      <c r="YN292" s="117"/>
      <c r="YO292" s="117"/>
      <c r="YP292" s="117"/>
      <c r="YQ292" s="117"/>
      <c r="YR292" s="117"/>
      <c r="YS292" s="117"/>
      <c r="YT292" s="117"/>
      <c r="YU292" s="117"/>
      <c r="YV292" s="117"/>
      <c r="YW292" s="117"/>
      <c r="YX292" s="117"/>
      <c r="YY292" s="117"/>
      <c r="YZ292" s="117"/>
      <c r="ZA292" s="117"/>
      <c r="ZB292" s="117"/>
      <c r="ZC292" s="117"/>
      <c r="ZD292" s="117"/>
      <c r="ZE292" s="117"/>
      <c r="ZF292" s="117"/>
      <c r="ZG292" s="117"/>
      <c r="ZH292" s="117"/>
      <c r="ZI292" s="117"/>
      <c r="ZJ292" s="117"/>
      <c r="ZK292" s="117"/>
      <c r="ZL292" s="117"/>
      <c r="ZM292" s="117"/>
      <c r="ZN292" s="117"/>
      <c r="ZO292" s="117"/>
      <c r="ZP292" s="117"/>
      <c r="ZQ292" s="117"/>
      <c r="ZR292" s="117"/>
      <c r="ZS292" s="117"/>
      <c r="ZT292" s="117"/>
      <c r="ZU292" s="117"/>
      <c r="ZV292" s="117"/>
      <c r="ZW292" s="117"/>
      <c r="ZX292" s="117"/>
      <c r="ZY292" s="117"/>
      <c r="ZZ292" s="117"/>
      <c r="AAA292" s="117"/>
      <c r="AAB292" s="117"/>
      <c r="AAC292" s="117"/>
      <c r="AAD292" s="117"/>
      <c r="AAE292" s="117"/>
      <c r="AAF292" s="117"/>
      <c r="AAG292" s="117"/>
      <c r="AAH292" s="117"/>
      <c r="AAI292" s="117"/>
      <c r="AAJ292" s="117"/>
      <c r="AAK292" s="117"/>
      <c r="AAL292" s="117"/>
      <c r="AAM292" s="117"/>
      <c r="AAN292" s="117"/>
      <c r="AAO292" s="117"/>
      <c r="AAP292" s="117"/>
      <c r="AAQ292" s="117"/>
      <c r="AAR292" s="117"/>
      <c r="AAS292" s="117"/>
      <c r="AAT292" s="117"/>
      <c r="AAU292" s="117"/>
      <c r="AAV292" s="117"/>
      <c r="AAW292" s="117"/>
      <c r="AAX292" s="117"/>
      <c r="AAY292" s="117"/>
      <c r="AAZ292" s="117"/>
      <c r="ABA292" s="117"/>
      <c r="ABB292" s="117"/>
      <c r="ABC292" s="117"/>
      <c r="ABD292" s="117"/>
      <c r="ABE292" s="117"/>
      <c r="ABF292" s="117"/>
      <c r="ABG292" s="117"/>
      <c r="ABH292" s="117"/>
      <c r="ABI292" s="117"/>
      <c r="ABJ292" s="117"/>
      <c r="ABK292" s="117"/>
      <c r="ABL292" s="117"/>
      <c r="ABM292" s="117"/>
      <c r="ABN292" s="117"/>
      <c r="ABO292" s="117"/>
      <c r="ABP292" s="117"/>
      <c r="ABQ292" s="117"/>
      <c r="ABR292" s="117"/>
      <c r="ABS292" s="117"/>
      <c r="ABT292" s="117"/>
      <c r="ABU292" s="117"/>
      <c r="ABV292" s="117"/>
      <c r="ABW292" s="117"/>
      <c r="ABX292" s="117"/>
      <c r="ABY292" s="117"/>
      <c r="ABZ292" s="117"/>
      <c r="ACA292" s="117"/>
      <c r="ACB292" s="117"/>
      <c r="ACC292" s="117"/>
      <c r="ACD292" s="117"/>
      <c r="ACE292" s="117"/>
      <c r="ACF292" s="117"/>
      <c r="ACG292" s="117"/>
      <c r="ACH292" s="117"/>
      <c r="ACI292" s="117"/>
      <c r="ACJ292" s="117"/>
      <c r="ACK292" s="117"/>
      <c r="ACL292" s="117"/>
      <c r="ACM292" s="117"/>
      <c r="ACN292" s="117"/>
      <c r="ACO292" s="117"/>
      <c r="ACP292" s="117"/>
      <c r="ACQ292" s="117"/>
      <c r="ACR292" s="117"/>
      <c r="ACS292" s="117"/>
      <c r="ACT292" s="117"/>
      <c r="ACU292" s="117"/>
      <c r="ACV292" s="117"/>
      <c r="ACW292" s="117"/>
      <c r="ACX292" s="117"/>
      <c r="ACY292" s="117"/>
      <c r="ACZ292" s="117"/>
      <c r="ADA292" s="117"/>
      <c r="ADB292" s="117"/>
      <c r="ADC292" s="117"/>
      <c r="ADD292" s="117"/>
      <c r="ADE292" s="117"/>
      <c r="ADF292" s="117"/>
      <c r="ADG292" s="117"/>
      <c r="ADH292" s="117"/>
      <c r="ADI292" s="117"/>
      <c r="ADJ292" s="117"/>
      <c r="ADK292" s="117"/>
      <c r="ADL292" s="117"/>
      <c r="ADM292" s="117"/>
      <c r="ADN292" s="117"/>
      <c r="ADO292" s="117"/>
      <c r="ADP292" s="117"/>
      <c r="ADQ292" s="117"/>
      <c r="ADR292" s="117"/>
      <c r="ADS292" s="117"/>
      <c r="ADT292" s="117"/>
      <c r="ADU292" s="117"/>
      <c r="ADV292" s="117"/>
      <c r="ADW292" s="117"/>
      <c r="ADX292" s="117"/>
      <c r="ADY292" s="117"/>
      <c r="ADZ292" s="117"/>
      <c r="AEA292" s="117"/>
      <c r="AEB292" s="117"/>
      <c r="AEC292" s="117"/>
      <c r="AED292" s="117"/>
      <c r="AEE292" s="117"/>
      <c r="AEF292" s="117"/>
      <c r="AEG292" s="117"/>
      <c r="AEH292" s="117"/>
      <c r="AEI292" s="117"/>
      <c r="AEJ292" s="117"/>
      <c r="AEK292" s="117"/>
      <c r="AEL292" s="117"/>
      <c r="AEM292" s="117"/>
      <c r="AEN292" s="117"/>
      <c r="AEO292" s="117"/>
      <c r="AEP292" s="117"/>
      <c r="AEQ292" s="117"/>
      <c r="AER292" s="117"/>
      <c r="AES292" s="117"/>
      <c r="AET292" s="117"/>
      <c r="AEU292" s="117"/>
      <c r="AEV292" s="117"/>
      <c r="AEW292" s="117"/>
      <c r="AEX292" s="117"/>
      <c r="AEY292" s="117"/>
      <c r="AEZ292" s="117"/>
      <c r="AFA292" s="117"/>
      <c r="AFB292" s="117"/>
      <c r="AFC292" s="117"/>
      <c r="AFD292" s="117"/>
      <c r="AFE292" s="117"/>
      <c r="AFF292" s="117"/>
      <c r="AFG292" s="117"/>
      <c r="AFH292" s="117"/>
      <c r="AFI292" s="117"/>
      <c r="AFJ292" s="117"/>
      <c r="AFK292" s="117"/>
      <c r="AFL292" s="117"/>
      <c r="AFM292" s="117"/>
      <c r="AFN292" s="117"/>
      <c r="AFO292" s="117"/>
      <c r="AFP292" s="117"/>
      <c r="AFQ292" s="117"/>
      <c r="AFR292" s="117"/>
      <c r="AFS292" s="117"/>
      <c r="AFT292" s="117"/>
      <c r="AFU292" s="117"/>
      <c r="AFV292" s="117"/>
      <c r="AFW292" s="117"/>
      <c r="AFX292" s="117"/>
      <c r="AFY292" s="117"/>
      <c r="AFZ292" s="117"/>
      <c r="AGA292" s="117"/>
      <c r="AGB292" s="117"/>
      <c r="AGC292" s="117"/>
      <c r="AGD292" s="117"/>
      <c r="AGE292" s="117"/>
      <c r="AGF292" s="117"/>
      <c r="AGG292" s="117"/>
      <c r="AGH292" s="117"/>
      <c r="AGI292" s="117"/>
      <c r="AGJ292" s="117"/>
      <c r="AGK292" s="117"/>
      <c r="AGL292" s="117"/>
      <c r="AGM292" s="117"/>
      <c r="AGN292" s="117"/>
      <c r="AGO292" s="117"/>
      <c r="AGP292" s="117"/>
      <c r="AGQ292" s="117"/>
      <c r="AGR292" s="117"/>
      <c r="AGS292" s="117"/>
      <c r="AGT292" s="117"/>
      <c r="AGU292" s="117"/>
      <c r="AGV292" s="117"/>
      <c r="AGW292" s="117"/>
      <c r="AGX292" s="117"/>
      <c r="AGY292" s="117"/>
      <c r="AGZ292" s="117"/>
      <c r="AHA292" s="117"/>
      <c r="AHB292" s="117"/>
      <c r="AHC292" s="117"/>
      <c r="AHD292" s="117"/>
      <c r="AHE292" s="117"/>
      <c r="AHF292" s="117"/>
      <c r="AHG292" s="117"/>
      <c r="AHH292" s="117"/>
      <c r="AHI292" s="117"/>
      <c r="AHJ292" s="117"/>
      <c r="AHK292" s="117"/>
      <c r="AHL292" s="117"/>
      <c r="AHM292" s="117"/>
      <c r="AHN292" s="117"/>
      <c r="AHO292" s="117"/>
      <c r="AHP292" s="117"/>
      <c r="AHQ292" s="117"/>
      <c r="AHR292" s="117"/>
      <c r="AHS292" s="117"/>
      <c r="AHT292" s="117"/>
      <c r="AHU292" s="117"/>
      <c r="AHV292" s="117"/>
      <c r="AHW292" s="117"/>
      <c r="AHX292" s="117"/>
      <c r="AHY292" s="117"/>
      <c r="AHZ292" s="117"/>
      <c r="AIA292" s="117"/>
      <c r="AIB292" s="117"/>
      <c r="AIC292" s="117"/>
      <c r="AID292" s="117"/>
      <c r="AIE292" s="117"/>
      <c r="AIF292" s="117"/>
      <c r="AIG292" s="117"/>
      <c r="AIH292" s="117"/>
      <c r="AII292" s="117"/>
      <c r="AIJ292" s="117"/>
      <c r="AIK292" s="117"/>
      <c r="AIL292" s="117"/>
      <c r="AIM292" s="117"/>
      <c r="AIN292" s="117"/>
      <c r="AIO292" s="117"/>
      <c r="AIP292" s="117"/>
      <c r="AIQ292" s="117"/>
      <c r="AIR292" s="117"/>
      <c r="AIS292" s="117"/>
      <c r="AIT292" s="117"/>
      <c r="AIU292" s="117"/>
      <c r="AIV292" s="117"/>
      <c r="AIW292" s="117"/>
      <c r="AIX292" s="117"/>
      <c r="AIY292" s="117"/>
      <c r="AIZ292" s="117"/>
      <c r="AJA292" s="117"/>
      <c r="AJB292" s="117"/>
      <c r="AJC292" s="117"/>
      <c r="AJD292" s="117"/>
      <c r="AJE292" s="117"/>
      <c r="AJF292" s="117"/>
      <c r="AJG292" s="117"/>
      <c r="AJH292" s="117"/>
      <c r="AJI292" s="117"/>
      <c r="AJJ292" s="117"/>
      <c r="AJK292" s="117"/>
      <c r="AJL292" s="117"/>
      <c r="AJM292" s="117"/>
      <c r="AJN292" s="117"/>
      <c r="AJO292" s="117"/>
      <c r="AJP292" s="117"/>
      <c r="AJQ292" s="117"/>
      <c r="AJR292" s="117"/>
      <c r="AJS292" s="117"/>
      <c r="AJT292" s="117"/>
      <c r="AJU292" s="117"/>
      <c r="AJV292" s="117"/>
      <c r="AJW292" s="117"/>
      <c r="AJX292" s="117"/>
      <c r="AJY292" s="117"/>
      <c r="AJZ292" s="117"/>
      <c r="AKA292" s="117"/>
      <c r="AKB292" s="117"/>
      <c r="AKC292" s="117"/>
      <c r="AKD292" s="117"/>
      <c r="AKE292" s="117"/>
      <c r="AKF292" s="117"/>
      <c r="AKG292" s="117"/>
      <c r="AKH292" s="117"/>
      <c r="AKI292" s="117"/>
      <c r="AKJ292" s="117"/>
      <c r="AKK292" s="117"/>
      <c r="AKL292" s="117"/>
      <c r="AKM292" s="117"/>
      <c r="AKN292" s="117"/>
      <c r="AKO292" s="117"/>
      <c r="AKP292" s="117"/>
      <c r="AKQ292" s="117"/>
      <c r="AKR292" s="117"/>
      <c r="AKS292" s="117"/>
      <c r="AKT292" s="117"/>
      <c r="AKU292" s="117"/>
      <c r="AKV292" s="117"/>
      <c r="AKW292" s="117"/>
      <c r="AKX292" s="117"/>
      <c r="AKY292" s="117"/>
      <c r="AKZ292" s="117"/>
      <c r="ALA292" s="117"/>
      <c r="ALB292" s="117"/>
      <c r="ALC292" s="117"/>
      <c r="ALD292" s="117"/>
      <c r="ALE292" s="117"/>
      <c r="ALF292" s="117"/>
      <c r="ALG292" s="117"/>
      <c r="ALH292" s="117"/>
      <c r="ALI292" s="117"/>
      <c r="ALJ292" s="117"/>
      <c r="ALK292" s="117"/>
      <c r="ALL292" s="117"/>
      <c r="ALM292" s="117"/>
      <c r="ALN292" s="117"/>
      <c r="ALO292" s="117"/>
      <c r="ALP292" s="117"/>
      <c r="ALQ292" s="117"/>
      <c r="ALR292" s="117"/>
      <c r="ALS292" s="117"/>
      <c r="ALT292" s="117"/>
      <c r="ALU292" s="117"/>
      <c r="ALV292" s="117"/>
      <c r="ALW292" s="117"/>
      <c r="ALX292" s="117"/>
      <c r="ALY292" s="117"/>
      <c r="ALZ292" s="117"/>
      <c r="AMA292" s="117"/>
      <c r="AMB292" s="117"/>
      <c r="AMC292" s="117"/>
      <c r="AMD292" s="117"/>
      <c r="AME292" s="117"/>
      <c r="AMF292" s="117"/>
      <c r="AMG292" s="117"/>
      <c r="AMH292" s="117"/>
      <c r="AMI292" s="117"/>
      <c r="AMJ292" s="117"/>
    </row>
    <row r="293" customFormat="false" ht="24" hidden="false" customHeight="true" outlineLevel="0" collapsed="false">
      <c r="A293" s="144" t="s">
        <v>202</v>
      </c>
      <c r="B293" s="122" t="n">
        <f aca="false">H293/12</f>
        <v>2</v>
      </c>
      <c r="C293" s="145" t="n">
        <f aca="false">AVERAGE(D293:G293)</f>
        <v>14.6666666666667</v>
      </c>
      <c r="D293" s="147"/>
      <c r="E293" s="147" t="n">
        <v>19.9</v>
      </c>
      <c r="F293" s="147" t="n">
        <v>6.8</v>
      </c>
      <c r="G293" s="145" t="n">
        <v>17.3</v>
      </c>
      <c r="H293" s="148" t="n">
        <v>24</v>
      </c>
      <c r="I293" s="146" t="n">
        <f aca="false">(C293*B293)*12</f>
        <v>352</v>
      </c>
      <c r="J293" s="116"/>
      <c r="K293" s="116"/>
      <c r="L293" s="116"/>
      <c r="M293" s="116"/>
      <c r="N293" s="116"/>
      <c r="O293" s="116"/>
      <c r="P293" s="116"/>
      <c r="Q293" s="116"/>
      <c r="R293" s="116"/>
      <c r="S293" s="116"/>
      <c r="T293" s="116"/>
      <c r="U293" s="116"/>
      <c r="V293" s="116"/>
      <c r="W293" s="116"/>
      <c r="X293" s="116"/>
      <c r="Y293" s="116"/>
      <c r="Z293" s="116"/>
      <c r="AA293" s="116"/>
      <c r="AB293" s="116"/>
      <c r="AC293" s="116"/>
      <c r="AD293" s="116"/>
      <c r="AE293" s="116"/>
      <c r="AF293" s="116"/>
      <c r="AG293" s="116"/>
      <c r="AH293" s="116"/>
      <c r="AI293" s="116"/>
      <c r="AJ293" s="116"/>
      <c r="AK293" s="116"/>
      <c r="AL293" s="116"/>
      <c r="AM293" s="116"/>
      <c r="AN293" s="116"/>
      <c r="AO293" s="116"/>
      <c r="AP293" s="116"/>
      <c r="AQ293" s="116"/>
      <c r="AR293" s="116"/>
      <c r="AS293" s="116"/>
      <c r="AT293" s="116"/>
      <c r="AU293" s="116"/>
      <c r="AV293" s="116"/>
      <c r="AW293" s="116"/>
      <c r="AX293" s="116"/>
      <c r="AY293" s="116"/>
      <c r="AZ293" s="116"/>
      <c r="BA293" s="116"/>
      <c r="BB293" s="116"/>
      <c r="BC293" s="116"/>
      <c r="BD293" s="116"/>
      <c r="BE293" s="116"/>
      <c r="BF293" s="116"/>
      <c r="BG293" s="116"/>
      <c r="BH293" s="116"/>
      <c r="BI293" s="116"/>
      <c r="BJ293" s="116"/>
      <c r="BK293" s="117"/>
      <c r="BL293" s="117"/>
      <c r="BM293" s="117"/>
      <c r="BN293" s="117"/>
      <c r="BO293" s="117"/>
      <c r="BP293" s="117"/>
      <c r="BQ293" s="117"/>
      <c r="BR293" s="117"/>
      <c r="BS293" s="117"/>
      <c r="BT293" s="117"/>
      <c r="BU293" s="117"/>
      <c r="BV293" s="117"/>
      <c r="BW293" s="117"/>
      <c r="BX293" s="117"/>
      <c r="BY293" s="117"/>
      <c r="BZ293" s="117"/>
      <c r="CA293" s="117"/>
      <c r="CB293" s="117"/>
      <c r="CC293" s="117"/>
      <c r="CD293" s="117"/>
      <c r="CE293" s="117"/>
      <c r="CF293" s="117"/>
      <c r="CG293" s="117"/>
      <c r="CH293" s="117"/>
      <c r="CI293" s="117"/>
      <c r="CJ293" s="117"/>
      <c r="CK293" s="117"/>
      <c r="CL293" s="117"/>
      <c r="CM293" s="117"/>
      <c r="CN293" s="117"/>
      <c r="CO293" s="117"/>
      <c r="CP293" s="117"/>
      <c r="CQ293" s="117"/>
      <c r="CR293" s="117"/>
      <c r="CS293" s="117"/>
      <c r="CT293" s="117"/>
      <c r="CU293" s="117"/>
      <c r="CV293" s="117"/>
      <c r="CW293" s="117"/>
      <c r="CX293" s="117"/>
      <c r="CY293" s="117"/>
      <c r="CZ293" s="117"/>
      <c r="DA293" s="117"/>
      <c r="DB293" s="117"/>
      <c r="DC293" s="117"/>
      <c r="DD293" s="117"/>
      <c r="DE293" s="117"/>
      <c r="DF293" s="117"/>
      <c r="DG293" s="117"/>
      <c r="DH293" s="117"/>
      <c r="DI293" s="117"/>
      <c r="DJ293" s="117"/>
      <c r="DK293" s="117"/>
      <c r="DL293" s="117"/>
      <c r="DM293" s="117"/>
      <c r="DN293" s="117"/>
      <c r="DO293" s="117"/>
      <c r="DP293" s="117"/>
      <c r="DQ293" s="117"/>
      <c r="DR293" s="117"/>
      <c r="DS293" s="117"/>
      <c r="DT293" s="117"/>
      <c r="DU293" s="117"/>
      <c r="DV293" s="117"/>
      <c r="DW293" s="117"/>
      <c r="DX293" s="117"/>
      <c r="DY293" s="117"/>
      <c r="DZ293" s="117"/>
      <c r="EA293" s="117"/>
      <c r="EB293" s="117"/>
      <c r="EC293" s="117"/>
      <c r="ED293" s="117"/>
      <c r="EE293" s="117"/>
      <c r="EF293" s="117"/>
      <c r="EG293" s="117"/>
      <c r="EH293" s="117"/>
      <c r="EI293" s="117"/>
      <c r="EJ293" s="117"/>
      <c r="EK293" s="117"/>
      <c r="EL293" s="117"/>
      <c r="EM293" s="117"/>
      <c r="EN293" s="117"/>
      <c r="EO293" s="117"/>
      <c r="EP293" s="117"/>
      <c r="EQ293" s="117"/>
      <c r="ER293" s="117"/>
      <c r="ES293" s="117"/>
      <c r="ET293" s="117"/>
      <c r="EU293" s="117"/>
      <c r="EV293" s="117"/>
      <c r="EW293" s="117"/>
      <c r="EX293" s="117"/>
      <c r="EY293" s="117"/>
      <c r="EZ293" s="117"/>
      <c r="FA293" s="117"/>
      <c r="FB293" s="117"/>
      <c r="FC293" s="117"/>
      <c r="FD293" s="117"/>
      <c r="FE293" s="117"/>
      <c r="FF293" s="117"/>
      <c r="FG293" s="117"/>
      <c r="FH293" s="117"/>
      <c r="FI293" s="117"/>
      <c r="FJ293" s="117"/>
      <c r="FK293" s="117"/>
      <c r="FL293" s="117"/>
      <c r="FM293" s="117"/>
      <c r="FN293" s="117"/>
      <c r="FO293" s="117"/>
      <c r="FP293" s="117"/>
      <c r="FQ293" s="117"/>
      <c r="FR293" s="117"/>
      <c r="FS293" s="117"/>
      <c r="FT293" s="117"/>
      <c r="FU293" s="117"/>
      <c r="FV293" s="117"/>
      <c r="FW293" s="117"/>
      <c r="FX293" s="117"/>
      <c r="FY293" s="117"/>
      <c r="FZ293" s="117"/>
      <c r="GA293" s="117"/>
      <c r="GB293" s="117"/>
      <c r="GC293" s="117"/>
      <c r="GD293" s="117"/>
      <c r="GE293" s="117"/>
      <c r="GF293" s="117"/>
      <c r="GG293" s="117"/>
      <c r="GH293" s="117"/>
      <c r="GI293" s="117"/>
      <c r="GJ293" s="117"/>
      <c r="GK293" s="117"/>
      <c r="GL293" s="117"/>
      <c r="GM293" s="117"/>
      <c r="GN293" s="117"/>
      <c r="GO293" s="117"/>
      <c r="GP293" s="117"/>
      <c r="GQ293" s="117"/>
      <c r="GR293" s="117"/>
      <c r="GS293" s="117"/>
      <c r="GT293" s="117"/>
      <c r="GU293" s="117"/>
      <c r="GV293" s="117"/>
      <c r="GW293" s="117"/>
      <c r="GX293" s="117"/>
      <c r="GY293" s="117"/>
      <c r="GZ293" s="117"/>
      <c r="HA293" s="117"/>
      <c r="HB293" s="117"/>
      <c r="HC293" s="117"/>
      <c r="HD293" s="117"/>
      <c r="HE293" s="117"/>
      <c r="HF293" s="117"/>
      <c r="HG293" s="117"/>
      <c r="HH293" s="117"/>
      <c r="HI293" s="117"/>
      <c r="HJ293" s="117"/>
      <c r="HK293" s="117"/>
      <c r="HL293" s="117"/>
      <c r="HM293" s="117"/>
      <c r="HN293" s="117"/>
      <c r="HO293" s="117"/>
      <c r="HP293" s="117"/>
      <c r="HQ293" s="117"/>
      <c r="HR293" s="117"/>
      <c r="HS293" s="117"/>
      <c r="HT293" s="117"/>
      <c r="HU293" s="117"/>
      <c r="HV293" s="117"/>
      <c r="HW293" s="117"/>
      <c r="HX293" s="117"/>
      <c r="HY293" s="117"/>
      <c r="HZ293" s="117"/>
      <c r="IA293" s="117"/>
      <c r="IB293" s="117"/>
      <c r="IC293" s="117"/>
      <c r="ID293" s="117"/>
      <c r="IE293" s="117"/>
      <c r="IF293" s="117"/>
      <c r="IG293" s="117"/>
      <c r="IH293" s="117"/>
      <c r="II293" s="117"/>
      <c r="IJ293" s="117"/>
      <c r="IK293" s="117"/>
      <c r="IL293" s="117"/>
      <c r="IM293" s="117"/>
      <c r="IN293" s="117"/>
      <c r="IO293" s="117"/>
      <c r="IP293" s="117"/>
      <c r="IQ293" s="117"/>
      <c r="IR293" s="117"/>
      <c r="IS293" s="117"/>
      <c r="IT293" s="117"/>
      <c r="IU293" s="117"/>
      <c r="IV293" s="117"/>
      <c r="IW293" s="117"/>
      <c r="IX293" s="117"/>
      <c r="IY293" s="117"/>
      <c r="IZ293" s="117"/>
      <c r="JA293" s="117"/>
      <c r="JB293" s="117"/>
      <c r="JC293" s="117"/>
      <c r="JD293" s="117"/>
      <c r="JE293" s="117"/>
      <c r="JF293" s="117"/>
      <c r="JG293" s="117"/>
      <c r="JH293" s="117"/>
      <c r="JI293" s="117"/>
      <c r="JJ293" s="117"/>
      <c r="JK293" s="117"/>
      <c r="JL293" s="117"/>
      <c r="JM293" s="117"/>
      <c r="JN293" s="117"/>
      <c r="JO293" s="117"/>
      <c r="JP293" s="117"/>
      <c r="JQ293" s="117"/>
      <c r="JR293" s="117"/>
      <c r="JS293" s="117"/>
      <c r="JT293" s="117"/>
      <c r="JU293" s="117"/>
      <c r="JV293" s="117"/>
      <c r="JW293" s="117"/>
      <c r="JX293" s="117"/>
      <c r="JY293" s="117"/>
      <c r="JZ293" s="117"/>
      <c r="KA293" s="117"/>
      <c r="KB293" s="117"/>
      <c r="KC293" s="117"/>
      <c r="KD293" s="117"/>
      <c r="KE293" s="117"/>
      <c r="KF293" s="117"/>
      <c r="KG293" s="117"/>
      <c r="KH293" s="117"/>
      <c r="KI293" s="117"/>
      <c r="KJ293" s="117"/>
      <c r="KK293" s="117"/>
      <c r="KL293" s="117"/>
      <c r="KM293" s="117"/>
      <c r="KN293" s="117"/>
      <c r="KO293" s="117"/>
      <c r="KP293" s="117"/>
      <c r="KQ293" s="117"/>
      <c r="KR293" s="117"/>
      <c r="KS293" s="117"/>
      <c r="KT293" s="117"/>
      <c r="KU293" s="117"/>
      <c r="KV293" s="117"/>
      <c r="KW293" s="117"/>
      <c r="KX293" s="117"/>
      <c r="KY293" s="117"/>
      <c r="KZ293" s="117"/>
      <c r="LA293" s="117"/>
      <c r="LB293" s="117"/>
      <c r="LC293" s="117"/>
      <c r="LD293" s="117"/>
      <c r="LE293" s="117"/>
      <c r="LF293" s="117"/>
      <c r="LG293" s="117"/>
      <c r="LH293" s="117"/>
      <c r="LI293" s="117"/>
      <c r="LJ293" s="117"/>
      <c r="LK293" s="117"/>
      <c r="LL293" s="117"/>
      <c r="LM293" s="117"/>
      <c r="LN293" s="117"/>
      <c r="LO293" s="117"/>
      <c r="LP293" s="117"/>
      <c r="LQ293" s="117"/>
      <c r="LR293" s="117"/>
      <c r="LS293" s="117"/>
      <c r="LT293" s="117"/>
      <c r="LU293" s="117"/>
      <c r="LV293" s="117"/>
      <c r="LW293" s="117"/>
      <c r="LX293" s="117"/>
      <c r="LY293" s="117"/>
      <c r="LZ293" s="117"/>
      <c r="MA293" s="117"/>
      <c r="MB293" s="117"/>
      <c r="MC293" s="117"/>
      <c r="MD293" s="117"/>
      <c r="ME293" s="117"/>
      <c r="MF293" s="117"/>
      <c r="MG293" s="117"/>
      <c r="MH293" s="117"/>
      <c r="MI293" s="117"/>
      <c r="MJ293" s="117"/>
      <c r="MK293" s="117"/>
      <c r="ML293" s="117"/>
      <c r="MM293" s="117"/>
      <c r="MN293" s="117"/>
      <c r="MO293" s="117"/>
      <c r="MP293" s="117"/>
      <c r="MQ293" s="117"/>
      <c r="MR293" s="117"/>
      <c r="MS293" s="117"/>
      <c r="MT293" s="117"/>
      <c r="MU293" s="117"/>
      <c r="MV293" s="117"/>
      <c r="MW293" s="117"/>
      <c r="MX293" s="117"/>
      <c r="MY293" s="117"/>
      <c r="MZ293" s="117"/>
      <c r="NA293" s="117"/>
      <c r="NB293" s="117"/>
      <c r="NC293" s="117"/>
      <c r="ND293" s="117"/>
      <c r="NE293" s="117"/>
      <c r="NF293" s="117"/>
      <c r="NG293" s="117"/>
      <c r="NH293" s="117"/>
      <c r="NI293" s="117"/>
      <c r="NJ293" s="117"/>
      <c r="NK293" s="117"/>
      <c r="NL293" s="117"/>
      <c r="NM293" s="117"/>
      <c r="NN293" s="117"/>
      <c r="NO293" s="117"/>
      <c r="NP293" s="117"/>
      <c r="NQ293" s="117"/>
      <c r="NR293" s="117"/>
      <c r="NS293" s="117"/>
      <c r="NT293" s="117"/>
      <c r="NU293" s="117"/>
      <c r="NV293" s="117"/>
      <c r="NW293" s="117"/>
      <c r="NX293" s="117"/>
      <c r="NY293" s="117"/>
      <c r="NZ293" s="117"/>
      <c r="OA293" s="117"/>
      <c r="OB293" s="117"/>
      <c r="OC293" s="117"/>
      <c r="OD293" s="117"/>
      <c r="OE293" s="117"/>
      <c r="OF293" s="117"/>
      <c r="OG293" s="117"/>
      <c r="OH293" s="117"/>
      <c r="OI293" s="117"/>
      <c r="OJ293" s="117"/>
      <c r="OK293" s="117"/>
      <c r="OL293" s="117"/>
      <c r="OM293" s="117"/>
      <c r="ON293" s="117"/>
      <c r="OO293" s="117"/>
      <c r="OP293" s="117"/>
      <c r="OQ293" s="117"/>
      <c r="OR293" s="117"/>
      <c r="OS293" s="117"/>
      <c r="OT293" s="117"/>
      <c r="OU293" s="117"/>
      <c r="OV293" s="117"/>
      <c r="OW293" s="117"/>
      <c r="OX293" s="117"/>
      <c r="OY293" s="117"/>
      <c r="OZ293" s="117"/>
      <c r="PA293" s="117"/>
      <c r="PB293" s="117"/>
      <c r="PC293" s="117"/>
      <c r="PD293" s="117"/>
      <c r="PE293" s="117"/>
      <c r="PF293" s="117"/>
      <c r="PG293" s="117"/>
      <c r="PH293" s="117"/>
      <c r="PI293" s="117"/>
      <c r="PJ293" s="117"/>
      <c r="PK293" s="117"/>
      <c r="PL293" s="117"/>
      <c r="PM293" s="117"/>
      <c r="PN293" s="117"/>
      <c r="PO293" s="117"/>
      <c r="PP293" s="117"/>
      <c r="PQ293" s="117"/>
      <c r="PR293" s="117"/>
      <c r="PS293" s="117"/>
      <c r="PT293" s="117"/>
      <c r="PU293" s="117"/>
      <c r="PV293" s="117"/>
      <c r="PW293" s="117"/>
      <c r="PX293" s="117"/>
      <c r="PY293" s="117"/>
      <c r="PZ293" s="117"/>
      <c r="QA293" s="117"/>
      <c r="QB293" s="117"/>
      <c r="QC293" s="117"/>
      <c r="QD293" s="117"/>
      <c r="QE293" s="117"/>
      <c r="QF293" s="117"/>
      <c r="QG293" s="117"/>
      <c r="QH293" s="117"/>
      <c r="QI293" s="117"/>
      <c r="QJ293" s="117"/>
      <c r="QK293" s="117"/>
      <c r="QL293" s="117"/>
      <c r="QM293" s="117"/>
      <c r="QN293" s="117"/>
      <c r="QO293" s="117"/>
      <c r="QP293" s="117"/>
      <c r="QQ293" s="117"/>
      <c r="QR293" s="117"/>
      <c r="QS293" s="117"/>
      <c r="QT293" s="117"/>
      <c r="QU293" s="117"/>
      <c r="QV293" s="117"/>
      <c r="QW293" s="117"/>
      <c r="QX293" s="117"/>
      <c r="QY293" s="117"/>
      <c r="QZ293" s="117"/>
      <c r="RA293" s="117"/>
      <c r="RB293" s="117"/>
      <c r="RC293" s="117"/>
      <c r="RD293" s="117"/>
      <c r="RE293" s="117"/>
      <c r="RF293" s="117"/>
      <c r="RG293" s="117"/>
      <c r="RH293" s="117"/>
      <c r="RI293" s="117"/>
      <c r="RJ293" s="117"/>
      <c r="RK293" s="117"/>
      <c r="RL293" s="117"/>
      <c r="RM293" s="117"/>
      <c r="RN293" s="117"/>
      <c r="RO293" s="117"/>
      <c r="RP293" s="117"/>
      <c r="RQ293" s="117"/>
      <c r="RR293" s="117"/>
      <c r="RS293" s="117"/>
      <c r="RT293" s="117"/>
      <c r="RU293" s="117"/>
      <c r="RV293" s="117"/>
      <c r="RW293" s="117"/>
      <c r="RX293" s="117"/>
      <c r="RY293" s="117"/>
      <c r="RZ293" s="117"/>
      <c r="SA293" s="117"/>
      <c r="SB293" s="117"/>
      <c r="SC293" s="117"/>
      <c r="SD293" s="117"/>
      <c r="SE293" s="117"/>
      <c r="SF293" s="117"/>
      <c r="SG293" s="117"/>
      <c r="SH293" s="117"/>
      <c r="SI293" s="117"/>
      <c r="SJ293" s="117"/>
      <c r="SK293" s="117"/>
      <c r="SL293" s="117"/>
      <c r="SM293" s="117"/>
      <c r="SN293" s="117"/>
      <c r="SO293" s="117"/>
      <c r="SP293" s="117"/>
      <c r="SQ293" s="117"/>
      <c r="SR293" s="117"/>
      <c r="SS293" s="117"/>
      <c r="ST293" s="117"/>
      <c r="SU293" s="117"/>
      <c r="SV293" s="117"/>
      <c r="SW293" s="117"/>
      <c r="SX293" s="117"/>
      <c r="SY293" s="117"/>
      <c r="SZ293" s="117"/>
      <c r="TA293" s="117"/>
      <c r="TB293" s="117"/>
      <c r="TC293" s="117"/>
      <c r="TD293" s="117"/>
      <c r="TE293" s="117"/>
      <c r="TF293" s="117"/>
      <c r="TG293" s="117"/>
      <c r="TH293" s="117"/>
      <c r="TI293" s="117"/>
      <c r="TJ293" s="117"/>
      <c r="TK293" s="117"/>
      <c r="TL293" s="117"/>
      <c r="TM293" s="117"/>
      <c r="TN293" s="117"/>
      <c r="TO293" s="117"/>
      <c r="TP293" s="117"/>
      <c r="TQ293" s="117"/>
      <c r="TR293" s="117"/>
      <c r="TS293" s="117"/>
      <c r="TT293" s="117"/>
      <c r="TU293" s="117"/>
      <c r="TV293" s="117"/>
      <c r="TW293" s="117"/>
      <c r="TX293" s="117"/>
      <c r="TY293" s="117"/>
      <c r="TZ293" s="117"/>
      <c r="UA293" s="117"/>
      <c r="UB293" s="117"/>
      <c r="UC293" s="117"/>
      <c r="UD293" s="117"/>
      <c r="UE293" s="117"/>
      <c r="UF293" s="117"/>
      <c r="UG293" s="117"/>
      <c r="UH293" s="117"/>
      <c r="UI293" s="117"/>
      <c r="UJ293" s="117"/>
      <c r="UK293" s="117"/>
      <c r="UL293" s="117"/>
      <c r="UM293" s="117"/>
      <c r="UN293" s="117"/>
      <c r="UO293" s="117"/>
      <c r="UP293" s="117"/>
      <c r="UQ293" s="117"/>
      <c r="UR293" s="117"/>
      <c r="US293" s="117"/>
      <c r="UT293" s="117"/>
      <c r="UU293" s="117"/>
      <c r="UV293" s="117"/>
      <c r="UW293" s="117"/>
      <c r="UX293" s="117"/>
      <c r="UY293" s="117"/>
      <c r="UZ293" s="117"/>
      <c r="VA293" s="117"/>
      <c r="VB293" s="117"/>
      <c r="VC293" s="117"/>
      <c r="VD293" s="117"/>
      <c r="VE293" s="117"/>
      <c r="VF293" s="117"/>
      <c r="VG293" s="117"/>
      <c r="VH293" s="117"/>
      <c r="VI293" s="117"/>
      <c r="VJ293" s="117"/>
      <c r="VK293" s="117"/>
      <c r="VL293" s="117"/>
      <c r="VM293" s="117"/>
      <c r="VN293" s="117"/>
      <c r="VO293" s="117"/>
      <c r="VP293" s="117"/>
      <c r="VQ293" s="117"/>
      <c r="VR293" s="117"/>
      <c r="VS293" s="117"/>
      <c r="VT293" s="117"/>
      <c r="VU293" s="117"/>
      <c r="VV293" s="117"/>
      <c r="VW293" s="117"/>
      <c r="VX293" s="117"/>
      <c r="VY293" s="117"/>
      <c r="VZ293" s="117"/>
      <c r="WA293" s="117"/>
      <c r="WB293" s="117"/>
      <c r="WC293" s="117"/>
      <c r="WD293" s="117"/>
      <c r="WE293" s="117"/>
      <c r="WF293" s="117"/>
      <c r="WG293" s="117"/>
      <c r="WH293" s="117"/>
      <c r="WI293" s="117"/>
      <c r="WJ293" s="117"/>
      <c r="WK293" s="117"/>
      <c r="WL293" s="117"/>
      <c r="WM293" s="117"/>
      <c r="WN293" s="117"/>
      <c r="WO293" s="117"/>
      <c r="WP293" s="117"/>
      <c r="WQ293" s="117"/>
      <c r="WR293" s="117"/>
      <c r="WS293" s="117"/>
      <c r="WT293" s="117"/>
      <c r="WU293" s="117"/>
      <c r="WV293" s="117"/>
      <c r="WW293" s="117"/>
      <c r="WX293" s="117"/>
      <c r="WY293" s="117"/>
      <c r="WZ293" s="117"/>
      <c r="XA293" s="117"/>
      <c r="XB293" s="117"/>
      <c r="XC293" s="117"/>
      <c r="XD293" s="117"/>
      <c r="XE293" s="117"/>
      <c r="XF293" s="117"/>
      <c r="XG293" s="117"/>
      <c r="XH293" s="117"/>
      <c r="XI293" s="117"/>
      <c r="XJ293" s="117"/>
      <c r="XK293" s="117"/>
      <c r="XL293" s="117"/>
      <c r="XM293" s="117"/>
      <c r="XN293" s="117"/>
      <c r="XO293" s="117"/>
      <c r="XP293" s="117"/>
      <c r="XQ293" s="117"/>
      <c r="XR293" s="117"/>
      <c r="XS293" s="117"/>
      <c r="XT293" s="117"/>
      <c r="XU293" s="117"/>
      <c r="XV293" s="117"/>
      <c r="XW293" s="117"/>
      <c r="XX293" s="117"/>
      <c r="XY293" s="117"/>
      <c r="XZ293" s="117"/>
      <c r="YA293" s="117"/>
      <c r="YB293" s="117"/>
      <c r="YC293" s="117"/>
      <c r="YD293" s="117"/>
      <c r="YE293" s="117"/>
      <c r="YF293" s="117"/>
      <c r="YG293" s="117"/>
      <c r="YH293" s="117"/>
      <c r="YI293" s="117"/>
      <c r="YJ293" s="117"/>
      <c r="YK293" s="117"/>
      <c r="YL293" s="117"/>
      <c r="YM293" s="117"/>
      <c r="YN293" s="117"/>
      <c r="YO293" s="117"/>
      <c r="YP293" s="117"/>
      <c r="YQ293" s="117"/>
      <c r="YR293" s="117"/>
      <c r="YS293" s="117"/>
      <c r="YT293" s="117"/>
      <c r="YU293" s="117"/>
      <c r="YV293" s="117"/>
      <c r="YW293" s="117"/>
      <c r="YX293" s="117"/>
      <c r="YY293" s="117"/>
      <c r="YZ293" s="117"/>
      <c r="ZA293" s="117"/>
      <c r="ZB293" s="117"/>
      <c r="ZC293" s="117"/>
      <c r="ZD293" s="117"/>
      <c r="ZE293" s="117"/>
      <c r="ZF293" s="117"/>
      <c r="ZG293" s="117"/>
      <c r="ZH293" s="117"/>
      <c r="ZI293" s="117"/>
      <c r="ZJ293" s="117"/>
      <c r="ZK293" s="117"/>
      <c r="ZL293" s="117"/>
      <c r="ZM293" s="117"/>
      <c r="ZN293" s="117"/>
      <c r="ZO293" s="117"/>
      <c r="ZP293" s="117"/>
      <c r="ZQ293" s="117"/>
      <c r="ZR293" s="117"/>
      <c r="ZS293" s="117"/>
      <c r="ZT293" s="117"/>
      <c r="ZU293" s="117"/>
      <c r="ZV293" s="117"/>
      <c r="ZW293" s="117"/>
      <c r="ZX293" s="117"/>
      <c r="ZY293" s="117"/>
      <c r="ZZ293" s="117"/>
      <c r="AAA293" s="117"/>
      <c r="AAB293" s="117"/>
      <c r="AAC293" s="117"/>
      <c r="AAD293" s="117"/>
      <c r="AAE293" s="117"/>
      <c r="AAF293" s="117"/>
      <c r="AAG293" s="117"/>
      <c r="AAH293" s="117"/>
      <c r="AAI293" s="117"/>
      <c r="AAJ293" s="117"/>
      <c r="AAK293" s="117"/>
      <c r="AAL293" s="117"/>
      <c r="AAM293" s="117"/>
      <c r="AAN293" s="117"/>
      <c r="AAO293" s="117"/>
      <c r="AAP293" s="117"/>
      <c r="AAQ293" s="117"/>
      <c r="AAR293" s="117"/>
      <c r="AAS293" s="117"/>
      <c r="AAT293" s="117"/>
      <c r="AAU293" s="117"/>
      <c r="AAV293" s="117"/>
      <c r="AAW293" s="117"/>
      <c r="AAX293" s="117"/>
      <c r="AAY293" s="117"/>
      <c r="AAZ293" s="117"/>
      <c r="ABA293" s="117"/>
      <c r="ABB293" s="117"/>
      <c r="ABC293" s="117"/>
      <c r="ABD293" s="117"/>
      <c r="ABE293" s="117"/>
      <c r="ABF293" s="117"/>
      <c r="ABG293" s="117"/>
      <c r="ABH293" s="117"/>
      <c r="ABI293" s="117"/>
      <c r="ABJ293" s="117"/>
      <c r="ABK293" s="117"/>
      <c r="ABL293" s="117"/>
      <c r="ABM293" s="117"/>
      <c r="ABN293" s="117"/>
      <c r="ABO293" s="117"/>
      <c r="ABP293" s="117"/>
      <c r="ABQ293" s="117"/>
      <c r="ABR293" s="117"/>
      <c r="ABS293" s="117"/>
      <c r="ABT293" s="117"/>
      <c r="ABU293" s="117"/>
      <c r="ABV293" s="117"/>
      <c r="ABW293" s="117"/>
      <c r="ABX293" s="117"/>
      <c r="ABY293" s="117"/>
      <c r="ABZ293" s="117"/>
      <c r="ACA293" s="117"/>
      <c r="ACB293" s="117"/>
      <c r="ACC293" s="117"/>
      <c r="ACD293" s="117"/>
      <c r="ACE293" s="117"/>
      <c r="ACF293" s="117"/>
      <c r="ACG293" s="117"/>
      <c r="ACH293" s="117"/>
      <c r="ACI293" s="117"/>
      <c r="ACJ293" s="117"/>
      <c r="ACK293" s="117"/>
      <c r="ACL293" s="117"/>
      <c r="ACM293" s="117"/>
      <c r="ACN293" s="117"/>
      <c r="ACO293" s="117"/>
      <c r="ACP293" s="117"/>
      <c r="ACQ293" s="117"/>
      <c r="ACR293" s="117"/>
      <c r="ACS293" s="117"/>
      <c r="ACT293" s="117"/>
      <c r="ACU293" s="117"/>
      <c r="ACV293" s="117"/>
      <c r="ACW293" s="117"/>
      <c r="ACX293" s="117"/>
      <c r="ACY293" s="117"/>
      <c r="ACZ293" s="117"/>
      <c r="ADA293" s="117"/>
      <c r="ADB293" s="117"/>
      <c r="ADC293" s="117"/>
      <c r="ADD293" s="117"/>
      <c r="ADE293" s="117"/>
      <c r="ADF293" s="117"/>
      <c r="ADG293" s="117"/>
      <c r="ADH293" s="117"/>
      <c r="ADI293" s="117"/>
      <c r="ADJ293" s="117"/>
      <c r="ADK293" s="117"/>
      <c r="ADL293" s="117"/>
      <c r="ADM293" s="117"/>
      <c r="ADN293" s="117"/>
      <c r="ADO293" s="117"/>
      <c r="ADP293" s="117"/>
      <c r="ADQ293" s="117"/>
      <c r="ADR293" s="117"/>
      <c r="ADS293" s="117"/>
      <c r="ADT293" s="117"/>
      <c r="ADU293" s="117"/>
      <c r="ADV293" s="117"/>
      <c r="ADW293" s="117"/>
      <c r="ADX293" s="117"/>
      <c r="ADY293" s="117"/>
      <c r="ADZ293" s="117"/>
      <c r="AEA293" s="117"/>
      <c r="AEB293" s="117"/>
      <c r="AEC293" s="117"/>
      <c r="AED293" s="117"/>
      <c r="AEE293" s="117"/>
      <c r="AEF293" s="117"/>
      <c r="AEG293" s="117"/>
      <c r="AEH293" s="117"/>
      <c r="AEI293" s="117"/>
      <c r="AEJ293" s="117"/>
      <c r="AEK293" s="117"/>
      <c r="AEL293" s="117"/>
      <c r="AEM293" s="117"/>
      <c r="AEN293" s="117"/>
      <c r="AEO293" s="117"/>
      <c r="AEP293" s="117"/>
      <c r="AEQ293" s="117"/>
      <c r="AER293" s="117"/>
      <c r="AES293" s="117"/>
      <c r="AET293" s="117"/>
      <c r="AEU293" s="117"/>
      <c r="AEV293" s="117"/>
      <c r="AEW293" s="117"/>
      <c r="AEX293" s="117"/>
      <c r="AEY293" s="117"/>
      <c r="AEZ293" s="117"/>
      <c r="AFA293" s="117"/>
      <c r="AFB293" s="117"/>
      <c r="AFC293" s="117"/>
      <c r="AFD293" s="117"/>
      <c r="AFE293" s="117"/>
      <c r="AFF293" s="117"/>
      <c r="AFG293" s="117"/>
      <c r="AFH293" s="117"/>
      <c r="AFI293" s="117"/>
      <c r="AFJ293" s="117"/>
      <c r="AFK293" s="117"/>
      <c r="AFL293" s="117"/>
      <c r="AFM293" s="117"/>
      <c r="AFN293" s="117"/>
      <c r="AFO293" s="117"/>
      <c r="AFP293" s="117"/>
      <c r="AFQ293" s="117"/>
      <c r="AFR293" s="117"/>
      <c r="AFS293" s="117"/>
      <c r="AFT293" s="117"/>
      <c r="AFU293" s="117"/>
      <c r="AFV293" s="117"/>
      <c r="AFW293" s="117"/>
      <c r="AFX293" s="117"/>
      <c r="AFY293" s="117"/>
      <c r="AFZ293" s="117"/>
      <c r="AGA293" s="117"/>
      <c r="AGB293" s="117"/>
      <c r="AGC293" s="117"/>
      <c r="AGD293" s="117"/>
      <c r="AGE293" s="117"/>
      <c r="AGF293" s="117"/>
      <c r="AGG293" s="117"/>
      <c r="AGH293" s="117"/>
      <c r="AGI293" s="117"/>
      <c r="AGJ293" s="117"/>
      <c r="AGK293" s="117"/>
      <c r="AGL293" s="117"/>
      <c r="AGM293" s="117"/>
      <c r="AGN293" s="117"/>
      <c r="AGO293" s="117"/>
      <c r="AGP293" s="117"/>
      <c r="AGQ293" s="117"/>
      <c r="AGR293" s="117"/>
      <c r="AGS293" s="117"/>
      <c r="AGT293" s="117"/>
      <c r="AGU293" s="117"/>
      <c r="AGV293" s="117"/>
      <c r="AGW293" s="117"/>
      <c r="AGX293" s="117"/>
      <c r="AGY293" s="117"/>
      <c r="AGZ293" s="117"/>
      <c r="AHA293" s="117"/>
      <c r="AHB293" s="117"/>
      <c r="AHC293" s="117"/>
      <c r="AHD293" s="117"/>
      <c r="AHE293" s="117"/>
      <c r="AHF293" s="117"/>
      <c r="AHG293" s="117"/>
      <c r="AHH293" s="117"/>
      <c r="AHI293" s="117"/>
      <c r="AHJ293" s="117"/>
      <c r="AHK293" s="117"/>
      <c r="AHL293" s="117"/>
      <c r="AHM293" s="117"/>
      <c r="AHN293" s="117"/>
      <c r="AHO293" s="117"/>
      <c r="AHP293" s="117"/>
      <c r="AHQ293" s="117"/>
      <c r="AHR293" s="117"/>
      <c r="AHS293" s="117"/>
      <c r="AHT293" s="117"/>
      <c r="AHU293" s="117"/>
      <c r="AHV293" s="117"/>
      <c r="AHW293" s="117"/>
      <c r="AHX293" s="117"/>
      <c r="AHY293" s="117"/>
      <c r="AHZ293" s="117"/>
      <c r="AIA293" s="117"/>
      <c r="AIB293" s="117"/>
      <c r="AIC293" s="117"/>
      <c r="AID293" s="117"/>
      <c r="AIE293" s="117"/>
      <c r="AIF293" s="117"/>
      <c r="AIG293" s="117"/>
      <c r="AIH293" s="117"/>
      <c r="AII293" s="117"/>
      <c r="AIJ293" s="117"/>
      <c r="AIK293" s="117"/>
      <c r="AIL293" s="117"/>
      <c r="AIM293" s="117"/>
      <c r="AIN293" s="117"/>
      <c r="AIO293" s="117"/>
      <c r="AIP293" s="117"/>
      <c r="AIQ293" s="117"/>
      <c r="AIR293" s="117"/>
      <c r="AIS293" s="117"/>
      <c r="AIT293" s="117"/>
      <c r="AIU293" s="117"/>
      <c r="AIV293" s="117"/>
      <c r="AIW293" s="117"/>
      <c r="AIX293" s="117"/>
      <c r="AIY293" s="117"/>
      <c r="AIZ293" s="117"/>
      <c r="AJA293" s="117"/>
      <c r="AJB293" s="117"/>
      <c r="AJC293" s="117"/>
      <c r="AJD293" s="117"/>
      <c r="AJE293" s="117"/>
      <c r="AJF293" s="117"/>
      <c r="AJG293" s="117"/>
      <c r="AJH293" s="117"/>
      <c r="AJI293" s="117"/>
      <c r="AJJ293" s="117"/>
      <c r="AJK293" s="117"/>
      <c r="AJL293" s="117"/>
      <c r="AJM293" s="117"/>
      <c r="AJN293" s="117"/>
      <c r="AJO293" s="117"/>
      <c r="AJP293" s="117"/>
      <c r="AJQ293" s="117"/>
      <c r="AJR293" s="117"/>
      <c r="AJS293" s="117"/>
      <c r="AJT293" s="117"/>
      <c r="AJU293" s="117"/>
      <c r="AJV293" s="117"/>
      <c r="AJW293" s="117"/>
      <c r="AJX293" s="117"/>
      <c r="AJY293" s="117"/>
      <c r="AJZ293" s="117"/>
      <c r="AKA293" s="117"/>
      <c r="AKB293" s="117"/>
      <c r="AKC293" s="117"/>
      <c r="AKD293" s="117"/>
      <c r="AKE293" s="117"/>
      <c r="AKF293" s="117"/>
      <c r="AKG293" s="117"/>
      <c r="AKH293" s="117"/>
      <c r="AKI293" s="117"/>
      <c r="AKJ293" s="117"/>
      <c r="AKK293" s="117"/>
      <c r="AKL293" s="117"/>
      <c r="AKM293" s="117"/>
      <c r="AKN293" s="117"/>
      <c r="AKO293" s="117"/>
      <c r="AKP293" s="117"/>
      <c r="AKQ293" s="117"/>
      <c r="AKR293" s="117"/>
      <c r="AKS293" s="117"/>
      <c r="AKT293" s="117"/>
      <c r="AKU293" s="117"/>
      <c r="AKV293" s="117"/>
      <c r="AKW293" s="117"/>
      <c r="AKX293" s="117"/>
      <c r="AKY293" s="117"/>
      <c r="AKZ293" s="117"/>
      <c r="ALA293" s="117"/>
      <c r="ALB293" s="117"/>
      <c r="ALC293" s="117"/>
      <c r="ALD293" s="117"/>
      <c r="ALE293" s="117"/>
      <c r="ALF293" s="117"/>
      <c r="ALG293" s="117"/>
      <c r="ALH293" s="117"/>
      <c r="ALI293" s="117"/>
      <c r="ALJ293" s="117"/>
      <c r="ALK293" s="117"/>
      <c r="ALL293" s="117"/>
      <c r="ALM293" s="117"/>
      <c r="ALN293" s="117"/>
      <c r="ALO293" s="117"/>
      <c r="ALP293" s="117"/>
      <c r="ALQ293" s="117"/>
      <c r="ALR293" s="117"/>
      <c r="ALS293" s="117"/>
      <c r="ALT293" s="117"/>
      <c r="ALU293" s="117"/>
      <c r="ALV293" s="117"/>
      <c r="ALW293" s="117"/>
      <c r="ALX293" s="117"/>
      <c r="ALY293" s="117"/>
      <c r="ALZ293" s="117"/>
      <c r="AMA293" s="117"/>
      <c r="AMB293" s="117"/>
      <c r="AMC293" s="117"/>
      <c r="AMD293" s="117"/>
      <c r="AME293" s="117"/>
      <c r="AMF293" s="117"/>
      <c r="AMG293" s="117"/>
      <c r="AMH293" s="117"/>
      <c r="AMI293" s="117"/>
      <c r="AMJ293" s="117"/>
    </row>
    <row r="294" customFormat="false" ht="24" hidden="false" customHeight="true" outlineLevel="0" collapsed="false">
      <c r="A294" s="144" t="s">
        <v>203</v>
      </c>
      <c r="B294" s="122" t="n">
        <f aca="false">H294/12</f>
        <v>1</v>
      </c>
      <c r="C294" s="145" t="n">
        <f aca="false">AVERAGE(D294:G294)</f>
        <v>3.26333333333333</v>
      </c>
      <c r="D294" s="147" t="n">
        <v>1.49</v>
      </c>
      <c r="E294" s="147" t="n">
        <v>3.9</v>
      </c>
      <c r="F294" s="147" t="n">
        <v>4.4</v>
      </c>
      <c r="G294" s="145"/>
      <c r="H294" s="148" t="n">
        <v>12</v>
      </c>
      <c r="I294" s="146" t="n">
        <f aca="false">(C294*B294)*12</f>
        <v>39.16</v>
      </c>
      <c r="J294" s="116"/>
      <c r="K294" s="116"/>
      <c r="L294" s="116"/>
      <c r="M294" s="116"/>
      <c r="N294" s="116"/>
      <c r="O294" s="116"/>
      <c r="P294" s="116"/>
      <c r="Q294" s="116"/>
      <c r="R294" s="116"/>
      <c r="S294" s="116"/>
      <c r="T294" s="116"/>
      <c r="U294" s="116"/>
      <c r="V294" s="116"/>
      <c r="W294" s="116"/>
      <c r="X294" s="116"/>
      <c r="Y294" s="116"/>
      <c r="Z294" s="116"/>
      <c r="AA294" s="116"/>
      <c r="AB294" s="116"/>
      <c r="AC294" s="116"/>
      <c r="AD294" s="116"/>
      <c r="AE294" s="116"/>
      <c r="AF294" s="116"/>
      <c r="AG294" s="116"/>
      <c r="AH294" s="116"/>
      <c r="AI294" s="116"/>
      <c r="AJ294" s="116"/>
      <c r="AK294" s="116"/>
      <c r="AL294" s="116"/>
      <c r="AM294" s="116"/>
      <c r="AN294" s="116"/>
      <c r="AO294" s="116"/>
      <c r="AP294" s="116"/>
      <c r="AQ294" s="116"/>
      <c r="AR294" s="116"/>
      <c r="AS294" s="116"/>
      <c r="AT294" s="116"/>
      <c r="AU294" s="116"/>
      <c r="AV294" s="116"/>
      <c r="AW294" s="116"/>
      <c r="AX294" s="116"/>
      <c r="AY294" s="116"/>
      <c r="AZ294" s="116"/>
      <c r="BA294" s="116"/>
      <c r="BB294" s="116"/>
      <c r="BC294" s="116"/>
      <c r="BD294" s="116"/>
      <c r="BE294" s="116"/>
      <c r="BF294" s="116"/>
      <c r="BG294" s="116"/>
      <c r="BH294" s="116"/>
      <c r="BI294" s="116"/>
      <c r="BJ294" s="116"/>
      <c r="BK294" s="117"/>
      <c r="BL294" s="117"/>
      <c r="BM294" s="117"/>
      <c r="BN294" s="117"/>
      <c r="BO294" s="117"/>
      <c r="BP294" s="117"/>
      <c r="BQ294" s="117"/>
      <c r="BR294" s="117"/>
      <c r="BS294" s="117"/>
      <c r="BT294" s="117"/>
      <c r="BU294" s="117"/>
      <c r="BV294" s="117"/>
      <c r="BW294" s="117"/>
      <c r="BX294" s="117"/>
      <c r="BY294" s="117"/>
      <c r="BZ294" s="117"/>
      <c r="CA294" s="117"/>
      <c r="CB294" s="117"/>
      <c r="CC294" s="117"/>
      <c r="CD294" s="117"/>
      <c r="CE294" s="117"/>
      <c r="CF294" s="117"/>
      <c r="CG294" s="117"/>
      <c r="CH294" s="117"/>
      <c r="CI294" s="117"/>
      <c r="CJ294" s="117"/>
      <c r="CK294" s="117"/>
      <c r="CL294" s="117"/>
      <c r="CM294" s="117"/>
      <c r="CN294" s="117"/>
      <c r="CO294" s="117"/>
      <c r="CP294" s="117"/>
      <c r="CQ294" s="117"/>
      <c r="CR294" s="117"/>
      <c r="CS294" s="117"/>
      <c r="CT294" s="117"/>
      <c r="CU294" s="117"/>
      <c r="CV294" s="117"/>
      <c r="CW294" s="117"/>
      <c r="CX294" s="117"/>
      <c r="CY294" s="117"/>
      <c r="CZ294" s="117"/>
      <c r="DA294" s="117"/>
      <c r="DB294" s="117"/>
      <c r="DC294" s="117"/>
      <c r="DD294" s="117"/>
      <c r="DE294" s="117"/>
      <c r="DF294" s="117"/>
      <c r="DG294" s="117"/>
      <c r="DH294" s="117"/>
      <c r="DI294" s="117"/>
      <c r="DJ294" s="117"/>
      <c r="DK294" s="117"/>
      <c r="DL294" s="117"/>
      <c r="DM294" s="117"/>
      <c r="DN294" s="117"/>
      <c r="DO294" s="117"/>
      <c r="DP294" s="117"/>
      <c r="DQ294" s="117"/>
      <c r="DR294" s="117"/>
      <c r="DS294" s="117"/>
      <c r="DT294" s="117"/>
      <c r="DU294" s="117"/>
      <c r="DV294" s="117"/>
      <c r="DW294" s="117"/>
      <c r="DX294" s="117"/>
      <c r="DY294" s="117"/>
      <c r="DZ294" s="117"/>
      <c r="EA294" s="117"/>
      <c r="EB294" s="117"/>
      <c r="EC294" s="117"/>
      <c r="ED294" s="117"/>
      <c r="EE294" s="117"/>
      <c r="EF294" s="117"/>
      <c r="EG294" s="117"/>
      <c r="EH294" s="117"/>
      <c r="EI294" s="117"/>
      <c r="EJ294" s="117"/>
      <c r="EK294" s="117"/>
      <c r="EL294" s="117"/>
      <c r="EM294" s="117"/>
      <c r="EN294" s="117"/>
      <c r="EO294" s="117"/>
      <c r="EP294" s="117"/>
      <c r="EQ294" s="117"/>
      <c r="ER294" s="117"/>
      <c r="ES294" s="117"/>
      <c r="ET294" s="117"/>
      <c r="EU294" s="117"/>
      <c r="EV294" s="117"/>
      <c r="EW294" s="117"/>
      <c r="EX294" s="117"/>
      <c r="EY294" s="117"/>
      <c r="EZ294" s="117"/>
      <c r="FA294" s="117"/>
      <c r="FB294" s="117"/>
      <c r="FC294" s="117"/>
      <c r="FD294" s="117"/>
      <c r="FE294" s="117"/>
      <c r="FF294" s="117"/>
      <c r="FG294" s="117"/>
      <c r="FH294" s="117"/>
      <c r="FI294" s="117"/>
      <c r="FJ294" s="117"/>
      <c r="FK294" s="117"/>
      <c r="FL294" s="117"/>
      <c r="FM294" s="117"/>
      <c r="FN294" s="117"/>
      <c r="FO294" s="117"/>
      <c r="FP294" s="117"/>
      <c r="FQ294" s="117"/>
      <c r="FR294" s="117"/>
      <c r="FS294" s="117"/>
      <c r="FT294" s="117"/>
      <c r="FU294" s="117"/>
      <c r="FV294" s="117"/>
      <c r="FW294" s="117"/>
      <c r="FX294" s="117"/>
      <c r="FY294" s="117"/>
      <c r="FZ294" s="117"/>
      <c r="GA294" s="117"/>
      <c r="GB294" s="117"/>
      <c r="GC294" s="117"/>
      <c r="GD294" s="117"/>
      <c r="GE294" s="117"/>
      <c r="GF294" s="117"/>
      <c r="GG294" s="117"/>
      <c r="GH294" s="117"/>
      <c r="GI294" s="117"/>
      <c r="GJ294" s="117"/>
      <c r="GK294" s="117"/>
      <c r="GL294" s="117"/>
      <c r="GM294" s="117"/>
      <c r="GN294" s="117"/>
      <c r="GO294" s="117"/>
      <c r="GP294" s="117"/>
      <c r="GQ294" s="117"/>
      <c r="GR294" s="117"/>
      <c r="GS294" s="117"/>
      <c r="GT294" s="117"/>
      <c r="GU294" s="117"/>
      <c r="GV294" s="117"/>
      <c r="GW294" s="117"/>
      <c r="GX294" s="117"/>
      <c r="GY294" s="117"/>
      <c r="GZ294" s="117"/>
      <c r="HA294" s="117"/>
      <c r="HB294" s="117"/>
      <c r="HC294" s="117"/>
      <c r="HD294" s="117"/>
      <c r="HE294" s="117"/>
      <c r="HF294" s="117"/>
      <c r="HG294" s="117"/>
      <c r="HH294" s="117"/>
      <c r="HI294" s="117"/>
      <c r="HJ294" s="117"/>
      <c r="HK294" s="117"/>
      <c r="HL294" s="117"/>
      <c r="HM294" s="117"/>
      <c r="HN294" s="117"/>
      <c r="HO294" s="117"/>
      <c r="HP294" s="117"/>
      <c r="HQ294" s="117"/>
      <c r="HR294" s="117"/>
      <c r="HS294" s="117"/>
      <c r="HT294" s="117"/>
      <c r="HU294" s="117"/>
      <c r="HV294" s="117"/>
      <c r="HW294" s="117"/>
      <c r="HX294" s="117"/>
      <c r="HY294" s="117"/>
      <c r="HZ294" s="117"/>
      <c r="IA294" s="117"/>
      <c r="IB294" s="117"/>
      <c r="IC294" s="117"/>
      <c r="ID294" s="117"/>
      <c r="IE294" s="117"/>
      <c r="IF294" s="117"/>
      <c r="IG294" s="117"/>
      <c r="IH294" s="117"/>
      <c r="II294" s="117"/>
      <c r="IJ294" s="117"/>
      <c r="IK294" s="117"/>
      <c r="IL294" s="117"/>
      <c r="IM294" s="117"/>
      <c r="IN294" s="117"/>
      <c r="IO294" s="117"/>
      <c r="IP294" s="117"/>
      <c r="IQ294" s="117"/>
      <c r="IR294" s="117"/>
      <c r="IS294" s="117"/>
      <c r="IT294" s="117"/>
      <c r="IU294" s="117"/>
      <c r="IV294" s="117"/>
      <c r="IW294" s="117"/>
      <c r="IX294" s="117"/>
      <c r="IY294" s="117"/>
      <c r="IZ294" s="117"/>
      <c r="JA294" s="117"/>
      <c r="JB294" s="117"/>
      <c r="JC294" s="117"/>
      <c r="JD294" s="117"/>
      <c r="JE294" s="117"/>
      <c r="JF294" s="117"/>
      <c r="JG294" s="117"/>
      <c r="JH294" s="117"/>
      <c r="JI294" s="117"/>
      <c r="JJ294" s="117"/>
      <c r="JK294" s="117"/>
      <c r="JL294" s="117"/>
      <c r="JM294" s="117"/>
      <c r="JN294" s="117"/>
      <c r="JO294" s="117"/>
      <c r="JP294" s="117"/>
      <c r="JQ294" s="117"/>
      <c r="JR294" s="117"/>
      <c r="JS294" s="117"/>
      <c r="JT294" s="117"/>
      <c r="JU294" s="117"/>
      <c r="JV294" s="117"/>
      <c r="JW294" s="117"/>
      <c r="JX294" s="117"/>
      <c r="JY294" s="117"/>
      <c r="JZ294" s="117"/>
      <c r="KA294" s="117"/>
      <c r="KB294" s="117"/>
      <c r="KC294" s="117"/>
      <c r="KD294" s="117"/>
      <c r="KE294" s="117"/>
      <c r="KF294" s="117"/>
      <c r="KG294" s="117"/>
      <c r="KH294" s="117"/>
      <c r="KI294" s="117"/>
      <c r="KJ294" s="117"/>
      <c r="KK294" s="117"/>
      <c r="KL294" s="117"/>
      <c r="KM294" s="117"/>
      <c r="KN294" s="117"/>
      <c r="KO294" s="117"/>
      <c r="KP294" s="117"/>
      <c r="KQ294" s="117"/>
      <c r="KR294" s="117"/>
      <c r="KS294" s="117"/>
      <c r="KT294" s="117"/>
      <c r="KU294" s="117"/>
      <c r="KV294" s="117"/>
      <c r="KW294" s="117"/>
      <c r="KX294" s="117"/>
      <c r="KY294" s="117"/>
      <c r="KZ294" s="117"/>
      <c r="LA294" s="117"/>
      <c r="LB294" s="117"/>
      <c r="LC294" s="117"/>
      <c r="LD294" s="117"/>
      <c r="LE294" s="117"/>
      <c r="LF294" s="117"/>
      <c r="LG294" s="117"/>
      <c r="LH294" s="117"/>
      <c r="LI294" s="117"/>
      <c r="LJ294" s="117"/>
      <c r="LK294" s="117"/>
      <c r="LL294" s="117"/>
      <c r="LM294" s="117"/>
      <c r="LN294" s="117"/>
      <c r="LO294" s="117"/>
      <c r="LP294" s="117"/>
      <c r="LQ294" s="117"/>
      <c r="LR294" s="117"/>
      <c r="LS294" s="117"/>
      <c r="LT294" s="117"/>
      <c r="LU294" s="117"/>
      <c r="LV294" s="117"/>
      <c r="LW294" s="117"/>
      <c r="LX294" s="117"/>
      <c r="LY294" s="117"/>
      <c r="LZ294" s="117"/>
      <c r="MA294" s="117"/>
      <c r="MB294" s="117"/>
      <c r="MC294" s="117"/>
      <c r="MD294" s="117"/>
      <c r="ME294" s="117"/>
      <c r="MF294" s="117"/>
      <c r="MG294" s="117"/>
      <c r="MH294" s="117"/>
      <c r="MI294" s="117"/>
      <c r="MJ294" s="117"/>
      <c r="MK294" s="117"/>
      <c r="ML294" s="117"/>
      <c r="MM294" s="117"/>
      <c r="MN294" s="117"/>
      <c r="MO294" s="117"/>
      <c r="MP294" s="117"/>
      <c r="MQ294" s="117"/>
      <c r="MR294" s="117"/>
      <c r="MS294" s="117"/>
      <c r="MT294" s="117"/>
      <c r="MU294" s="117"/>
      <c r="MV294" s="117"/>
      <c r="MW294" s="117"/>
      <c r="MX294" s="117"/>
      <c r="MY294" s="117"/>
      <c r="MZ294" s="117"/>
      <c r="NA294" s="117"/>
      <c r="NB294" s="117"/>
      <c r="NC294" s="117"/>
      <c r="ND294" s="117"/>
      <c r="NE294" s="117"/>
      <c r="NF294" s="117"/>
      <c r="NG294" s="117"/>
      <c r="NH294" s="117"/>
      <c r="NI294" s="117"/>
      <c r="NJ294" s="117"/>
      <c r="NK294" s="117"/>
      <c r="NL294" s="117"/>
      <c r="NM294" s="117"/>
      <c r="NN294" s="117"/>
      <c r="NO294" s="117"/>
      <c r="NP294" s="117"/>
      <c r="NQ294" s="117"/>
      <c r="NR294" s="117"/>
      <c r="NS294" s="117"/>
      <c r="NT294" s="117"/>
      <c r="NU294" s="117"/>
      <c r="NV294" s="117"/>
      <c r="NW294" s="117"/>
      <c r="NX294" s="117"/>
      <c r="NY294" s="117"/>
      <c r="NZ294" s="117"/>
      <c r="OA294" s="117"/>
      <c r="OB294" s="117"/>
      <c r="OC294" s="117"/>
      <c r="OD294" s="117"/>
      <c r="OE294" s="117"/>
      <c r="OF294" s="117"/>
      <c r="OG294" s="117"/>
      <c r="OH294" s="117"/>
      <c r="OI294" s="117"/>
      <c r="OJ294" s="117"/>
      <c r="OK294" s="117"/>
      <c r="OL294" s="117"/>
      <c r="OM294" s="117"/>
      <c r="ON294" s="117"/>
      <c r="OO294" s="117"/>
      <c r="OP294" s="117"/>
      <c r="OQ294" s="117"/>
      <c r="OR294" s="117"/>
      <c r="OS294" s="117"/>
      <c r="OT294" s="117"/>
      <c r="OU294" s="117"/>
      <c r="OV294" s="117"/>
      <c r="OW294" s="117"/>
      <c r="OX294" s="117"/>
      <c r="OY294" s="117"/>
      <c r="OZ294" s="117"/>
      <c r="PA294" s="117"/>
      <c r="PB294" s="117"/>
      <c r="PC294" s="117"/>
      <c r="PD294" s="117"/>
      <c r="PE294" s="117"/>
      <c r="PF294" s="117"/>
      <c r="PG294" s="117"/>
      <c r="PH294" s="117"/>
      <c r="PI294" s="117"/>
      <c r="PJ294" s="117"/>
      <c r="PK294" s="117"/>
      <c r="PL294" s="117"/>
      <c r="PM294" s="117"/>
      <c r="PN294" s="117"/>
      <c r="PO294" s="117"/>
      <c r="PP294" s="117"/>
      <c r="PQ294" s="117"/>
      <c r="PR294" s="117"/>
      <c r="PS294" s="117"/>
      <c r="PT294" s="117"/>
      <c r="PU294" s="117"/>
      <c r="PV294" s="117"/>
      <c r="PW294" s="117"/>
      <c r="PX294" s="117"/>
      <c r="PY294" s="117"/>
      <c r="PZ294" s="117"/>
      <c r="QA294" s="117"/>
      <c r="QB294" s="117"/>
      <c r="QC294" s="117"/>
      <c r="QD294" s="117"/>
      <c r="QE294" s="117"/>
      <c r="QF294" s="117"/>
      <c r="QG294" s="117"/>
      <c r="QH294" s="117"/>
      <c r="QI294" s="117"/>
      <c r="QJ294" s="117"/>
      <c r="QK294" s="117"/>
      <c r="QL294" s="117"/>
      <c r="QM294" s="117"/>
      <c r="QN294" s="117"/>
      <c r="QO294" s="117"/>
      <c r="QP294" s="117"/>
      <c r="QQ294" s="117"/>
      <c r="QR294" s="117"/>
      <c r="QS294" s="117"/>
      <c r="QT294" s="117"/>
      <c r="QU294" s="117"/>
      <c r="QV294" s="117"/>
      <c r="QW294" s="117"/>
      <c r="QX294" s="117"/>
      <c r="QY294" s="117"/>
      <c r="QZ294" s="117"/>
      <c r="RA294" s="117"/>
      <c r="RB294" s="117"/>
      <c r="RC294" s="117"/>
      <c r="RD294" s="117"/>
      <c r="RE294" s="117"/>
      <c r="RF294" s="117"/>
      <c r="RG294" s="117"/>
      <c r="RH294" s="117"/>
      <c r="RI294" s="117"/>
      <c r="RJ294" s="117"/>
      <c r="RK294" s="117"/>
      <c r="RL294" s="117"/>
      <c r="RM294" s="117"/>
      <c r="RN294" s="117"/>
      <c r="RO294" s="117"/>
      <c r="RP294" s="117"/>
      <c r="RQ294" s="117"/>
      <c r="RR294" s="117"/>
      <c r="RS294" s="117"/>
      <c r="RT294" s="117"/>
      <c r="RU294" s="117"/>
      <c r="RV294" s="117"/>
      <c r="RW294" s="117"/>
      <c r="RX294" s="117"/>
      <c r="RY294" s="117"/>
      <c r="RZ294" s="117"/>
      <c r="SA294" s="117"/>
      <c r="SB294" s="117"/>
      <c r="SC294" s="117"/>
      <c r="SD294" s="117"/>
      <c r="SE294" s="117"/>
      <c r="SF294" s="117"/>
      <c r="SG294" s="117"/>
      <c r="SH294" s="117"/>
      <c r="SI294" s="117"/>
      <c r="SJ294" s="117"/>
      <c r="SK294" s="117"/>
      <c r="SL294" s="117"/>
      <c r="SM294" s="117"/>
      <c r="SN294" s="117"/>
      <c r="SO294" s="117"/>
      <c r="SP294" s="117"/>
      <c r="SQ294" s="117"/>
      <c r="SR294" s="117"/>
      <c r="SS294" s="117"/>
      <c r="ST294" s="117"/>
      <c r="SU294" s="117"/>
      <c r="SV294" s="117"/>
      <c r="SW294" s="117"/>
      <c r="SX294" s="117"/>
      <c r="SY294" s="117"/>
      <c r="SZ294" s="117"/>
      <c r="TA294" s="117"/>
      <c r="TB294" s="117"/>
      <c r="TC294" s="117"/>
      <c r="TD294" s="117"/>
      <c r="TE294" s="117"/>
      <c r="TF294" s="117"/>
      <c r="TG294" s="117"/>
      <c r="TH294" s="117"/>
      <c r="TI294" s="117"/>
      <c r="TJ294" s="117"/>
      <c r="TK294" s="117"/>
      <c r="TL294" s="117"/>
      <c r="TM294" s="117"/>
      <c r="TN294" s="117"/>
      <c r="TO294" s="117"/>
      <c r="TP294" s="117"/>
      <c r="TQ294" s="117"/>
      <c r="TR294" s="117"/>
      <c r="TS294" s="117"/>
      <c r="TT294" s="117"/>
      <c r="TU294" s="117"/>
      <c r="TV294" s="117"/>
      <c r="TW294" s="117"/>
      <c r="TX294" s="117"/>
      <c r="TY294" s="117"/>
      <c r="TZ294" s="117"/>
      <c r="UA294" s="117"/>
      <c r="UB294" s="117"/>
      <c r="UC294" s="117"/>
      <c r="UD294" s="117"/>
      <c r="UE294" s="117"/>
      <c r="UF294" s="117"/>
      <c r="UG294" s="117"/>
      <c r="UH294" s="117"/>
      <c r="UI294" s="117"/>
      <c r="UJ294" s="117"/>
      <c r="UK294" s="117"/>
      <c r="UL294" s="117"/>
      <c r="UM294" s="117"/>
      <c r="UN294" s="117"/>
      <c r="UO294" s="117"/>
      <c r="UP294" s="117"/>
      <c r="UQ294" s="117"/>
      <c r="UR294" s="117"/>
      <c r="US294" s="117"/>
      <c r="UT294" s="117"/>
      <c r="UU294" s="117"/>
      <c r="UV294" s="117"/>
      <c r="UW294" s="117"/>
      <c r="UX294" s="117"/>
      <c r="UY294" s="117"/>
      <c r="UZ294" s="117"/>
      <c r="VA294" s="117"/>
      <c r="VB294" s="117"/>
      <c r="VC294" s="117"/>
      <c r="VD294" s="117"/>
      <c r="VE294" s="117"/>
      <c r="VF294" s="117"/>
      <c r="VG294" s="117"/>
      <c r="VH294" s="117"/>
      <c r="VI294" s="117"/>
      <c r="VJ294" s="117"/>
      <c r="VK294" s="117"/>
      <c r="VL294" s="117"/>
      <c r="VM294" s="117"/>
      <c r="VN294" s="117"/>
      <c r="VO294" s="117"/>
      <c r="VP294" s="117"/>
      <c r="VQ294" s="117"/>
      <c r="VR294" s="117"/>
      <c r="VS294" s="117"/>
      <c r="VT294" s="117"/>
      <c r="VU294" s="117"/>
      <c r="VV294" s="117"/>
      <c r="VW294" s="117"/>
      <c r="VX294" s="117"/>
      <c r="VY294" s="117"/>
      <c r="VZ294" s="117"/>
      <c r="WA294" s="117"/>
      <c r="WB294" s="117"/>
      <c r="WC294" s="117"/>
      <c r="WD294" s="117"/>
      <c r="WE294" s="117"/>
      <c r="WF294" s="117"/>
      <c r="WG294" s="117"/>
      <c r="WH294" s="117"/>
      <c r="WI294" s="117"/>
      <c r="WJ294" s="117"/>
      <c r="WK294" s="117"/>
      <c r="WL294" s="117"/>
      <c r="WM294" s="117"/>
      <c r="WN294" s="117"/>
      <c r="WO294" s="117"/>
      <c r="WP294" s="117"/>
      <c r="WQ294" s="117"/>
      <c r="WR294" s="117"/>
      <c r="WS294" s="117"/>
      <c r="WT294" s="117"/>
      <c r="WU294" s="117"/>
      <c r="WV294" s="117"/>
      <c r="WW294" s="117"/>
      <c r="WX294" s="117"/>
      <c r="WY294" s="117"/>
      <c r="WZ294" s="117"/>
      <c r="XA294" s="117"/>
      <c r="XB294" s="117"/>
      <c r="XC294" s="117"/>
      <c r="XD294" s="117"/>
      <c r="XE294" s="117"/>
      <c r="XF294" s="117"/>
      <c r="XG294" s="117"/>
      <c r="XH294" s="117"/>
      <c r="XI294" s="117"/>
      <c r="XJ294" s="117"/>
      <c r="XK294" s="117"/>
      <c r="XL294" s="117"/>
      <c r="XM294" s="117"/>
      <c r="XN294" s="117"/>
      <c r="XO294" s="117"/>
      <c r="XP294" s="117"/>
      <c r="XQ294" s="117"/>
      <c r="XR294" s="117"/>
      <c r="XS294" s="117"/>
      <c r="XT294" s="117"/>
      <c r="XU294" s="117"/>
      <c r="XV294" s="117"/>
      <c r="XW294" s="117"/>
      <c r="XX294" s="117"/>
      <c r="XY294" s="117"/>
      <c r="XZ294" s="117"/>
      <c r="YA294" s="117"/>
      <c r="YB294" s="117"/>
      <c r="YC294" s="117"/>
      <c r="YD294" s="117"/>
      <c r="YE294" s="117"/>
      <c r="YF294" s="117"/>
      <c r="YG294" s="117"/>
      <c r="YH294" s="117"/>
      <c r="YI294" s="117"/>
      <c r="YJ294" s="117"/>
      <c r="YK294" s="117"/>
      <c r="YL294" s="117"/>
      <c r="YM294" s="117"/>
      <c r="YN294" s="117"/>
      <c r="YO294" s="117"/>
      <c r="YP294" s="117"/>
      <c r="YQ294" s="117"/>
      <c r="YR294" s="117"/>
      <c r="YS294" s="117"/>
      <c r="YT294" s="117"/>
      <c r="YU294" s="117"/>
      <c r="YV294" s="117"/>
      <c r="YW294" s="117"/>
      <c r="YX294" s="117"/>
      <c r="YY294" s="117"/>
      <c r="YZ294" s="117"/>
      <c r="ZA294" s="117"/>
      <c r="ZB294" s="117"/>
      <c r="ZC294" s="117"/>
      <c r="ZD294" s="117"/>
      <c r="ZE294" s="117"/>
      <c r="ZF294" s="117"/>
      <c r="ZG294" s="117"/>
      <c r="ZH294" s="117"/>
      <c r="ZI294" s="117"/>
      <c r="ZJ294" s="117"/>
      <c r="ZK294" s="117"/>
      <c r="ZL294" s="117"/>
      <c r="ZM294" s="117"/>
      <c r="ZN294" s="117"/>
      <c r="ZO294" s="117"/>
      <c r="ZP294" s="117"/>
      <c r="ZQ294" s="117"/>
      <c r="ZR294" s="117"/>
      <c r="ZS294" s="117"/>
      <c r="ZT294" s="117"/>
      <c r="ZU294" s="117"/>
      <c r="ZV294" s="117"/>
      <c r="ZW294" s="117"/>
      <c r="ZX294" s="117"/>
      <c r="ZY294" s="117"/>
      <c r="ZZ294" s="117"/>
      <c r="AAA294" s="117"/>
      <c r="AAB294" s="117"/>
      <c r="AAC294" s="117"/>
      <c r="AAD294" s="117"/>
      <c r="AAE294" s="117"/>
      <c r="AAF294" s="117"/>
      <c r="AAG294" s="117"/>
      <c r="AAH294" s="117"/>
      <c r="AAI294" s="117"/>
      <c r="AAJ294" s="117"/>
      <c r="AAK294" s="117"/>
      <c r="AAL294" s="117"/>
      <c r="AAM294" s="117"/>
      <c r="AAN294" s="117"/>
      <c r="AAO294" s="117"/>
      <c r="AAP294" s="117"/>
      <c r="AAQ294" s="117"/>
      <c r="AAR294" s="117"/>
      <c r="AAS294" s="117"/>
      <c r="AAT294" s="117"/>
      <c r="AAU294" s="117"/>
      <c r="AAV294" s="117"/>
      <c r="AAW294" s="117"/>
      <c r="AAX294" s="117"/>
      <c r="AAY294" s="117"/>
      <c r="AAZ294" s="117"/>
      <c r="ABA294" s="117"/>
      <c r="ABB294" s="117"/>
      <c r="ABC294" s="117"/>
      <c r="ABD294" s="117"/>
      <c r="ABE294" s="117"/>
      <c r="ABF294" s="117"/>
      <c r="ABG294" s="117"/>
      <c r="ABH294" s="117"/>
      <c r="ABI294" s="117"/>
      <c r="ABJ294" s="117"/>
      <c r="ABK294" s="117"/>
      <c r="ABL294" s="117"/>
      <c r="ABM294" s="117"/>
      <c r="ABN294" s="117"/>
      <c r="ABO294" s="117"/>
      <c r="ABP294" s="117"/>
      <c r="ABQ294" s="117"/>
      <c r="ABR294" s="117"/>
      <c r="ABS294" s="117"/>
      <c r="ABT294" s="117"/>
      <c r="ABU294" s="117"/>
      <c r="ABV294" s="117"/>
      <c r="ABW294" s="117"/>
      <c r="ABX294" s="117"/>
      <c r="ABY294" s="117"/>
      <c r="ABZ294" s="117"/>
      <c r="ACA294" s="117"/>
      <c r="ACB294" s="117"/>
      <c r="ACC294" s="117"/>
      <c r="ACD294" s="117"/>
      <c r="ACE294" s="117"/>
      <c r="ACF294" s="117"/>
      <c r="ACG294" s="117"/>
      <c r="ACH294" s="117"/>
      <c r="ACI294" s="117"/>
      <c r="ACJ294" s="117"/>
      <c r="ACK294" s="117"/>
      <c r="ACL294" s="117"/>
      <c r="ACM294" s="117"/>
      <c r="ACN294" s="117"/>
      <c r="ACO294" s="117"/>
      <c r="ACP294" s="117"/>
      <c r="ACQ294" s="117"/>
      <c r="ACR294" s="117"/>
      <c r="ACS294" s="117"/>
      <c r="ACT294" s="117"/>
      <c r="ACU294" s="117"/>
      <c r="ACV294" s="117"/>
      <c r="ACW294" s="117"/>
      <c r="ACX294" s="117"/>
      <c r="ACY294" s="117"/>
      <c r="ACZ294" s="117"/>
      <c r="ADA294" s="117"/>
      <c r="ADB294" s="117"/>
      <c r="ADC294" s="117"/>
      <c r="ADD294" s="117"/>
      <c r="ADE294" s="117"/>
      <c r="ADF294" s="117"/>
      <c r="ADG294" s="117"/>
      <c r="ADH294" s="117"/>
      <c r="ADI294" s="117"/>
      <c r="ADJ294" s="117"/>
      <c r="ADK294" s="117"/>
      <c r="ADL294" s="117"/>
      <c r="ADM294" s="117"/>
      <c r="ADN294" s="117"/>
      <c r="ADO294" s="117"/>
      <c r="ADP294" s="117"/>
      <c r="ADQ294" s="117"/>
      <c r="ADR294" s="117"/>
      <c r="ADS294" s="117"/>
      <c r="ADT294" s="117"/>
      <c r="ADU294" s="117"/>
      <c r="ADV294" s="117"/>
      <c r="ADW294" s="117"/>
      <c r="ADX294" s="117"/>
      <c r="ADY294" s="117"/>
      <c r="ADZ294" s="117"/>
      <c r="AEA294" s="117"/>
      <c r="AEB294" s="117"/>
      <c r="AEC294" s="117"/>
      <c r="AED294" s="117"/>
      <c r="AEE294" s="117"/>
      <c r="AEF294" s="117"/>
      <c r="AEG294" s="117"/>
      <c r="AEH294" s="117"/>
      <c r="AEI294" s="117"/>
      <c r="AEJ294" s="117"/>
      <c r="AEK294" s="117"/>
      <c r="AEL294" s="117"/>
      <c r="AEM294" s="117"/>
      <c r="AEN294" s="117"/>
      <c r="AEO294" s="117"/>
      <c r="AEP294" s="117"/>
      <c r="AEQ294" s="117"/>
      <c r="AER294" s="117"/>
      <c r="AES294" s="117"/>
      <c r="AET294" s="117"/>
      <c r="AEU294" s="117"/>
      <c r="AEV294" s="117"/>
      <c r="AEW294" s="117"/>
      <c r="AEX294" s="117"/>
      <c r="AEY294" s="117"/>
      <c r="AEZ294" s="117"/>
      <c r="AFA294" s="117"/>
      <c r="AFB294" s="117"/>
      <c r="AFC294" s="117"/>
      <c r="AFD294" s="117"/>
      <c r="AFE294" s="117"/>
      <c r="AFF294" s="117"/>
      <c r="AFG294" s="117"/>
      <c r="AFH294" s="117"/>
      <c r="AFI294" s="117"/>
      <c r="AFJ294" s="117"/>
      <c r="AFK294" s="117"/>
      <c r="AFL294" s="117"/>
      <c r="AFM294" s="117"/>
      <c r="AFN294" s="117"/>
      <c r="AFO294" s="117"/>
      <c r="AFP294" s="117"/>
      <c r="AFQ294" s="117"/>
      <c r="AFR294" s="117"/>
      <c r="AFS294" s="117"/>
      <c r="AFT294" s="117"/>
      <c r="AFU294" s="117"/>
      <c r="AFV294" s="117"/>
      <c r="AFW294" s="117"/>
      <c r="AFX294" s="117"/>
      <c r="AFY294" s="117"/>
      <c r="AFZ294" s="117"/>
      <c r="AGA294" s="117"/>
      <c r="AGB294" s="117"/>
      <c r="AGC294" s="117"/>
      <c r="AGD294" s="117"/>
      <c r="AGE294" s="117"/>
      <c r="AGF294" s="117"/>
      <c r="AGG294" s="117"/>
      <c r="AGH294" s="117"/>
      <c r="AGI294" s="117"/>
      <c r="AGJ294" s="117"/>
      <c r="AGK294" s="117"/>
      <c r="AGL294" s="117"/>
      <c r="AGM294" s="117"/>
      <c r="AGN294" s="117"/>
      <c r="AGO294" s="117"/>
      <c r="AGP294" s="117"/>
      <c r="AGQ294" s="117"/>
      <c r="AGR294" s="117"/>
      <c r="AGS294" s="117"/>
      <c r="AGT294" s="117"/>
      <c r="AGU294" s="117"/>
      <c r="AGV294" s="117"/>
      <c r="AGW294" s="117"/>
      <c r="AGX294" s="117"/>
      <c r="AGY294" s="117"/>
      <c r="AGZ294" s="117"/>
      <c r="AHA294" s="117"/>
      <c r="AHB294" s="117"/>
      <c r="AHC294" s="117"/>
      <c r="AHD294" s="117"/>
      <c r="AHE294" s="117"/>
      <c r="AHF294" s="117"/>
      <c r="AHG294" s="117"/>
      <c r="AHH294" s="117"/>
      <c r="AHI294" s="117"/>
      <c r="AHJ294" s="117"/>
      <c r="AHK294" s="117"/>
      <c r="AHL294" s="117"/>
      <c r="AHM294" s="117"/>
      <c r="AHN294" s="117"/>
      <c r="AHO294" s="117"/>
      <c r="AHP294" s="117"/>
      <c r="AHQ294" s="117"/>
      <c r="AHR294" s="117"/>
      <c r="AHS294" s="117"/>
      <c r="AHT294" s="117"/>
      <c r="AHU294" s="117"/>
      <c r="AHV294" s="117"/>
      <c r="AHW294" s="117"/>
      <c r="AHX294" s="117"/>
      <c r="AHY294" s="117"/>
      <c r="AHZ294" s="117"/>
      <c r="AIA294" s="117"/>
      <c r="AIB294" s="117"/>
      <c r="AIC294" s="117"/>
      <c r="AID294" s="117"/>
      <c r="AIE294" s="117"/>
      <c r="AIF294" s="117"/>
      <c r="AIG294" s="117"/>
      <c r="AIH294" s="117"/>
      <c r="AII294" s="117"/>
      <c r="AIJ294" s="117"/>
      <c r="AIK294" s="117"/>
      <c r="AIL294" s="117"/>
      <c r="AIM294" s="117"/>
      <c r="AIN294" s="117"/>
      <c r="AIO294" s="117"/>
      <c r="AIP294" s="117"/>
      <c r="AIQ294" s="117"/>
      <c r="AIR294" s="117"/>
      <c r="AIS294" s="117"/>
      <c r="AIT294" s="117"/>
      <c r="AIU294" s="117"/>
      <c r="AIV294" s="117"/>
      <c r="AIW294" s="117"/>
      <c r="AIX294" s="117"/>
      <c r="AIY294" s="117"/>
      <c r="AIZ294" s="117"/>
      <c r="AJA294" s="117"/>
      <c r="AJB294" s="117"/>
      <c r="AJC294" s="117"/>
      <c r="AJD294" s="117"/>
      <c r="AJE294" s="117"/>
      <c r="AJF294" s="117"/>
      <c r="AJG294" s="117"/>
      <c r="AJH294" s="117"/>
      <c r="AJI294" s="117"/>
      <c r="AJJ294" s="117"/>
      <c r="AJK294" s="117"/>
      <c r="AJL294" s="117"/>
      <c r="AJM294" s="117"/>
      <c r="AJN294" s="117"/>
      <c r="AJO294" s="117"/>
      <c r="AJP294" s="117"/>
      <c r="AJQ294" s="117"/>
      <c r="AJR294" s="117"/>
      <c r="AJS294" s="117"/>
      <c r="AJT294" s="117"/>
      <c r="AJU294" s="117"/>
      <c r="AJV294" s="117"/>
      <c r="AJW294" s="117"/>
      <c r="AJX294" s="117"/>
      <c r="AJY294" s="117"/>
      <c r="AJZ294" s="117"/>
      <c r="AKA294" s="117"/>
      <c r="AKB294" s="117"/>
      <c r="AKC294" s="117"/>
      <c r="AKD294" s="117"/>
      <c r="AKE294" s="117"/>
      <c r="AKF294" s="117"/>
      <c r="AKG294" s="117"/>
      <c r="AKH294" s="117"/>
      <c r="AKI294" s="117"/>
      <c r="AKJ294" s="117"/>
      <c r="AKK294" s="117"/>
      <c r="AKL294" s="117"/>
      <c r="AKM294" s="117"/>
      <c r="AKN294" s="117"/>
      <c r="AKO294" s="117"/>
      <c r="AKP294" s="117"/>
      <c r="AKQ294" s="117"/>
      <c r="AKR294" s="117"/>
      <c r="AKS294" s="117"/>
      <c r="AKT294" s="117"/>
      <c r="AKU294" s="117"/>
      <c r="AKV294" s="117"/>
      <c r="AKW294" s="117"/>
      <c r="AKX294" s="117"/>
      <c r="AKY294" s="117"/>
      <c r="AKZ294" s="117"/>
      <c r="ALA294" s="117"/>
      <c r="ALB294" s="117"/>
      <c r="ALC294" s="117"/>
      <c r="ALD294" s="117"/>
      <c r="ALE294" s="117"/>
      <c r="ALF294" s="117"/>
      <c r="ALG294" s="117"/>
      <c r="ALH294" s="117"/>
      <c r="ALI294" s="117"/>
      <c r="ALJ294" s="117"/>
      <c r="ALK294" s="117"/>
      <c r="ALL294" s="117"/>
      <c r="ALM294" s="117"/>
      <c r="ALN294" s="117"/>
      <c r="ALO294" s="117"/>
      <c r="ALP294" s="117"/>
      <c r="ALQ294" s="117"/>
      <c r="ALR294" s="117"/>
      <c r="ALS294" s="117"/>
      <c r="ALT294" s="117"/>
      <c r="ALU294" s="117"/>
      <c r="ALV294" s="117"/>
      <c r="ALW294" s="117"/>
      <c r="ALX294" s="117"/>
      <c r="ALY294" s="117"/>
      <c r="ALZ294" s="117"/>
      <c r="AMA294" s="117"/>
      <c r="AMB294" s="117"/>
      <c r="AMC294" s="117"/>
      <c r="AMD294" s="117"/>
      <c r="AME294" s="117"/>
      <c r="AMF294" s="117"/>
      <c r="AMG294" s="117"/>
      <c r="AMH294" s="117"/>
      <c r="AMI294" s="117"/>
      <c r="AMJ294" s="117"/>
    </row>
    <row r="295" customFormat="false" ht="24" hidden="false" customHeight="true" outlineLevel="0" collapsed="false">
      <c r="A295" s="144" t="s">
        <v>204</v>
      </c>
      <c r="B295" s="122" t="n">
        <f aca="false">H295/12</f>
        <v>1</v>
      </c>
      <c r="C295" s="145" t="n">
        <f aca="false">AVERAGE(D295:G295)</f>
        <v>3.74</v>
      </c>
      <c r="D295" s="147" t="n">
        <v>2.32</v>
      </c>
      <c r="E295" s="147" t="n">
        <v>4</v>
      </c>
      <c r="F295" s="147" t="n">
        <v>4.9</v>
      </c>
      <c r="G295" s="145"/>
      <c r="H295" s="148" t="n">
        <v>12</v>
      </c>
      <c r="I295" s="146" t="n">
        <f aca="false">(C295*B295)*12</f>
        <v>44.88</v>
      </c>
      <c r="J295" s="116"/>
      <c r="K295" s="116"/>
      <c r="L295" s="116"/>
      <c r="M295" s="116"/>
      <c r="N295" s="116"/>
      <c r="O295" s="116"/>
      <c r="P295" s="116"/>
      <c r="Q295" s="116"/>
      <c r="R295" s="116"/>
      <c r="S295" s="116"/>
      <c r="T295" s="116"/>
      <c r="U295" s="116"/>
      <c r="V295" s="116"/>
      <c r="W295" s="116"/>
      <c r="X295" s="116"/>
      <c r="Y295" s="116"/>
      <c r="Z295" s="116"/>
      <c r="AA295" s="116"/>
      <c r="AB295" s="116"/>
      <c r="AC295" s="116"/>
      <c r="AD295" s="116"/>
      <c r="AE295" s="116"/>
      <c r="AF295" s="116"/>
      <c r="AG295" s="116"/>
      <c r="AH295" s="116"/>
      <c r="AI295" s="116"/>
      <c r="AJ295" s="116"/>
      <c r="AK295" s="116"/>
      <c r="AL295" s="116"/>
      <c r="AM295" s="116"/>
      <c r="AN295" s="116"/>
      <c r="AO295" s="116"/>
      <c r="AP295" s="116"/>
      <c r="AQ295" s="116"/>
      <c r="AR295" s="116"/>
      <c r="AS295" s="116"/>
      <c r="AT295" s="116"/>
      <c r="AU295" s="116"/>
      <c r="AV295" s="116"/>
      <c r="AW295" s="116"/>
      <c r="AX295" s="116"/>
      <c r="AY295" s="116"/>
      <c r="AZ295" s="116"/>
      <c r="BA295" s="116"/>
      <c r="BB295" s="116"/>
      <c r="BC295" s="116"/>
      <c r="BD295" s="116"/>
      <c r="BE295" s="116"/>
      <c r="BF295" s="116"/>
      <c r="BG295" s="116"/>
      <c r="BH295" s="116"/>
      <c r="BI295" s="116"/>
      <c r="BJ295" s="116"/>
      <c r="BK295" s="117"/>
      <c r="BL295" s="117"/>
      <c r="BM295" s="117"/>
      <c r="BN295" s="117"/>
      <c r="BO295" s="117"/>
      <c r="BP295" s="117"/>
      <c r="BQ295" s="117"/>
      <c r="BR295" s="117"/>
      <c r="BS295" s="117"/>
      <c r="BT295" s="117"/>
      <c r="BU295" s="117"/>
      <c r="BV295" s="117"/>
      <c r="BW295" s="117"/>
      <c r="BX295" s="117"/>
      <c r="BY295" s="117"/>
      <c r="BZ295" s="117"/>
      <c r="CA295" s="117"/>
      <c r="CB295" s="117"/>
      <c r="CC295" s="117"/>
      <c r="CD295" s="117"/>
      <c r="CE295" s="117"/>
      <c r="CF295" s="117"/>
      <c r="CG295" s="117"/>
      <c r="CH295" s="117"/>
      <c r="CI295" s="117"/>
      <c r="CJ295" s="117"/>
      <c r="CK295" s="117"/>
      <c r="CL295" s="117"/>
      <c r="CM295" s="117"/>
      <c r="CN295" s="117"/>
      <c r="CO295" s="117"/>
      <c r="CP295" s="117"/>
      <c r="CQ295" s="117"/>
      <c r="CR295" s="117"/>
      <c r="CS295" s="117"/>
      <c r="CT295" s="117"/>
      <c r="CU295" s="117"/>
      <c r="CV295" s="117"/>
      <c r="CW295" s="117"/>
      <c r="CX295" s="117"/>
      <c r="CY295" s="117"/>
      <c r="CZ295" s="117"/>
      <c r="DA295" s="117"/>
      <c r="DB295" s="117"/>
      <c r="DC295" s="117"/>
      <c r="DD295" s="117"/>
      <c r="DE295" s="117"/>
      <c r="DF295" s="117"/>
      <c r="DG295" s="117"/>
      <c r="DH295" s="117"/>
      <c r="DI295" s="117"/>
      <c r="DJ295" s="117"/>
      <c r="DK295" s="117"/>
      <c r="DL295" s="117"/>
      <c r="DM295" s="117"/>
      <c r="DN295" s="117"/>
      <c r="DO295" s="117"/>
      <c r="DP295" s="117"/>
      <c r="DQ295" s="117"/>
      <c r="DR295" s="117"/>
      <c r="DS295" s="117"/>
      <c r="DT295" s="117"/>
      <c r="DU295" s="117"/>
      <c r="DV295" s="117"/>
      <c r="DW295" s="117"/>
      <c r="DX295" s="117"/>
      <c r="DY295" s="117"/>
      <c r="DZ295" s="117"/>
      <c r="EA295" s="117"/>
      <c r="EB295" s="117"/>
      <c r="EC295" s="117"/>
      <c r="ED295" s="117"/>
      <c r="EE295" s="117"/>
      <c r="EF295" s="117"/>
      <c r="EG295" s="117"/>
      <c r="EH295" s="117"/>
      <c r="EI295" s="117"/>
      <c r="EJ295" s="117"/>
      <c r="EK295" s="117"/>
      <c r="EL295" s="117"/>
      <c r="EM295" s="117"/>
      <c r="EN295" s="117"/>
      <c r="EO295" s="117"/>
      <c r="EP295" s="117"/>
      <c r="EQ295" s="117"/>
      <c r="ER295" s="117"/>
      <c r="ES295" s="117"/>
      <c r="ET295" s="117"/>
      <c r="EU295" s="117"/>
      <c r="EV295" s="117"/>
      <c r="EW295" s="117"/>
      <c r="EX295" s="117"/>
      <c r="EY295" s="117"/>
      <c r="EZ295" s="117"/>
      <c r="FA295" s="117"/>
      <c r="FB295" s="117"/>
      <c r="FC295" s="117"/>
      <c r="FD295" s="117"/>
      <c r="FE295" s="117"/>
      <c r="FF295" s="117"/>
      <c r="FG295" s="117"/>
      <c r="FH295" s="117"/>
      <c r="FI295" s="117"/>
      <c r="FJ295" s="117"/>
      <c r="FK295" s="117"/>
      <c r="FL295" s="117"/>
      <c r="FM295" s="117"/>
      <c r="FN295" s="117"/>
      <c r="FO295" s="117"/>
      <c r="FP295" s="117"/>
      <c r="FQ295" s="117"/>
      <c r="FR295" s="117"/>
      <c r="FS295" s="117"/>
      <c r="FT295" s="117"/>
      <c r="FU295" s="117"/>
      <c r="FV295" s="117"/>
      <c r="FW295" s="117"/>
      <c r="FX295" s="117"/>
      <c r="FY295" s="117"/>
      <c r="FZ295" s="117"/>
      <c r="GA295" s="117"/>
      <c r="GB295" s="117"/>
      <c r="GC295" s="117"/>
      <c r="GD295" s="117"/>
      <c r="GE295" s="117"/>
      <c r="GF295" s="117"/>
      <c r="GG295" s="117"/>
      <c r="GH295" s="117"/>
      <c r="GI295" s="117"/>
      <c r="GJ295" s="117"/>
      <c r="GK295" s="117"/>
      <c r="GL295" s="117"/>
      <c r="GM295" s="117"/>
      <c r="GN295" s="117"/>
      <c r="GO295" s="117"/>
      <c r="GP295" s="117"/>
      <c r="GQ295" s="117"/>
      <c r="GR295" s="117"/>
      <c r="GS295" s="117"/>
      <c r="GT295" s="117"/>
      <c r="GU295" s="117"/>
      <c r="GV295" s="117"/>
      <c r="GW295" s="117"/>
      <c r="GX295" s="117"/>
      <c r="GY295" s="117"/>
      <c r="GZ295" s="117"/>
      <c r="HA295" s="117"/>
      <c r="HB295" s="117"/>
      <c r="HC295" s="117"/>
      <c r="HD295" s="117"/>
      <c r="HE295" s="117"/>
      <c r="HF295" s="117"/>
      <c r="HG295" s="117"/>
      <c r="HH295" s="117"/>
      <c r="HI295" s="117"/>
      <c r="HJ295" s="117"/>
      <c r="HK295" s="117"/>
      <c r="HL295" s="117"/>
      <c r="HM295" s="117"/>
      <c r="HN295" s="117"/>
      <c r="HO295" s="117"/>
      <c r="HP295" s="117"/>
      <c r="HQ295" s="117"/>
      <c r="HR295" s="117"/>
      <c r="HS295" s="117"/>
      <c r="HT295" s="117"/>
      <c r="HU295" s="117"/>
      <c r="HV295" s="117"/>
      <c r="HW295" s="117"/>
      <c r="HX295" s="117"/>
      <c r="HY295" s="117"/>
      <c r="HZ295" s="117"/>
      <c r="IA295" s="117"/>
      <c r="IB295" s="117"/>
      <c r="IC295" s="117"/>
      <c r="ID295" s="117"/>
      <c r="IE295" s="117"/>
      <c r="IF295" s="117"/>
      <c r="IG295" s="117"/>
      <c r="IH295" s="117"/>
      <c r="II295" s="117"/>
      <c r="IJ295" s="117"/>
      <c r="IK295" s="117"/>
      <c r="IL295" s="117"/>
      <c r="IM295" s="117"/>
      <c r="IN295" s="117"/>
      <c r="IO295" s="117"/>
      <c r="IP295" s="117"/>
      <c r="IQ295" s="117"/>
      <c r="IR295" s="117"/>
      <c r="IS295" s="117"/>
      <c r="IT295" s="117"/>
      <c r="IU295" s="117"/>
      <c r="IV295" s="117"/>
      <c r="IW295" s="117"/>
      <c r="IX295" s="117"/>
      <c r="IY295" s="117"/>
      <c r="IZ295" s="117"/>
      <c r="JA295" s="117"/>
      <c r="JB295" s="117"/>
      <c r="JC295" s="117"/>
      <c r="JD295" s="117"/>
      <c r="JE295" s="117"/>
      <c r="JF295" s="117"/>
      <c r="JG295" s="117"/>
      <c r="JH295" s="117"/>
      <c r="JI295" s="117"/>
      <c r="JJ295" s="117"/>
      <c r="JK295" s="117"/>
      <c r="JL295" s="117"/>
      <c r="JM295" s="117"/>
      <c r="JN295" s="117"/>
      <c r="JO295" s="117"/>
      <c r="JP295" s="117"/>
      <c r="JQ295" s="117"/>
      <c r="JR295" s="117"/>
      <c r="JS295" s="117"/>
      <c r="JT295" s="117"/>
      <c r="JU295" s="117"/>
      <c r="JV295" s="117"/>
      <c r="JW295" s="117"/>
      <c r="JX295" s="117"/>
      <c r="JY295" s="117"/>
      <c r="JZ295" s="117"/>
      <c r="KA295" s="117"/>
      <c r="KB295" s="117"/>
      <c r="KC295" s="117"/>
      <c r="KD295" s="117"/>
      <c r="KE295" s="117"/>
      <c r="KF295" s="117"/>
      <c r="KG295" s="117"/>
      <c r="KH295" s="117"/>
      <c r="KI295" s="117"/>
      <c r="KJ295" s="117"/>
      <c r="KK295" s="117"/>
      <c r="KL295" s="117"/>
      <c r="KM295" s="117"/>
      <c r="KN295" s="117"/>
      <c r="KO295" s="117"/>
      <c r="KP295" s="117"/>
      <c r="KQ295" s="117"/>
      <c r="KR295" s="117"/>
      <c r="KS295" s="117"/>
      <c r="KT295" s="117"/>
      <c r="KU295" s="117"/>
      <c r="KV295" s="117"/>
      <c r="KW295" s="117"/>
      <c r="KX295" s="117"/>
      <c r="KY295" s="117"/>
      <c r="KZ295" s="117"/>
      <c r="LA295" s="117"/>
      <c r="LB295" s="117"/>
      <c r="LC295" s="117"/>
      <c r="LD295" s="117"/>
      <c r="LE295" s="117"/>
      <c r="LF295" s="117"/>
      <c r="LG295" s="117"/>
      <c r="LH295" s="117"/>
      <c r="LI295" s="117"/>
      <c r="LJ295" s="117"/>
      <c r="LK295" s="117"/>
      <c r="LL295" s="117"/>
      <c r="LM295" s="117"/>
      <c r="LN295" s="117"/>
      <c r="LO295" s="117"/>
      <c r="LP295" s="117"/>
      <c r="LQ295" s="117"/>
      <c r="LR295" s="117"/>
      <c r="LS295" s="117"/>
      <c r="LT295" s="117"/>
      <c r="LU295" s="117"/>
      <c r="LV295" s="117"/>
      <c r="LW295" s="117"/>
      <c r="LX295" s="117"/>
      <c r="LY295" s="117"/>
      <c r="LZ295" s="117"/>
      <c r="MA295" s="117"/>
      <c r="MB295" s="117"/>
      <c r="MC295" s="117"/>
      <c r="MD295" s="117"/>
      <c r="ME295" s="117"/>
      <c r="MF295" s="117"/>
      <c r="MG295" s="117"/>
      <c r="MH295" s="117"/>
      <c r="MI295" s="117"/>
      <c r="MJ295" s="117"/>
      <c r="MK295" s="117"/>
      <c r="ML295" s="117"/>
      <c r="MM295" s="117"/>
      <c r="MN295" s="117"/>
      <c r="MO295" s="117"/>
      <c r="MP295" s="117"/>
      <c r="MQ295" s="117"/>
      <c r="MR295" s="117"/>
      <c r="MS295" s="117"/>
      <c r="MT295" s="117"/>
      <c r="MU295" s="117"/>
      <c r="MV295" s="117"/>
      <c r="MW295" s="117"/>
      <c r="MX295" s="117"/>
      <c r="MY295" s="117"/>
      <c r="MZ295" s="117"/>
      <c r="NA295" s="117"/>
      <c r="NB295" s="117"/>
      <c r="NC295" s="117"/>
      <c r="ND295" s="117"/>
      <c r="NE295" s="117"/>
      <c r="NF295" s="117"/>
      <c r="NG295" s="117"/>
      <c r="NH295" s="117"/>
      <c r="NI295" s="117"/>
      <c r="NJ295" s="117"/>
      <c r="NK295" s="117"/>
      <c r="NL295" s="117"/>
      <c r="NM295" s="117"/>
      <c r="NN295" s="117"/>
      <c r="NO295" s="117"/>
      <c r="NP295" s="117"/>
      <c r="NQ295" s="117"/>
      <c r="NR295" s="117"/>
      <c r="NS295" s="117"/>
      <c r="NT295" s="117"/>
      <c r="NU295" s="117"/>
      <c r="NV295" s="117"/>
      <c r="NW295" s="117"/>
      <c r="NX295" s="117"/>
      <c r="NY295" s="117"/>
      <c r="NZ295" s="117"/>
      <c r="OA295" s="117"/>
      <c r="OB295" s="117"/>
      <c r="OC295" s="117"/>
      <c r="OD295" s="117"/>
      <c r="OE295" s="117"/>
      <c r="OF295" s="117"/>
      <c r="OG295" s="117"/>
      <c r="OH295" s="117"/>
      <c r="OI295" s="117"/>
      <c r="OJ295" s="117"/>
      <c r="OK295" s="117"/>
      <c r="OL295" s="117"/>
      <c r="OM295" s="117"/>
      <c r="ON295" s="117"/>
      <c r="OO295" s="117"/>
      <c r="OP295" s="117"/>
      <c r="OQ295" s="117"/>
      <c r="OR295" s="117"/>
      <c r="OS295" s="117"/>
      <c r="OT295" s="117"/>
      <c r="OU295" s="117"/>
      <c r="OV295" s="117"/>
      <c r="OW295" s="117"/>
      <c r="OX295" s="117"/>
      <c r="OY295" s="117"/>
      <c r="OZ295" s="117"/>
      <c r="PA295" s="117"/>
      <c r="PB295" s="117"/>
      <c r="PC295" s="117"/>
      <c r="PD295" s="117"/>
      <c r="PE295" s="117"/>
      <c r="PF295" s="117"/>
      <c r="PG295" s="117"/>
      <c r="PH295" s="117"/>
      <c r="PI295" s="117"/>
      <c r="PJ295" s="117"/>
      <c r="PK295" s="117"/>
      <c r="PL295" s="117"/>
      <c r="PM295" s="117"/>
      <c r="PN295" s="117"/>
      <c r="PO295" s="117"/>
      <c r="PP295" s="117"/>
      <c r="PQ295" s="117"/>
      <c r="PR295" s="117"/>
      <c r="PS295" s="117"/>
      <c r="PT295" s="117"/>
      <c r="PU295" s="117"/>
      <c r="PV295" s="117"/>
      <c r="PW295" s="117"/>
      <c r="PX295" s="117"/>
      <c r="PY295" s="117"/>
      <c r="PZ295" s="117"/>
      <c r="QA295" s="117"/>
      <c r="QB295" s="117"/>
      <c r="QC295" s="117"/>
      <c r="QD295" s="117"/>
      <c r="QE295" s="117"/>
      <c r="QF295" s="117"/>
      <c r="QG295" s="117"/>
      <c r="QH295" s="117"/>
      <c r="QI295" s="117"/>
      <c r="QJ295" s="117"/>
      <c r="QK295" s="117"/>
      <c r="QL295" s="117"/>
      <c r="QM295" s="117"/>
      <c r="QN295" s="117"/>
      <c r="QO295" s="117"/>
      <c r="QP295" s="117"/>
      <c r="QQ295" s="117"/>
      <c r="QR295" s="117"/>
      <c r="QS295" s="117"/>
      <c r="QT295" s="117"/>
      <c r="QU295" s="117"/>
      <c r="QV295" s="117"/>
      <c r="QW295" s="117"/>
      <c r="QX295" s="117"/>
      <c r="QY295" s="117"/>
      <c r="QZ295" s="117"/>
      <c r="RA295" s="117"/>
      <c r="RB295" s="117"/>
      <c r="RC295" s="117"/>
      <c r="RD295" s="117"/>
      <c r="RE295" s="117"/>
      <c r="RF295" s="117"/>
      <c r="RG295" s="117"/>
      <c r="RH295" s="117"/>
      <c r="RI295" s="117"/>
      <c r="RJ295" s="117"/>
      <c r="RK295" s="117"/>
      <c r="RL295" s="117"/>
      <c r="RM295" s="117"/>
      <c r="RN295" s="117"/>
      <c r="RO295" s="117"/>
      <c r="RP295" s="117"/>
      <c r="RQ295" s="117"/>
      <c r="RR295" s="117"/>
      <c r="RS295" s="117"/>
      <c r="RT295" s="117"/>
      <c r="RU295" s="117"/>
      <c r="RV295" s="117"/>
      <c r="RW295" s="117"/>
      <c r="RX295" s="117"/>
      <c r="RY295" s="117"/>
      <c r="RZ295" s="117"/>
      <c r="SA295" s="117"/>
      <c r="SB295" s="117"/>
      <c r="SC295" s="117"/>
      <c r="SD295" s="117"/>
      <c r="SE295" s="117"/>
      <c r="SF295" s="117"/>
      <c r="SG295" s="117"/>
      <c r="SH295" s="117"/>
      <c r="SI295" s="117"/>
      <c r="SJ295" s="117"/>
      <c r="SK295" s="117"/>
      <c r="SL295" s="117"/>
      <c r="SM295" s="117"/>
      <c r="SN295" s="117"/>
      <c r="SO295" s="117"/>
      <c r="SP295" s="117"/>
      <c r="SQ295" s="117"/>
      <c r="SR295" s="117"/>
      <c r="SS295" s="117"/>
      <c r="ST295" s="117"/>
      <c r="SU295" s="117"/>
      <c r="SV295" s="117"/>
      <c r="SW295" s="117"/>
      <c r="SX295" s="117"/>
      <c r="SY295" s="117"/>
      <c r="SZ295" s="117"/>
      <c r="TA295" s="117"/>
      <c r="TB295" s="117"/>
      <c r="TC295" s="117"/>
      <c r="TD295" s="117"/>
      <c r="TE295" s="117"/>
      <c r="TF295" s="117"/>
      <c r="TG295" s="117"/>
      <c r="TH295" s="117"/>
      <c r="TI295" s="117"/>
      <c r="TJ295" s="117"/>
      <c r="TK295" s="117"/>
      <c r="TL295" s="117"/>
      <c r="TM295" s="117"/>
      <c r="TN295" s="117"/>
      <c r="TO295" s="117"/>
      <c r="TP295" s="117"/>
      <c r="TQ295" s="117"/>
      <c r="TR295" s="117"/>
      <c r="TS295" s="117"/>
      <c r="TT295" s="117"/>
      <c r="TU295" s="117"/>
      <c r="TV295" s="117"/>
      <c r="TW295" s="117"/>
      <c r="TX295" s="117"/>
      <c r="TY295" s="117"/>
      <c r="TZ295" s="117"/>
      <c r="UA295" s="117"/>
      <c r="UB295" s="117"/>
      <c r="UC295" s="117"/>
      <c r="UD295" s="117"/>
      <c r="UE295" s="117"/>
      <c r="UF295" s="117"/>
      <c r="UG295" s="117"/>
      <c r="UH295" s="117"/>
      <c r="UI295" s="117"/>
      <c r="UJ295" s="117"/>
      <c r="UK295" s="117"/>
      <c r="UL295" s="117"/>
      <c r="UM295" s="117"/>
      <c r="UN295" s="117"/>
      <c r="UO295" s="117"/>
      <c r="UP295" s="117"/>
      <c r="UQ295" s="117"/>
      <c r="UR295" s="117"/>
      <c r="US295" s="117"/>
      <c r="UT295" s="117"/>
      <c r="UU295" s="117"/>
      <c r="UV295" s="117"/>
      <c r="UW295" s="117"/>
      <c r="UX295" s="117"/>
      <c r="UY295" s="117"/>
      <c r="UZ295" s="117"/>
      <c r="VA295" s="117"/>
      <c r="VB295" s="117"/>
      <c r="VC295" s="117"/>
      <c r="VD295" s="117"/>
      <c r="VE295" s="117"/>
      <c r="VF295" s="117"/>
      <c r="VG295" s="117"/>
      <c r="VH295" s="117"/>
      <c r="VI295" s="117"/>
      <c r="VJ295" s="117"/>
      <c r="VK295" s="117"/>
      <c r="VL295" s="117"/>
      <c r="VM295" s="117"/>
      <c r="VN295" s="117"/>
      <c r="VO295" s="117"/>
      <c r="VP295" s="117"/>
      <c r="VQ295" s="117"/>
      <c r="VR295" s="117"/>
      <c r="VS295" s="117"/>
      <c r="VT295" s="117"/>
      <c r="VU295" s="117"/>
      <c r="VV295" s="117"/>
      <c r="VW295" s="117"/>
      <c r="VX295" s="117"/>
      <c r="VY295" s="117"/>
      <c r="VZ295" s="117"/>
      <c r="WA295" s="117"/>
      <c r="WB295" s="117"/>
      <c r="WC295" s="117"/>
      <c r="WD295" s="117"/>
      <c r="WE295" s="117"/>
      <c r="WF295" s="117"/>
      <c r="WG295" s="117"/>
      <c r="WH295" s="117"/>
      <c r="WI295" s="117"/>
      <c r="WJ295" s="117"/>
      <c r="WK295" s="117"/>
      <c r="WL295" s="117"/>
      <c r="WM295" s="117"/>
      <c r="WN295" s="117"/>
      <c r="WO295" s="117"/>
      <c r="WP295" s="117"/>
      <c r="WQ295" s="117"/>
      <c r="WR295" s="117"/>
      <c r="WS295" s="117"/>
      <c r="WT295" s="117"/>
      <c r="WU295" s="117"/>
      <c r="WV295" s="117"/>
      <c r="WW295" s="117"/>
      <c r="WX295" s="117"/>
      <c r="WY295" s="117"/>
      <c r="WZ295" s="117"/>
      <c r="XA295" s="117"/>
      <c r="XB295" s="117"/>
      <c r="XC295" s="117"/>
      <c r="XD295" s="117"/>
      <c r="XE295" s="117"/>
      <c r="XF295" s="117"/>
      <c r="XG295" s="117"/>
      <c r="XH295" s="117"/>
      <c r="XI295" s="117"/>
      <c r="XJ295" s="117"/>
      <c r="XK295" s="117"/>
      <c r="XL295" s="117"/>
      <c r="XM295" s="117"/>
      <c r="XN295" s="117"/>
      <c r="XO295" s="117"/>
      <c r="XP295" s="117"/>
      <c r="XQ295" s="117"/>
      <c r="XR295" s="117"/>
      <c r="XS295" s="117"/>
      <c r="XT295" s="117"/>
      <c r="XU295" s="117"/>
      <c r="XV295" s="117"/>
      <c r="XW295" s="117"/>
      <c r="XX295" s="117"/>
      <c r="XY295" s="117"/>
      <c r="XZ295" s="117"/>
      <c r="YA295" s="117"/>
      <c r="YB295" s="117"/>
      <c r="YC295" s="117"/>
      <c r="YD295" s="117"/>
      <c r="YE295" s="117"/>
      <c r="YF295" s="117"/>
      <c r="YG295" s="117"/>
      <c r="YH295" s="117"/>
      <c r="YI295" s="117"/>
      <c r="YJ295" s="117"/>
      <c r="YK295" s="117"/>
      <c r="YL295" s="117"/>
      <c r="YM295" s="117"/>
      <c r="YN295" s="117"/>
      <c r="YO295" s="117"/>
      <c r="YP295" s="117"/>
      <c r="YQ295" s="117"/>
      <c r="YR295" s="117"/>
      <c r="YS295" s="117"/>
      <c r="YT295" s="117"/>
      <c r="YU295" s="117"/>
      <c r="YV295" s="117"/>
      <c r="YW295" s="117"/>
      <c r="YX295" s="117"/>
      <c r="YY295" s="117"/>
      <c r="YZ295" s="117"/>
      <c r="ZA295" s="117"/>
      <c r="ZB295" s="117"/>
      <c r="ZC295" s="117"/>
      <c r="ZD295" s="117"/>
      <c r="ZE295" s="117"/>
      <c r="ZF295" s="117"/>
      <c r="ZG295" s="117"/>
      <c r="ZH295" s="117"/>
      <c r="ZI295" s="117"/>
      <c r="ZJ295" s="117"/>
      <c r="ZK295" s="117"/>
      <c r="ZL295" s="117"/>
      <c r="ZM295" s="117"/>
      <c r="ZN295" s="117"/>
      <c r="ZO295" s="117"/>
      <c r="ZP295" s="117"/>
      <c r="ZQ295" s="117"/>
      <c r="ZR295" s="117"/>
      <c r="ZS295" s="117"/>
      <c r="ZT295" s="117"/>
      <c r="ZU295" s="117"/>
      <c r="ZV295" s="117"/>
      <c r="ZW295" s="117"/>
      <c r="ZX295" s="117"/>
      <c r="ZY295" s="117"/>
      <c r="ZZ295" s="117"/>
      <c r="AAA295" s="117"/>
      <c r="AAB295" s="117"/>
      <c r="AAC295" s="117"/>
      <c r="AAD295" s="117"/>
      <c r="AAE295" s="117"/>
      <c r="AAF295" s="117"/>
      <c r="AAG295" s="117"/>
      <c r="AAH295" s="117"/>
      <c r="AAI295" s="117"/>
      <c r="AAJ295" s="117"/>
      <c r="AAK295" s="117"/>
      <c r="AAL295" s="117"/>
      <c r="AAM295" s="117"/>
      <c r="AAN295" s="117"/>
      <c r="AAO295" s="117"/>
      <c r="AAP295" s="117"/>
      <c r="AAQ295" s="117"/>
      <c r="AAR295" s="117"/>
      <c r="AAS295" s="117"/>
      <c r="AAT295" s="117"/>
      <c r="AAU295" s="117"/>
      <c r="AAV295" s="117"/>
      <c r="AAW295" s="117"/>
      <c r="AAX295" s="117"/>
      <c r="AAY295" s="117"/>
      <c r="AAZ295" s="117"/>
      <c r="ABA295" s="117"/>
      <c r="ABB295" s="117"/>
      <c r="ABC295" s="117"/>
      <c r="ABD295" s="117"/>
      <c r="ABE295" s="117"/>
      <c r="ABF295" s="117"/>
      <c r="ABG295" s="117"/>
      <c r="ABH295" s="117"/>
      <c r="ABI295" s="117"/>
      <c r="ABJ295" s="117"/>
      <c r="ABK295" s="117"/>
      <c r="ABL295" s="117"/>
      <c r="ABM295" s="117"/>
      <c r="ABN295" s="117"/>
      <c r="ABO295" s="117"/>
      <c r="ABP295" s="117"/>
      <c r="ABQ295" s="117"/>
      <c r="ABR295" s="117"/>
      <c r="ABS295" s="117"/>
      <c r="ABT295" s="117"/>
      <c r="ABU295" s="117"/>
      <c r="ABV295" s="117"/>
      <c r="ABW295" s="117"/>
      <c r="ABX295" s="117"/>
      <c r="ABY295" s="117"/>
      <c r="ABZ295" s="117"/>
      <c r="ACA295" s="117"/>
      <c r="ACB295" s="117"/>
      <c r="ACC295" s="117"/>
      <c r="ACD295" s="117"/>
      <c r="ACE295" s="117"/>
      <c r="ACF295" s="117"/>
      <c r="ACG295" s="117"/>
      <c r="ACH295" s="117"/>
      <c r="ACI295" s="117"/>
      <c r="ACJ295" s="117"/>
      <c r="ACK295" s="117"/>
      <c r="ACL295" s="117"/>
      <c r="ACM295" s="117"/>
      <c r="ACN295" s="117"/>
      <c r="ACO295" s="117"/>
      <c r="ACP295" s="117"/>
      <c r="ACQ295" s="117"/>
      <c r="ACR295" s="117"/>
      <c r="ACS295" s="117"/>
      <c r="ACT295" s="117"/>
      <c r="ACU295" s="117"/>
      <c r="ACV295" s="117"/>
      <c r="ACW295" s="117"/>
      <c r="ACX295" s="117"/>
      <c r="ACY295" s="117"/>
      <c r="ACZ295" s="117"/>
      <c r="ADA295" s="117"/>
      <c r="ADB295" s="117"/>
      <c r="ADC295" s="117"/>
      <c r="ADD295" s="117"/>
      <c r="ADE295" s="117"/>
      <c r="ADF295" s="117"/>
      <c r="ADG295" s="117"/>
      <c r="ADH295" s="117"/>
      <c r="ADI295" s="117"/>
      <c r="ADJ295" s="117"/>
      <c r="ADK295" s="117"/>
      <c r="ADL295" s="117"/>
      <c r="ADM295" s="117"/>
      <c r="ADN295" s="117"/>
      <c r="ADO295" s="117"/>
      <c r="ADP295" s="117"/>
      <c r="ADQ295" s="117"/>
      <c r="ADR295" s="117"/>
      <c r="ADS295" s="117"/>
      <c r="ADT295" s="117"/>
      <c r="ADU295" s="117"/>
      <c r="ADV295" s="117"/>
      <c r="ADW295" s="117"/>
      <c r="ADX295" s="117"/>
      <c r="ADY295" s="117"/>
      <c r="ADZ295" s="117"/>
      <c r="AEA295" s="117"/>
      <c r="AEB295" s="117"/>
      <c r="AEC295" s="117"/>
      <c r="AED295" s="117"/>
      <c r="AEE295" s="117"/>
      <c r="AEF295" s="117"/>
      <c r="AEG295" s="117"/>
      <c r="AEH295" s="117"/>
      <c r="AEI295" s="117"/>
      <c r="AEJ295" s="117"/>
      <c r="AEK295" s="117"/>
      <c r="AEL295" s="117"/>
      <c r="AEM295" s="117"/>
      <c r="AEN295" s="117"/>
      <c r="AEO295" s="117"/>
      <c r="AEP295" s="117"/>
      <c r="AEQ295" s="117"/>
      <c r="AER295" s="117"/>
      <c r="AES295" s="117"/>
      <c r="AET295" s="117"/>
      <c r="AEU295" s="117"/>
      <c r="AEV295" s="117"/>
      <c r="AEW295" s="117"/>
      <c r="AEX295" s="117"/>
      <c r="AEY295" s="117"/>
      <c r="AEZ295" s="117"/>
      <c r="AFA295" s="117"/>
      <c r="AFB295" s="117"/>
      <c r="AFC295" s="117"/>
      <c r="AFD295" s="117"/>
      <c r="AFE295" s="117"/>
      <c r="AFF295" s="117"/>
      <c r="AFG295" s="117"/>
      <c r="AFH295" s="117"/>
      <c r="AFI295" s="117"/>
      <c r="AFJ295" s="117"/>
      <c r="AFK295" s="117"/>
      <c r="AFL295" s="117"/>
      <c r="AFM295" s="117"/>
      <c r="AFN295" s="117"/>
      <c r="AFO295" s="117"/>
      <c r="AFP295" s="117"/>
      <c r="AFQ295" s="117"/>
      <c r="AFR295" s="117"/>
      <c r="AFS295" s="117"/>
      <c r="AFT295" s="117"/>
      <c r="AFU295" s="117"/>
      <c r="AFV295" s="117"/>
      <c r="AFW295" s="117"/>
      <c r="AFX295" s="117"/>
      <c r="AFY295" s="117"/>
      <c r="AFZ295" s="117"/>
      <c r="AGA295" s="117"/>
      <c r="AGB295" s="117"/>
      <c r="AGC295" s="117"/>
      <c r="AGD295" s="117"/>
      <c r="AGE295" s="117"/>
      <c r="AGF295" s="117"/>
      <c r="AGG295" s="117"/>
      <c r="AGH295" s="117"/>
      <c r="AGI295" s="117"/>
      <c r="AGJ295" s="117"/>
      <c r="AGK295" s="117"/>
      <c r="AGL295" s="117"/>
      <c r="AGM295" s="117"/>
      <c r="AGN295" s="117"/>
      <c r="AGO295" s="117"/>
      <c r="AGP295" s="117"/>
      <c r="AGQ295" s="117"/>
      <c r="AGR295" s="117"/>
      <c r="AGS295" s="117"/>
      <c r="AGT295" s="117"/>
      <c r="AGU295" s="117"/>
      <c r="AGV295" s="117"/>
      <c r="AGW295" s="117"/>
      <c r="AGX295" s="117"/>
      <c r="AGY295" s="117"/>
      <c r="AGZ295" s="117"/>
      <c r="AHA295" s="117"/>
      <c r="AHB295" s="117"/>
      <c r="AHC295" s="117"/>
      <c r="AHD295" s="117"/>
      <c r="AHE295" s="117"/>
      <c r="AHF295" s="117"/>
      <c r="AHG295" s="117"/>
      <c r="AHH295" s="117"/>
      <c r="AHI295" s="117"/>
      <c r="AHJ295" s="117"/>
      <c r="AHK295" s="117"/>
      <c r="AHL295" s="117"/>
      <c r="AHM295" s="117"/>
      <c r="AHN295" s="117"/>
      <c r="AHO295" s="117"/>
      <c r="AHP295" s="117"/>
      <c r="AHQ295" s="117"/>
      <c r="AHR295" s="117"/>
      <c r="AHS295" s="117"/>
      <c r="AHT295" s="117"/>
      <c r="AHU295" s="117"/>
      <c r="AHV295" s="117"/>
      <c r="AHW295" s="117"/>
      <c r="AHX295" s="117"/>
      <c r="AHY295" s="117"/>
      <c r="AHZ295" s="117"/>
      <c r="AIA295" s="117"/>
      <c r="AIB295" s="117"/>
      <c r="AIC295" s="117"/>
      <c r="AID295" s="117"/>
      <c r="AIE295" s="117"/>
      <c r="AIF295" s="117"/>
      <c r="AIG295" s="117"/>
      <c r="AIH295" s="117"/>
      <c r="AII295" s="117"/>
      <c r="AIJ295" s="117"/>
      <c r="AIK295" s="117"/>
      <c r="AIL295" s="117"/>
      <c r="AIM295" s="117"/>
      <c r="AIN295" s="117"/>
      <c r="AIO295" s="117"/>
      <c r="AIP295" s="117"/>
      <c r="AIQ295" s="117"/>
      <c r="AIR295" s="117"/>
      <c r="AIS295" s="117"/>
      <c r="AIT295" s="117"/>
      <c r="AIU295" s="117"/>
      <c r="AIV295" s="117"/>
      <c r="AIW295" s="117"/>
      <c r="AIX295" s="117"/>
      <c r="AIY295" s="117"/>
      <c r="AIZ295" s="117"/>
      <c r="AJA295" s="117"/>
      <c r="AJB295" s="117"/>
      <c r="AJC295" s="117"/>
      <c r="AJD295" s="117"/>
      <c r="AJE295" s="117"/>
      <c r="AJF295" s="117"/>
      <c r="AJG295" s="117"/>
      <c r="AJH295" s="117"/>
      <c r="AJI295" s="117"/>
      <c r="AJJ295" s="117"/>
      <c r="AJK295" s="117"/>
      <c r="AJL295" s="117"/>
      <c r="AJM295" s="117"/>
      <c r="AJN295" s="117"/>
      <c r="AJO295" s="117"/>
      <c r="AJP295" s="117"/>
      <c r="AJQ295" s="117"/>
      <c r="AJR295" s="117"/>
      <c r="AJS295" s="117"/>
      <c r="AJT295" s="117"/>
      <c r="AJU295" s="117"/>
      <c r="AJV295" s="117"/>
      <c r="AJW295" s="117"/>
      <c r="AJX295" s="117"/>
      <c r="AJY295" s="117"/>
      <c r="AJZ295" s="117"/>
      <c r="AKA295" s="117"/>
      <c r="AKB295" s="117"/>
      <c r="AKC295" s="117"/>
      <c r="AKD295" s="117"/>
      <c r="AKE295" s="117"/>
      <c r="AKF295" s="117"/>
      <c r="AKG295" s="117"/>
      <c r="AKH295" s="117"/>
      <c r="AKI295" s="117"/>
      <c r="AKJ295" s="117"/>
      <c r="AKK295" s="117"/>
      <c r="AKL295" s="117"/>
      <c r="AKM295" s="117"/>
      <c r="AKN295" s="117"/>
      <c r="AKO295" s="117"/>
      <c r="AKP295" s="117"/>
      <c r="AKQ295" s="117"/>
      <c r="AKR295" s="117"/>
      <c r="AKS295" s="117"/>
      <c r="AKT295" s="117"/>
      <c r="AKU295" s="117"/>
      <c r="AKV295" s="117"/>
      <c r="AKW295" s="117"/>
      <c r="AKX295" s="117"/>
      <c r="AKY295" s="117"/>
      <c r="AKZ295" s="117"/>
      <c r="ALA295" s="117"/>
      <c r="ALB295" s="117"/>
      <c r="ALC295" s="117"/>
      <c r="ALD295" s="117"/>
      <c r="ALE295" s="117"/>
      <c r="ALF295" s="117"/>
      <c r="ALG295" s="117"/>
      <c r="ALH295" s="117"/>
      <c r="ALI295" s="117"/>
      <c r="ALJ295" s="117"/>
      <c r="ALK295" s="117"/>
      <c r="ALL295" s="117"/>
      <c r="ALM295" s="117"/>
      <c r="ALN295" s="117"/>
      <c r="ALO295" s="117"/>
      <c r="ALP295" s="117"/>
      <c r="ALQ295" s="117"/>
      <c r="ALR295" s="117"/>
      <c r="ALS295" s="117"/>
      <c r="ALT295" s="117"/>
      <c r="ALU295" s="117"/>
      <c r="ALV295" s="117"/>
      <c r="ALW295" s="117"/>
      <c r="ALX295" s="117"/>
      <c r="ALY295" s="117"/>
      <c r="ALZ295" s="117"/>
      <c r="AMA295" s="117"/>
      <c r="AMB295" s="117"/>
      <c r="AMC295" s="117"/>
      <c r="AMD295" s="117"/>
      <c r="AME295" s="117"/>
      <c r="AMF295" s="117"/>
      <c r="AMG295" s="117"/>
      <c r="AMH295" s="117"/>
      <c r="AMI295" s="117"/>
      <c r="AMJ295" s="117"/>
    </row>
    <row r="296" customFormat="false" ht="24" hidden="false" customHeight="true" outlineLevel="0" collapsed="false">
      <c r="A296" s="144" t="s">
        <v>205</v>
      </c>
      <c r="B296" s="122" t="n">
        <f aca="false">H296/12</f>
        <v>5</v>
      </c>
      <c r="C296" s="145" t="n">
        <f aca="false">AVERAGE(D296:G296)</f>
        <v>2.89666666666667</v>
      </c>
      <c r="D296" s="147" t="n">
        <v>1.8</v>
      </c>
      <c r="E296" s="147" t="n">
        <v>2.79</v>
      </c>
      <c r="F296" s="147" t="n">
        <v>4.1</v>
      </c>
      <c r="G296" s="145"/>
      <c r="H296" s="148" t="n">
        <v>60</v>
      </c>
      <c r="I296" s="146" t="n">
        <f aca="false">(C296*B296)*12</f>
        <v>173.8</v>
      </c>
      <c r="J296" s="116"/>
      <c r="K296" s="116"/>
      <c r="L296" s="116"/>
      <c r="M296" s="116"/>
      <c r="N296" s="116"/>
      <c r="O296" s="116"/>
      <c r="P296" s="116"/>
      <c r="Q296" s="116"/>
      <c r="R296" s="116"/>
      <c r="S296" s="116"/>
      <c r="T296" s="116"/>
      <c r="U296" s="116"/>
      <c r="V296" s="116"/>
      <c r="W296" s="116"/>
      <c r="X296" s="116"/>
      <c r="Y296" s="116"/>
      <c r="Z296" s="116"/>
      <c r="AA296" s="116"/>
      <c r="AB296" s="116"/>
      <c r="AC296" s="116"/>
      <c r="AD296" s="116"/>
      <c r="AE296" s="116"/>
      <c r="AF296" s="116"/>
      <c r="AG296" s="116"/>
      <c r="AH296" s="116"/>
      <c r="AI296" s="116"/>
      <c r="AJ296" s="116"/>
      <c r="AK296" s="116"/>
      <c r="AL296" s="116"/>
      <c r="AM296" s="116"/>
      <c r="AN296" s="116"/>
      <c r="AO296" s="116"/>
      <c r="AP296" s="116"/>
      <c r="AQ296" s="116"/>
      <c r="AR296" s="116"/>
      <c r="AS296" s="116"/>
      <c r="AT296" s="116"/>
      <c r="AU296" s="116"/>
      <c r="AV296" s="116"/>
      <c r="AW296" s="116"/>
      <c r="AX296" s="116"/>
      <c r="AY296" s="116"/>
      <c r="AZ296" s="116"/>
      <c r="BA296" s="116"/>
      <c r="BB296" s="116"/>
      <c r="BC296" s="116"/>
      <c r="BD296" s="116"/>
      <c r="BE296" s="116"/>
      <c r="BF296" s="116"/>
      <c r="BG296" s="116"/>
      <c r="BH296" s="116"/>
      <c r="BI296" s="116"/>
      <c r="BJ296" s="116"/>
      <c r="BK296" s="117"/>
      <c r="BL296" s="117"/>
      <c r="BM296" s="117"/>
      <c r="BN296" s="117"/>
      <c r="BO296" s="117"/>
      <c r="BP296" s="117"/>
      <c r="BQ296" s="117"/>
      <c r="BR296" s="117"/>
      <c r="BS296" s="117"/>
      <c r="BT296" s="117"/>
      <c r="BU296" s="117"/>
      <c r="BV296" s="117"/>
      <c r="BW296" s="117"/>
      <c r="BX296" s="117"/>
      <c r="BY296" s="117"/>
      <c r="BZ296" s="117"/>
      <c r="CA296" s="117"/>
      <c r="CB296" s="117"/>
      <c r="CC296" s="117"/>
      <c r="CD296" s="117"/>
      <c r="CE296" s="117"/>
      <c r="CF296" s="117"/>
      <c r="CG296" s="117"/>
      <c r="CH296" s="117"/>
      <c r="CI296" s="117"/>
      <c r="CJ296" s="117"/>
      <c r="CK296" s="117"/>
      <c r="CL296" s="117"/>
      <c r="CM296" s="117"/>
      <c r="CN296" s="117"/>
      <c r="CO296" s="117"/>
      <c r="CP296" s="117"/>
      <c r="CQ296" s="117"/>
      <c r="CR296" s="117"/>
      <c r="CS296" s="117"/>
      <c r="CT296" s="117"/>
      <c r="CU296" s="117"/>
      <c r="CV296" s="117"/>
      <c r="CW296" s="117"/>
      <c r="CX296" s="117"/>
      <c r="CY296" s="117"/>
      <c r="CZ296" s="117"/>
      <c r="DA296" s="117"/>
      <c r="DB296" s="117"/>
      <c r="DC296" s="117"/>
      <c r="DD296" s="117"/>
      <c r="DE296" s="117"/>
      <c r="DF296" s="117"/>
      <c r="DG296" s="117"/>
      <c r="DH296" s="117"/>
      <c r="DI296" s="117"/>
      <c r="DJ296" s="117"/>
      <c r="DK296" s="117"/>
      <c r="DL296" s="117"/>
      <c r="DM296" s="117"/>
      <c r="DN296" s="117"/>
      <c r="DO296" s="117"/>
      <c r="DP296" s="117"/>
      <c r="DQ296" s="117"/>
      <c r="DR296" s="117"/>
      <c r="DS296" s="117"/>
      <c r="DT296" s="117"/>
      <c r="DU296" s="117"/>
      <c r="DV296" s="117"/>
      <c r="DW296" s="117"/>
      <c r="DX296" s="117"/>
      <c r="DY296" s="117"/>
      <c r="DZ296" s="117"/>
      <c r="EA296" s="117"/>
      <c r="EB296" s="117"/>
      <c r="EC296" s="117"/>
      <c r="ED296" s="117"/>
      <c r="EE296" s="117"/>
      <c r="EF296" s="117"/>
      <c r="EG296" s="117"/>
      <c r="EH296" s="117"/>
      <c r="EI296" s="117"/>
      <c r="EJ296" s="117"/>
      <c r="EK296" s="117"/>
      <c r="EL296" s="117"/>
      <c r="EM296" s="117"/>
      <c r="EN296" s="117"/>
      <c r="EO296" s="117"/>
      <c r="EP296" s="117"/>
      <c r="EQ296" s="117"/>
      <c r="ER296" s="117"/>
      <c r="ES296" s="117"/>
      <c r="ET296" s="117"/>
      <c r="EU296" s="117"/>
      <c r="EV296" s="117"/>
      <c r="EW296" s="117"/>
      <c r="EX296" s="117"/>
      <c r="EY296" s="117"/>
      <c r="EZ296" s="117"/>
      <c r="FA296" s="117"/>
      <c r="FB296" s="117"/>
      <c r="FC296" s="117"/>
      <c r="FD296" s="117"/>
      <c r="FE296" s="117"/>
      <c r="FF296" s="117"/>
      <c r="FG296" s="117"/>
      <c r="FH296" s="117"/>
      <c r="FI296" s="117"/>
      <c r="FJ296" s="117"/>
      <c r="FK296" s="117"/>
      <c r="FL296" s="117"/>
      <c r="FM296" s="117"/>
      <c r="FN296" s="117"/>
      <c r="FO296" s="117"/>
      <c r="FP296" s="117"/>
      <c r="FQ296" s="117"/>
      <c r="FR296" s="117"/>
      <c r="FS296" s="117"/>
      <c r="FT296" s="117"/>
      <c r="FU296" s="117"/>
      <c r="FV296" s="117"/>
      <c r="FW296" s="117"/>
      <c r="FX296" s="117"/>
      <c r="FY296" s="117"/>
      <c r="FZ296" s="117"/>
      <c r="GA296" s="117"/>
      <c r="GB296" s="117"/>
      <c r="GC296" s="117"/>
      <c r="GD296" s="117"/>
      <c r="GE296" s="117"/>
      <c r="GF296" s="117"/>
      <c r="GG296" s="117"/>
      <c r="GH296" s="117"/>
      <c r="GI296" s="117"/>
      <c r="GJ296" s="117"/>
      <c r="GK296" s="117"/>
      <c r="GL296" s="117"/>
      <c r="GM296" s="117"/>
      <c r="GN296" s="117"/>
      <c r="GO296" s="117"/>
      <c r="GP296" s="117"/>
      <c r="GQ296" s="117"/>
      <c r="GR296" s="117"/>
      <c r="GS296" s="117"/>
      <c r="GT296" s="117"/>
      <c r="GU296" s="117"/>
      <c r="GV296" s="117"/>
      <c r="GW296" s="117"/>
      <c r="GX296" s="117"/>
      <c r="GY296" s="117"/>
      <c r="GZ296" s="117"/>
      <c r="HA296" s="117"/>
      <c r="HB296" s="117"/>
      <c r="HC296" s="117"/>
      <c r="HD296" s="117"/>
      <c r="HE296" s="117"/>
      <c r="HF296" s="117"/>
      <c r="HG296" s="117"/>
      <c r="HH296" s="117"/>
      <c r="HI296" s="117"/>
      <c r="HJ296" s="117"/>
      <c r="HK296" s="117"/>
      <c r="HL296" s="117"/>
      <c r="HM296" s="117"/>
      <c r="HN296" s="117"/>
      <c r="HO296" s="117"/>
      <c r="HP296" s="117"/>
      <c r="HQ296" s="117"/>
      <c r="HR296" s="117"/>
      <c r="HS296" s="117"/>
      <c r="HT296" s="117"/>
      <c r="HU296" s="117"/>
      <c r="HV296" s="117"/>
      <c r="HW296" s="117"/>
      <c r="HX296" s="117"/>
      <c r="HY296" s="117"/>
      <c r="HZ296" s="117"/>
      <c r="IA296" s="117"/>
      <c r="IB296" s="117"/>
      <c r="IC296" s="117"/>
      <c r="ID296" s="117"/>
      <c r="IE296" s="117"/>
      <c r="IF296" s="117"/>
      <c r="IG296" s="117"/>
      <c r="IH296" s="117"/>
      <c r="II296" s="117"/>
      <c r="IJ296" s="117"/>
      <c r="IK296" s="117"/>
      <c r="IL296" s="117"/>
      <c r="IM296" s="117"/>
      <c r="IN296" s="117"/>
      <c r="IO296" s="117"/>
      <c r="IP296" s="117"/>
      <c r="IQ296" s="117"/>
      <c r="IR296" s="117"/>
      <c r="IS296" s="117"/>
      <c r="IT296" s="117"/>
      <c r="IU296" s="117"/>
      <c r="IV296" s="117"/>
      <c r="IW296" s="117"/>
      <c r="IX296" s="117"/>
      <c r="IY296" s="117"/>
      <c r="IZ296" s="117"/>
      <c r="JA296" s="117"/>
      <c r="JB296" s="117"/>
      <c r="JC296" s="117"/>
      <c r="JD296" s="117"/>
      <c r="JE296" s="117"/>
      <c r="JF296" s="117"/>
      <c r="JG296" s="117"/>
      <c r="JH296" s="117"/>
      <c r="JI296" s="117"/>
      <c r="JJ296" s="117"/>
      <c r="JK296" s="117"/>
      <c r="JL296" s="117"/>
      <c r="JM296" s="117"/>
      <c r="JN296" s="117"/>
      <c r="JO296" s="117"/>
      <c r="JP296" s="117"/>
      <c r="JQ296" s="117"/>
      <c r="JR296" s="117"/>
      <c r="JS296" s="117"/>
      <c r="JT296" s="117"/>
      <c r="JU296" s="117"/>
      <c r="JV296" s="117"/>
      <c r="JW296" s="117"/>
      <c r="JX296" s="117"/>
      <c r="JY296" s="117"/>
      <c r="JZ296" s="117"/>
      <c r="KA296" s="117"/>
      <c r="KB296" s="117"/>
      <c r="KC296" s="117"/>
      <c r="KD296" s="117"/>
      <c r="KE296" s="117"/>
      <c r="KF296" s="117"/>
      <c r="KG296" s="117"/>
      <c r="KH296" s="117"/>
      <c r="KI296" s="117"/>
      <c r="KJ296" s="117"/>
      <c r="KK296" s="117"/>
      <c r="KL296" s="117"/>
      <c r="KM296" s="117"/>
      <c r="KN296" s="117"/>
      <c r="KO296" s="117"/>
      <c r="KP296" s="117"/>
      <c r="KQ296" s="117"/>
      <c r="KR296" s="117"/>
      <c r="KS296" s="117"/>
      <c r="KT296" s="117"/>
      <c r="KU296" s="117"/>
      <c r="KV296" s="117"/>
      <c r="KW296" s="117"/>
      <c r="KX296" s="117"/>
      <c r="KY296" s="117"/>
      <c r="KZ296" s="117"/>
      <c r="LA296" s="117"/>
      <c r="LB296" s="117"/>
      <c r="LC296" s="117"/>
      <c r="LD296" s="117"/>
      <c r="LE296" s="117"/>
      <c r="LF296" s="117"/>
      <c r="LG296" s="117"/>
      <c r="LH296" s="117"/>
      <c r="LI296" s="117"/>
      <c r="LJ296" s="117"/>
      <c r="LK296" s="117"/>
      <c r="LL296" s="117"/>
      <c r="LM296" s="117"/>
      <c r="LN296" s="117"/>
      <c r="LO296" s="117"/>
      <c r="LP296" s="117"/>
      <c r="LQ296" s="117"/>
      <c r="LR296" s="117"/>
      <c r="LS296" s="117"/>
      <c r="LT296" s="117"/>
      <c r="LU296" s="117"/>
      <c r="LV296" s="117"/>
      <c r="LW296" s="117"/>
      <c r="LX296" s="117"/>
      <c r="LY296" s="117"/>
      <c r="LZ296" s="117"/>
      <c r="MA296" s="117"/>
      <c r="MB296" s="117"/>
      <c r="MC296" s="117"/>
      <c r="MD296" s="117"/>
      <c r="ME296" s="117"/>
      <c r="MF296" s="117"/>
      <c r="MG296" s="117"/>
      <c r="MH296" s="117"/>
      <c r="MI296" s="117"/>
      <c r="MJ296" s="117"/>
      <c r="MK296" s="117"/>
      <c r="ML296" s="117"/>
      <c r="MM296" s="117"/>
      <c r="MN296" s="117"/>
      <c r="MO296" s="117"/>
      <c r="MP296" s="117"/>
      <c r="MQ296" s="117"/>
      <c r="MR296" s="117"/>
      <c r="MS296" s="117"/>
      <c r="MT296" s="117"/>
      <c r="MU296" s="117"/>
      <c r="MV296" s="117"/>
      <c r="MW296" s="117"/>
      <c r="MX296" s="117"/>
      <c r="MY296" s="117"/>
      <c r="MZ296" s="117"/>
      <c r="NA296" s="117"/>
      <c r="NB296" s="117"/>
      <c r="NC296" s="117"/>
      <c r="ND296" s="117"/>
      <c r="NE296" s="117"/>
      <c r="NF296" s="117"/>
      <c r="NG296" s="117"/>
      <c r="NH296" s="117"/>
      <c r="NI296" s="117"/>
      <c r="NJ296" s="117"/>
      <c r="NK296" s="117"/>
      <c r="NL296" s="117"/>
      <c r="NM296" s="117"/>
      <c r="NN296" s="117"/>
      <c r="NO296" s="117"/>
      <c r="NP296" s="117"/>
      <c r="NQ296" s="117"/>
      <c r="NR296" s="117"/>
      <c r="NS296" s="117"/>
      <c r="NT296" s="117"/>
      <c r="NU296" s="117"/>
      <c r="NV296" s="117"/>
      <c r="NW296" s="117"/>
      <c r="NX296" s="117"/>
      <c r="NY296" s="117"/>
      <c r="NZ296" s="117"/>
      <c r="OA296" s="117"/>
      <c r="OB296" s="117"/>
      <c r="OC296" s="117"/>
      <c r="OD296" s="117"/>
      <c r="OE296" s="117"/>
      <c r="OF296" s="117"/>
      <c r="OG296" s="117"/>
      <c r="OH296" s="117"/>
      <c r="OI296" s="117"/>
      <c r="OJ296" s="117"/>
      <c r="OK296" s="117"/>
      <c r="OL296" s="117"/>
      <c r="OM296" s="117"/>
      <c r="ON296" s="117"/>
      <c r="OO296" s="117"/>
      <c r="OP296" s="117"/>
      <c r="OQ296" s="117"/>
      <c r="OR296" s="117"/>
      <c r="OS296" s="117"/>
      <c r="OT296" s="117"/>
      <c r="OU296" s="117"/>
      <c r="OV296" s="117"/>
      <c r="OW296" s="117"/>
      <c r="OX296" s="117"/>
      <c r="OY296" s="117"/>
      <c r="OZ296" s="117"/>
      <c r="PA296" s="117"/>
      <c r="PB296" s="117"/>
      <c r="PC296" s="117"/>
      <c r="PD296" s="117"/>
      <c r="PE296" s="117"/>
      <c r="PF296" s="117"/>
      <c r="PG296" s="117"/>
      <c r="PH296" s="117"/>
      <c r="PI296" s="117"/>
      <c r="PJ296" s="117"/>
      <c r="PK296" s="117"/>
      <c r="PL296" s="117"/>
      <c r="PM296" s="117"/>
      <c r="PN296" s="117"/>
      <c r="PO296" s="117"/>
      <c r="PP296" s="117"/>
      <c r="PQ296" s="117"/>
      <c r="PR296" s="117"/>
      <c r="PS296" s="117"/>
      <c r="PT296" s="117"/>
      <c r="PU296" s="117"/>
      <c r="PV296" s="117"/>
      <c r="PW296" s="117"/>
      <c r="PX296" s="117"/>
      <c r="PY296" s="117"/>
      <c r="PZ296" s="117"/>
      <c r="QA296" s="117"/>
      <c r="QB296" s="117"/>
      <c r="QC296" s="117"/>
      <c r="QD296" s="117"/>
      <c r="QE296" s="117"/>
      <c r="QF296" s="117"/>
      <c r="QG296" s="117"/>
      <c r="QH296" s="117"/>
      <c r="QI296" s="117"/>
      <c r="QJ296" s="117"/>
      <c r="QK296" s="117"/>
      <c r="QL296" s="117"/>
      <c r="QM296" s="117"/>
      <c r="QN296" s="117"/>
      <c r="QO296" s="117"/>
      <c r="QP296" s="117"/>
      <c r="QQ296" s="117"/>
      <c r="QR296" s="117"/>
      <c r="QS296" s="117"/>
      <c r="QT296" s="117"/>
      <c r="QU296" s="117"/>
      <c r="QV296" s="117"/>
      <c r="QW296" s="117"/>
      <c r="QX296" s="117"/>
      <c r="QY296" s="117"/>
      <c r="QZ296" s="117"/>
      <c r="RA296" s="117"/>
      <c r="RB296" s="117"/>
      <c r="RC296" s="117"/>
      <c r="RD296" s="117"/>
      <c r="RE296" s="117"/>
      <c r="RF296" s="117"/>
      <c r="RG296" s="117"/>
      <c r="RH296" s="117"/>
      <c r="RI296" s="117"/>
      <c r="RJ296" s="117"/>
      <c r="RK296" s="117"/>
      <c r="RL296" s="117"/>
      <c r="RM296" s="117"/>
      <c r="RN296" s="117"/>
      <c r="RO296" s="117"/>
      <c r="RP296" s="117"/>
      <c r="RQ296" s="117"/>
      <c r="RR296" s="117"/>
      <c r="RS296" s="117"/>
      <c r="RT296" s="117"/>
      <c r="RU296" s="117"/>
      <c r="RV296" s="117"/>
      <c r="RW296" s="117"/>
      <c r="RX296" s="117"/>
      <c r="RY296" s="117"/>
      <c r="RZ296" s="117"/>
      <c r="SA296" s="117"/>
      <c r="SB296" s="117"/>
      <c r="SC296" s="117"/>
      <c r="SD296" s="117"/>
      <c r="SE296" s="117"/>
      <c r="SF296" s="117"/>
      <c r="SG296" s="117"/>
      <c r="SH296" s="117"/>
      <c r="SI296" s="117"/>
      <c r="SJ296" s="117"/>
      <c r="SK296" s="117"/>
      <c r="SL296" s="117"/>
      <c r="SM296" s="117"/>
      <c r="SN296" s="117"/>
      <c r="SO296" s="117"/>
      <c r="SP296" s="117"/>
      <c r="SQ296" s="117"/>
      <c r="SR296" s="117"/>
      <c r="SS296" s="117"/>
      <c r="ST296" s="117"/>
      <c r="SU296" s="117"/>
      <c r="SV296" s="117"/>
      <c r="SW296" s="117"/>
      <c r="SX296" s="117"/>
      <c r="SY296" s="117"/>
      <c r="SZ296" s="117"/>
      <c r="TA296" s="117"/>
      <c r="TB296" s="117"/>
      <c r="TC296" s="117"/>
      <c r="TD296" s="117"/>
      <c r="TE296" s="117"/>
      <c r="TF296" s="117"/>
      <c r="TG296" s="117"/>
      <c r="TH296" s="117"/>
      <c r="TI296" s="117"/>
      <c r="TJ296" s="117"/>
      <c r="TK296" s="117"/>
      <c r="TL296" s="117"/>
      <c r="TM296" s="117"/>
      <c r="TN296" s="117"/>
      <c r="TO296" s="117"/>
      <c r="TP296" s="117"/>
      <c r="TQ296" s="117"/>
      <c r="TR296" s="117"/>
      <c r="TS296" s="117"/>
      <c r="TT296" s="117"/>
      <c r="TU296" s="117"/>
      <c r="TV296" s="117"/>
      <c r="TW296" s="117"/>
      <c r="TX296" s="117"/>
      <c r="TY296" s="117"/>
      <c r="TZ296" s="117"/>
      <c r="UA296" s="117"/>
      <c r="UB296" s="117"/>
      <c r="UC296" s="117"/>
      <c r="UD296" s="117"/>
      <c r="UE296" s="117"/>
      <c r="UF296" s="117"/>
      <c r="UG296" s="117"/>
      <c r="UH296" s="117"/>
      <c r="UI296" s="117"/>
      <c r="UJ296" s="117"/>
      <c r="UK296" s="117"/>
      <c r="UL296" s="117"/>
      <c r="UM296" s="117"/>
      <c r="UN296" s="117"/>
      <c r="UO296" s="117"/>
      <c r="UP296" s="117"/>
      <c r="UQ296" s="117"/>
      <c r="UR296" s="117"/>
      <c r="US296" s="117"/>
      <c r="UT296" s="117"/>
      <c r="UU296" s="117"/>
      <c r="UV296" s="117"/>
      <c r="UW296" s="117"/>
      <c r="UX296" s="117"/>
      <c r="UY296" s="117"/>
      <c r="UZ296" s="117"/>
      <c r="VA296" s="117"/>
      <c r="VB296" s="117"/>
      <c r="VC296" s="117"/>
      <c r="VD296" s="117"/>
      <c r="VE296" s="117"/>
      <c r="VF296" s="117"/>
      <c r="VG296" s="117"/>
      <c r="VH296" s="117"/>
      <c r="VI296" s="117"/>
      <c r="VJ296" s="117"/>
      <c r="VK296" s="117"/>
      <c r="VL296" s="117"/>
      <c r="VM296" s="117"/>
      <c r="VN296" s="117"/>
      <c r="VO296" s="117"/>
      <c r="VP296" s="117"/>
      <c r="VQ296" s="117"/>
      <c r="VR296" s="117"/>
      <c r="VS296" s="117"/>
      <c r="VT296" s="117"/>
      <c r="VU296" s="117"/>
      <c r="VV296" s="117"/>
      <c r="VW296" s="117"/>
      <c r="VX296" s="117"/>
      <c r="VY296" s="117"/>
      <c r="VZ296" s="117"/>
      <c r="WA296" s="117"/>
      <c r="WB296" s="117"/>
      <c r="WC296" s="117"/>
      <c r="WD296" s="117"/>
      <c r="WE296" s="117"/>
      <c r="WF296" s="117"/>
      <c r="WG296" s="117"/>
      <c r="WH296" s="117"/>
      <c r="WI296" s="117"/>
      <c r="WJ296" s="117"/>
      <c r="WK296" s="117"/>
      <c r="WL296" s="117"/>
      <c r="WM296" s="117"/>
      <c r="WN296" s="117"/>
      <c r="WO296" s="117"/>
      <c r="WP296" s="117"/>
      <c r="WQ296" s="117"/>
      <c r="WR296" s="117"/>
      <c r="WS296" s="117"/>
      <c r="WT296" s="117"/>
      <c r="WU296" s="117"/>
      <c r="WV296" s="117"/>
      <c r="WW296" s="117"/>
      <c r="WX296" s="117"/>
      <c r="WY296" s="117"/>
      <c r="WZ296" s="117"/>
      <c r="XA296" s="117"/>
      <c r="XB296" s="117"/>
      <c r="XC296" s="117"/>
      <c r="XD296" s="117"/>
      <c r="XE296" s="117"/>
      <c r="XF296" s="117"/>
      <c r="XG296" s="117"/>
      <c r="XH296" s="117"/>
      <c r="XI296" s="117"/>
      <c r="XJ296" s="117"/>
      <c r="XK296" s="117"/>
      <c r="XL296" s="117"/>
      <c r="XM296" s="117"/>
      <c r="XN296" s="117"/>
      <c r="XO296" s="117"/>
      <c r="XP296" s="117"/>
      <c r="XQ296" s="117"/>
      <c r="XR296" s="117"/>
      <c r="XS296" s="117"/>
      <c r="XT296" s="117"/>
      <c r="XU296" s="117"/>
      <c r="XV296" s="117"/>
      <c r="XW296" s="117"/>
      <c r="XX296" s="117"/>
      <c r="XY296" s="117"/>
      <c r="XZ296" s="117"/>
      <c r="YA296" s="117"/>
      <c r="YB296" s="117"/>
      <c r="YC296" s="117"/>
      <c r="YD296" s="117"/>
      <c r="YE296" s="117"/>
      <c r="YF296" s="117"/>
      <c r="YG296" s="117"/>
      <c r="YH296" s="117"/>
      <c r="YI296" s="117"/>
      <c r="YJ296" s="117"/>
      <c r="YK296" s="117"/>
      <c r="YL296" s="117"/>
      <c r="YM296" s="117"/>
      <c r="YN296" s="117"/>
      <c r="YO296" s="117"/>
      <c r="YP296" s="117"/>
      <c r="YQ296" s="117"/>
      <c r="YR296" s="117"/>
      <c r="YS296" s="117"/>
      <c r="YT296" s="117"/>
      <c r="YU296" s="117"/>
      <c r="YV296" s="117"/>
      <c r="YW296" s="117"/>
      <c r="YX296" s="117"/>
      <c r="YY296" s="117"/>
      <c r="YZ296" s="117"/>
      <c r="ZA296" s="117"/>
      <c r="ZB296" s="117"/>
      <c r="ZC296" s="117"/>
      <c r="ZD296" s="117"/>
      <c r="ZE296" s="117"/>
      <c r="ZF296" s="117"/>
      <c r="ZG296" s="117"/>
      <c r="ZH296" s="117"/>
      <c r="ZI296" s="117"/>
      <c r="ZJ296" s="117"/>
      <c r="ZK296" s="117"/>
      <c r="ZL296" s="117"/>
      <c r="ZM296" s="117"/>
      <c r="ZN296" s="117"/>
      <c r="ZO296" s="117"/>
      <c r="ZP296" s="117"/>
      <c r="ZQ296" s="117"/>
      <c r="ZR296" s="117"/>
      <c r="ZS296" s="117"/>
      <c r="ZT296" s="117"/>
      <c r="ZU296" s="117"/>
      <c r="ZV296" s="117"/>
      <c r="ZW296" s="117"/>
      <c r="ZX296" s="117"/>
      <c r="ZY296" s="117"/>
      <c r="ZZ296" s="117"/>
      <c r="AAA296" s="117"/>
      <c r="AAB296" s="117"/>
      <c r="AAC296" s="117"/>
      <c r="AAD296" s="117"/>
      <c r="AAE296" s="117"/>
      <c r="AAF296" s="117"/>
      <c r="AAG296" s="117"/>
      <c r="AAH296" s="117"/>
      <c r="AAI296" s="117"/>
      <c r="AAJ296" s="117"/>
      <c r="AAK296" s="117"/>
      <c r="AAL296" s="117"/>
      <c r="AAM296" s="117"/>
      <c r="AAN296" s="117"/>
      <c r="AAO296" s="117"/>
      <c r="AAP296" s="117"/>
      <c r="AAQ296" s="117"/>
      <c r="AAR296" s="117"/>
      <c r="AAS296" s="117"/>
      <c r="AAT296" s="117"/>
      <c r="AAU296" s="117"/>
      <c r="AAV296" s="117"/>
      <c r="AAW296" s="117"/>
      <c r="AAX296" s="117"/>
      <c r="AAY296" s="117"/>
      <c r="AAZ296" s="117"/>
      <c r="ABA296" s="117"/>
      <c r="ABB296" s="117"/>
      <c r="ABC296" s="117"/>
      <c r="ABD296" s="117"/>
      <c r="ABE296" s="117"/>
      <c r="ABF296" s="117"/>
      <c r="ABG296" s="117"/>
      <c r="ABH296" s="117"/>
      <c r="ABI296" s="117"/>
      <c r="ABJ296" s="117"/>
      <c r="ABK296" s="117"/>
      <c r="ABL296" s="117"/>
      <c r="ABM296" s="117"/>
      <c r="ABN296" s="117"/>
      <c r="ABO296" s="117"/>
      <c r="ABP296" s="117"/>
      <c r="ABQ296" s="117"/>
      <c r="ABR296" s="117"/>
      <c r="ABS296" s="117"/>
      <c r="ABT296" s="117"/>
      <c r="ABU296" s="117"/>
      <c r="ABV296" s="117"/>
      <c r="ABW296" s="117"/>
      <c r="ABX296" s="117"/>
      <c r="ABY296" s="117"/>
      <c r="ABZ296" s="117"/>
      <c r="ACA296" s="117"/>
      <c r="ACB296" s="117"/>
      <c r="ACC296" s="117"/>
      <c r="ACD296" s="117"/>
      <c r="ACE296" s="117"/>
      <c r="ACF296" s="117"/>
      <c r="ACG296" s="117"/>
      <c r="ACH296" s="117"/>
      <c r="ACI296" s="117"/>
      <c r="ACJ296" s="117"/>
      <c r="ACK296" s="117"/>
      <c r="ACL296" s="117"/>
      <c r="ACM296" s="117"/>
      <c r="ACN296" s="117"/>
      <c r="ACO296" s="117"/>
      <c r="ACP296" s="117"/>
      <c r="ACQ296" s="117"/>
      <c r="ACR296" s="117"/>
      <c r="ACS296" s="117"/>
      <c r="ACT296" s="117"/>
      <c r="ACU296" s="117"/>
      <c r="ACV296" s="117"/>
      <c r="ACW296" s="117"/>
      <c r="ACX296" s="117"/>
      <c r="ACY296" s="117"/>
      <c r="ACZ296" s="117"/>
      <c r="ADA296" s="117"/>
      <c r="ADB296" s="117"/>
      <c r="ADC296" s="117"/>
      <c r="ADD296" s="117"/>
      <c r="ADE296" s="117"/>
      <c r="ADF296" s="117"/>
      <c r="ADG296" s="117"/>
      <c r="ADH296" s="117"/>
      <c r="ADI296" s="117"/>
      <c r="ADJ296" s="117"/>
      <c r="ADK296" s="117"/>
      <c r="ADL296" s="117"/>
      <c r="ADM296" s="117"/>
      <c r="ADN296" s="117"/>
      <c r="ADO296" s="117"/>
      <c r="ADP296" s="117"/>
      <c r="ADQ296" s="117"/>
      <c r="ADR296" s="117"/>
      <c r="ADS296" s="117"/>
      <c r="ADT296" s="117"/>
      <c r="ADU296" s="117"/>
      <c r="ADV296" s="117"/>
      <c r="ADW296" s="117"/>
      <c r="ADX296" s="117"/>
      <c r="ADY296" s="117"/>
      <c r="ADZ296" s="117"/>
      <c r="AEA296" s="117"/>
      <c r="AEB296" s="117"/>
      <c r="AEC296" s="117"/>
      <c r="AED296" s="117"/>
      <c r="AEE296" s="117"/>
      <c r="AEF296" s="117"/>
      <c r="AEG296" s="117"/>
      <c r="AEH296" s="117"/>
      <c r="AEI296" s="117"/>
      <c r="AEJ296" s="117"/>
      <c r="AEK296" s="117"/>
      <c r="AEL296" s="117"/>
      <c r="AEM296" s="117"/>
      <c r="AEN296" s="117"/>
      <c r="AEO296" s="117"/>
      <c r="AEP296" s="117"/>
      <c r="AEQ296" s="117"/>
      <c r="AER296" s="117"/>
      <c r="AES296" s="117"/>
      <c r="AET296" s="117"/>
      <c r="AEU296" s="117"/>
      <c r="AEV296" s="117"/>
      <c r="AEW296" s="117"/>
      <c r="AEX296" s="117"/>
      <c r="AEY296" s="117"/>
      <c r="AEZ296" s="117"/>
      <c r="AFA296" s="117"/>
      <c r="AFB296" s="117"/>
      <c r="AFC296" s="117"/>
      <c r="AFD296" s="117"/>
      <c r="AFE296" s="117"/>
      <c r="AFF296" s="117"/>
      <c r="AFG296" s="117"/>
      <c r="AFH296" s="117"/>
      <c r="AFI296" s="117"/>
      <c r="AFJ296" s="117"/>
      <c r="AFK296" s="117"/>
      <c r="AFL296" s="117"/>
      <c r="AFM296" s="117"/>
      <c r="AFN296" s="117"/>
      <c r="AFO296" s="117"/>
      <c r="AFP296" s="117"/>
      <c r="AFQ296" s="117"/>
      <c r="AFR296" s="117"/>
      <c r="AFS296" s="117"/>
      <c r="AFT296" s="117"/>
      <c r="AFU296" s="117"/>
      <c r="AFV296" s="117"/>
      <c r="AFW296" s="117"/>
      <c r="AFX296" s="117"/>
      <c r="AFY296" s="117"/>
      <c r="AFZ296" s="117"/>
      <c r="AGA296" s="117"/>
      <c r="AGB296" s="117"/>
      <c r="AGC296" s="117"/>
      <c r="AGD296" s="117"/>
      <c r="AGE296" s="117"/>
      <c r="AGF296" s="117"/>
      <c r="AGG296" s="117"/>
      <c r="AGH296" s="117"/>
      <c r="AGI296" s="117"/>
      <c r="AGJ296" s="117"/>
      <c r="AGK296" s="117"/>
      <c r="AGL296" s="117"/>
      <c r="AGM296" s="117"/>
      <c r="AGN296" s="117"/>
      <c r="AGO296" s="117"/>
      <c r="AGP296" s="117"/>
      <c r="AGQ296" s="117"/>
      <c r="AGR296" s="117"/>
      <c r="AGS296" s="117"/>
      <c r="AGT296" s="117"/>
      <c r="AGU296" s="117"/>
      <c r="AGV296" s="117"/>
      <c r="AGW296" s="117"/>
      <c r="AGX296" s="117"/>
      <c r="AGY296" s="117"/>
      <c r="AGZ296" s="117"/>
      <c r="AHA296" s="117"/>
      <c r="AHB296" s="117"/>
      <c r="AHC296" s="117"/>
      <c r="AHD296" s="117"/>
      <c r="AHE296" s="117"/>
      <c r="AHF296" s="117"/>
      <c r="AHG296" s="117"/>
      <c r="AHH296" s="117"/>
      <c r="AHI296" s="117"/>
      <c r="AHJ296" s="117"/>
      <c r="AHK296" s="117"/>
      <c r="AHL296" s="117"/>
      <c r="AHM296" s="117"/>
      <c r="AHN296" s="117"/>
      <c r="AHO296" s="117"/>
      <c r="AHP296" s="117"/>
      <c r="AHQ296" s="117"/>
      <c r="AHR296" s="117"/>
      <c r="AHS296" s="117"/>
      <c r="AHT296" s="117"/>
      <c r="AHU296" s="117"/>
      <c r="AHV296" s="117"/>
      <c r="AHW296" s="117"/>
      <c r="AHX296" s="117"/>
      <c r="AHY296" s="117"/>
      <c r="AHZ296" s="117"/>
      <c r="AIA296" s="117"/>
      <c r="AIB296" s="117"/>
      <c r="AIC296" s="117"/>
      <c r="AID296" s="117"/>
      <c r="AIE296" s="117"/>
      <c r="AIF296" s="117"/>
      <c r="AIG296" s="117"/>
      <c r="AIH296" s="117"/>
      <c r="AII296" s="117"/>
      <c r="AIJ296" s="117"/>
      <c r="AIK296" s="117"/>
      <c r="AIL296" s="117"/>
      <c r="AIM296" s="117"/>
      <c r="AIN296" s="117"/>
      <c r="AIO296" s="117"/>
      <c r="AIP296" s="117"/>
      <c r="AIQ296" s="117"/>
      <c r="AIR296" s="117"/>
      <c r="AIS296" s="117"/>
      <c r="AIT296" s="117"/>
      <c r="AIU296" s="117"/>
      <c r="AIV296" s="117"/>
      <c r="AIW296" s="117"/>
      <c r="AIX296" s="117"/>
      <c r="AIY296" s="117"/>
      <c r="AIZ296" s="117"/>
      <c r="AJA296" s="117"/>
      <c r="AJB296" s="117"/>
      <c r="AJC296" s="117"/>
      <c r="AJD296" s="117"/>
      <c r="AJE296" s="117"/>
      <c r="AJF296" s="117"/>
      <c r="AJG296" s="117"/>
      <c r="AJH296" s="117"/>
      <c r="AJI296" s="117"/>
      <c r="AJJ296" s="117"/>
      <c r="AJK296" s="117"/>
      <c r="AJL296" s="117"/>
      <c r="AJM296" s="117"/>
      <c r="AJN296" s="117"/>
      <c r="AJO296" s="117"/>
      <c r="AJP296" s="117"/>
      <c r="AJQ296" s="117"/>
      <c r="AJR296" s="117"/>
      <c r="AJS296" s="117"/>
      <c r="AJT296" s="117"/>
      <c r="AJU296" s="117"/>
      <c r="AJV296" s="117"/>
      <c r="AJW296" s="117"/>
      <c r="AJX296" s="117"/>
      <c r="AJY296" s="117"/>
      <c r="AJZ296" s="117"/>
      <c r="AKA296" s="117"/>
      <c r="AKB296" s="117"/>
      <c r="AKC296" s="117"/>
      <c r="AKD296" s="117"/>
      <c r="AKE296" s="117"/>
      <c r="AKF296" s="117"/>
      <c r="AKG296" s="117"/>
      <c r="AKH296" s="117"/>
      <c r="AKI296" s="117"/>
      <c r="AKJ296" s="117"/>
      <c r="AKK296" s="117"/>
      <c r="AKL296" s="117"/>
      <c r="AKM296" s="117"/>
      <c r="AKN296" s="117"/>
      <c r="AKO296" s="117"/>
      <c r="AKP296" s="117"/>
      <c r="AKQ296" s="117"/>
      <c r="AKR296" s="117"/>
      <c r="AKS296" s="117"/>
      <c r="AKT296" s="117"/>
      <c r="AKU296" s="117"/>
      <c r="AKV296" s="117"/>
      <c r="AKW296" s="117"/>
      <c r="AKX296" s="117"/>
      <c r="AKY296" s="117"/>
      <c r="AKZ296" s="117"/>
      <c r="ALA296" s="117"/>
      <c r="ALB296" s="117"/>
      <c r="ALC296" s="117"/>
      <c r="ALD296" s="117"/>
      <c r="ALE296" s="117"/>
      <c r="ALF296" s="117"/>
      <c r="ALG296" s="117"/>
      <c r="ALH296" s="117"/>
      <c r="ALI296" s="117"/>
      <c r="ALJ296" s="117"/>
      <c r="ALK296" s="117"/>
      <c r="ALL296" s="117"/>
      <c r="ALM296" s="117"/>
      <c r="ALN296" s="117"/>
      <c r="ALO296" s="117"/>
      <c r="ALP296" s="117"/>
      <c r="ALQ296" s="117"/>
      <c r="ALR296" s="117"/>
      <c r="ALS296" s="117"/>
      <c r="ALT296" s="117"/>
      <c r="ALU296" s="117"/>
      <c r="ALV296" s="117"/>
      <c r="ALW296" s="117"/>
      <c r="ALX296" s="117"/>
      <c r="ALY296" s="117"/>
      <c r="ALZ296" s="117"/>
      <c r="AMA296" s="117"/>
      <c r="AMB296" s="117"/>
      <c r="AMC296" s="117"/>
      <c r="AMD296" s="117"/>
      <c r="AME296" s="117"/>
      <c r="AMF296" s="117"/>
      <c r="AMG296" s="117"/>
      <c r="AMH296" s="117"/>
      <c r="AMI296" s="117"/>
      <c r="AMJ296" s="117"/>
    </row>
    <row r="297" customFormat="false" ht="24" hidden="false" customHeight="true" outlineLevel="0" collapsed="false">
      <c r="A297" s="144" t="s">
        <v>206</v>
      </c>
      <c r="B297" s="122" t="n">
        <f aca="false">H297/12</f>
        <v>1</v>
      </c>
      <c r="C297" s="145" t="n">
        <f aca="false">AVERAGE(D297:G297)</f>
        <v>29.0433333333333</v>
      </c>
      <c r="D297" s="147"/>
      <c r="E297" s="147" t="n">
        <v>27</v>
      </c>
      <c r="F297" s="147" t="n">
        <v>30.9</v>
      </c>
      <c r="G297" s="145" t="n">
        <v>29.23</v>
      </c>
      <c r="H297" s="148" t="n">
        <v>12</v>
      </c>
      <c r="I297" s="146" t="n">
        <f aca="false">(C297*B297)*12</f>
        <v>348.52</v>
      </c>
      <c r="J297" s="116"/>
      <c r="K297" s="116"/>
      <c r="L297" s="116"/>
      <c r="M297" s="116"/>
      <c r="N297" s="116"/>
      <c r="O297" s="116"/>
      <c r="P297" s="116"/>
      <c r="Q297" s="116"/>
      <c r="R297" s="116"/>
      <c r="S297" s="116"/>
      <c r="T297" s="116"/>
      <c r="U297" s="116"/>
      <c r="V297" s="116"/>
      <c r="W297" s="116"/>
      <c r="X297" s="116"/>
      <c r="Y297" s="116"/>
      <c r="Z297" s="116"/>
      <c r="AA297" s="116"/>
      <c r="AB297" s="116"/>
      <c r="AC297" s="116"/>
      <c r="AD297" s="116"/>
      <c r="AE297" s="116"/>
      <c r="AF297" s="116"/>
      <c r="AG297" s="116"/>
      <c r="AH297" s="116"/>
      <c r="AI297" s="116"/>
      <c r="AJ297" s="116"/>
      <c r="AK297" s="116"/>
      <c r="AL297" s="116"/>
      <c r="AM297" s="116"/>
      <c r="AN297" s="116"/>
      <c r="AO297" s="116"/>
      <c r="AP297" s="116"/>
      <c r="AQ297" s="116"/>
      <c r="AR297" s="116"/>
      <c r="AS297" s="116"/>
      <c r="AT297" s="116"/>
      <c r="AU297" s="116"/>
      <c r="AV297" s="116"/>
      <c r="AW297" s="116"/>
      <c r="AX297" s="116"/>
      <c r="AY297" s="116"/>
      <c r="AZ297" s="116"/>
      <c r="BA297" s="116"/>
      <c r="BB297" s="116"/>
      <c r="BC297" s="116"/>
      <c r="BD297" s="116"/>
      <c r="BE297" s="116"/>
      <c r="BF297" s="116"/>
      <c r="BG297" s="116"/>
      <c r="BH297" s="116"/>
      <c r="BI297" s="116"/>
      <c r="BJ297" s="116"/>
      <c r="BK297" s="117"/>
      <c r="BL297" s="117"/>
      <c r="BM297" s="117"/>
      <c r="BN297" s="117"/>
      <c r="BO297" s="117"/>
      <c r="BP297" s="117"/>
      <c r="BQ297" s="117"/>
      <c r="BR297" s="117"/>
      <c r="BS297" s="117"/>
      <c r="BT297" s="117"/>
      <c r="BU297" s="117"/>
      <c r="BV297" s="117"/>
      <c r="BW297" s="117"/>
      <c r="BX297" s="117"/>
      <c r="BY297" s="117"/>
      <c r="BZ297" s="117"/>
      <c r="CA297" s="117"/>
      <c r="CB297" s="117"/>
      <c r="CC297" s="117"/>
      <c r="CD297" s="117"/>
      <c r="CE297" s="117"/>
      <c r="CF297" s="117"/>
      <c r="CG297" s="117"/>
      <c r="CH297" s="117"/>
      <c r="CI297" s="117"/>
      <c r="CJ297" s="117"/>
      <c r="CK297" s="117"/>
      <c r="CL297" s="117"/>
      <c r="CM297" s="117"/>
      <c r="CN297" s="117"/>
      <c r="CO297" s="117"/>
      <c r="CP297" s="117"/>
      <c r="CQ297" s="117"/>
      <c r="CR297" s="117"/>
      <c r="CS297" s="117"/>
      <c r="CT297" s="117"/>
      <c r="CU297" s="117"/>
      <c r="CV297" s="117"/>
      <c r="CW297" s="117"/>
      <c r="CX297" s="117"/>
      <c r="CY297" s="117"/>
      <c r="CZ297" s="117"/>
      <c r="DA297" s="117"/>
      <c r="DB297" s="117"/>
      <c r="DC297" s="117"/>
      <c r="DD297" s="117"/>
      <c r="DE297" s="117"/>
      <c r="DF297" s="117"/>
      <c r="DG297" s="117"/>
      <c r="DH297" s="117"/>
      <c r="DI297" s="117"/>
      <c r="DJ297" s="117"/>
      <c r="DK297" s="117"/>
      <c r="DL297" s="117"/>
      <c r="DM297" s="117"/>
      <c r="DN297" s="117"/>
      <c r="DO297" s="117"/>
      <c r="DP297" s="117"/>
      <c r="DQ297" s="117"/>
      <c r="DR297" s="117"/>
      <c r="DS297" s="117"/>
      <c r="DT297" s="117"/>
      <c r="DU297" s="117"/>
      <c r="DV297" s="117"/>
      <c r="DW297" s="117"/>
      <c r="DX297" s="117"/>
      <c r="DY297" s="117"/>
      <c r="DZ297" s="117"/>
      <c r="EA297" s="117"/>
      <c r="EB297" s="117"/>
      <c r="EC297" s="117"/>
      <c r="ED297" s="117"/>
      <c r="EE297" s="117"/>
      <c r="EF297" s="117"/>
      <c r="EG297" s="117"/>
      <c r="EH297" s="117"/>
      <c r="EI297" s="117"/>
      <c r="EJ297" s="117"/>
      <c r="EK297" s="117"/>
      <c r="EL297" s="117"/>
      <c r="EM297" s="117"/>
      <c r="EN297" s="117"/>
      <c r="EO297" s="117"/>
      <c r="EP297" s="117"/>
      <c r="EQ297" s="117"/>
      <c r="ER297" s="117"/>
      <c r="ES297" s="117"/>
      <c r="ET297" s="117"/>
      <c r="EU297" s="117"/>
      <c r="EV297" s="117"/>
      <c r="EW297" s="117"/>
      <c r="EX297" s="117"/>
      <c r="EY297" s="117"/>
      <c r="EZ297" s="117"/>
      <c r="FA297" s="117"/>
      <c r="FB297" s="117"/>
      <c r="FC297" s="117"/>
      <c r="FD297" s="117"/>
      <c r="FE297" s="117"/>
      <c r="FF297" s="117"/>
      <c r="FG297" s="117"/>
      <c r="FH297" s="117"/>
      <c r="FI297" s="117"/>
      <c r="FJ297" s="117"/>
      <c r="FK297" s="117"/>
      <c r="FL297" s="117"/>
      <c r="FM297" s="117"/>
      <c r="FN297" s="117"/>
      <c r="FO297" s="117"/>
      <c r="FP297" s="117"/>
      <c r="FQ297" s="117"/>
      <c r="FR297" s="117"/>
      <c r="FS297" s="117"/>
      <c r="FT297" s="117"/>
      <c r="FU297" s="117"/>
      <c r="FV297" s="117"/>
      <c r="FW297" s="117"/>
      <c r="FX297" s="117"/>
      <c r="FY297" s="117"/>
      <c r="FZ297" s="117"/>
      <c r="GA297" s="117"/>
      <c r="GB297" s="117"/>
      <c r="GC297" s="117"/>
      <c r="GD297" s="117"/>
      <c r="GE297" s="117"/>
      <c r="GF297" s="117"/>
      <c r="GG297" s="117"/>
      <c r="GH297" s="117"/>
      <c r="GI297" s="117"/>
      <c r="GJ297" s="117"/>
      <c r="GK297" s="117"/>
      <c r="GL297" s="117"/>
      <c r="GM297" s="117"/>
      <c r="GN297" s="117"/>
      <c r="GO297" s="117"/>
      <c r="GP297" s="117"/>
      <c r="GQ297" s="117"/>
      <c r="GR297" s="117"/>
      <c r="GS297" s="117"/>
      <c r="GT297" s="117"/>
      <c r="GU297" s="117"/>
      <c r="GV297" s="117"/>
      <c r="GW297" s="117"/>
      <c r="GX297" s="117"/>
      <c r="GY297" s="117"/>
      <c r="GZ297" s="117"/>
      <c r="HA297" s="117"/>
      <c r="HB297" s="117"/>
      <c r="HC297" s="117"/>
      <c r="HD297" s="117"/>
      <c r="HE297" s="117"/>
      <c r="HF297" s="117"/>
      <c r="HG297" s="117"/>
      <c r="HH297" s="117"/>
      <c r="HI297" s="117"/>
      <c r="HJ297" s="117"/>
      <c r="HK297" s="117"/>
      <c r="HL297" s="117"/>
      <c r="HM297" s="117"/>
      <c r="HN297" s="117"/>
      <c r="HO297" s="117"/>
      <c r="HP297" s="117"/>
      <c r="HQ297" s="117"/>
      <c r="HR297" s="117"/>
      <c r="HS297" s="117"/>
      <c r="HT297" s="117"/>
      <c r="HU297" s="117"/>
      <c r="HV297" s="117"/>
      <c r="HW297" s="117"/>
      <c r="HX297" s="117"/>
      <c r="HY297" s="117"/>
      <c r="HZ297" s="117"/>
      <c r="IA297" s="117"/>
      <c r="IB297" s="117"/>
      <c r="IC297" s="117"/>
      <c r="ID297" s="117"/>
      <c r="IE297" s="117"/>
      <c r="IF297" s="117"/>
      <c r="IG297" s="117"/>
      <c r="IH297" s="117"/>
      <c r="II297" s="117"/>
      <c r="IJ297" s="117"/>
      <c r="IK297" s="117"/>
      <c r="IL297" s="117"/>
      <c r="IM297" s="117"/>
      <c r="IN297" s="117"/>
      <c r="IO297" s="117"/>
      <c r="IP297" s="117"/>
      <c r="IQ297" s="117"/>
      <c r="IR297" s="117"/>
      <c r="IS297" s="117"/>
      <c r="IT297" s="117"/>
      <c r="IU297" s="117"/>
      <c r="IV297" s="117"/>
      <c r="IW297" s="117"/>
      <c r="IX297" s="117"/>
      <c r="IY297" s="117"/>
      <c r="IZ297" s="117"/>
      <c r="JA297" s="117"/>
      <c r="JB297" s="117"/>
      <c r="JC297" s="117"/>
      <c r="JD297" s="117"/>
      <c r="JE297" s="117"/>
      <c r="JF297" s="117"/>
      <c r="JG297" s="117"/>
      <c r="JH297" s="117"/>
      <c r="JI297" s="117"/>
      <c r="JJ297" s="117"/>
      <c r="JK297" s="117"/>
      <c r="JL297" s="117"/>
      <c r="JM297" s="117"/>
      <c r="JN297" s="117"/>
      <c r="JO297" s="117"/>
      <c r="JP297" s="117"/>
      <c r="JQ297" s="117"/>
      <c r="JR297" s="117"/>
      <c r="JS297" s="117"/>
      <c r="JT297" s="117"/>
      <c r="JU297" s="117"/>
      <c r="JV297" s="117"/>
      <c r="JW297" s="117"/>
      <c r="JX297" s="117"/>
      <c r="JY297" s="117"/>
      <c r="JZ297" s="117"/>
      <c r="KA297" s="117"/>
      <c r="KB297" s="117"/>
      <c r="KC297" s="117"/>
      <c r="KD297" s="117"/>
      <c r="KE297" s="117"/>
      <c r="KF297" s="117"/>
      <c r="KG297" s="117"/>
      <c r="KH297" s="117"/>
      <c r="KI297" s="117"/>
      <c r="KJ297" s="117"/>
      <c r="KK297" s="117"/>
      <c r="KL297" s="117"/>
      <c r="KM297" s="117"/>
      <c r="KN297" s="117"/>
      <c r="KO297" s="117"/>
      <c r="KP297" s="117"/>
      <c r="KQ297" s="117"/>
      <c r="KR297" s="117"/>
      <c r="KS297" s="117"/>
      <c r="KT297" s="117"/>
      <c r="KU297" s="117"/>
      <c r="KV297" s="117"/>
      <c r="KW297" s="117"/>
      <c r="KX297" s="117"/>
      <c r="KY297" s="117"/>
      <c r="KZ297" s="117"/>
      <c r="LA297" s="117"/>
      <c r="LB297" s="117"/>
      <c r="LC297" s="117"/>
      <c r="LD297" s="117"/>
      <c r="LE297" s="117"/>
      <c r="LF297" s="117"/>
      <c r="LG297" s="117"/>
      <c r="LH297" s="117"/>
      <c r="LI297" s="117"/>
      <c r="LJ297" s="117"/>
      <c r="LK297" s="117"/>
      <c r="LL297" s="117"/>
      <c r="LM297" s="117"/>
      <c r="LN297" s="117"/>
      <c r="LO297" s="117"/>
      <c r="LP297" s="117"/>
      <c r="LQ297" s="117"/>
      <c r="LR297" s="117"/>
      <c r="LS297" s="117"/>
      <c r="LT297" s="117"/>
      <c r="LU297" s="117"/>
      <c r="LV297" s="117"/>
      <c r="LW297" s="117"/>
      <c r="LX297" s="117"/>
      <c r="LY297" s="117"/>
      <c r="LZ297" s="117"/>
      <c r="MA297" s="117"/>
      <c r="MB297" s="117"/>
      <c r="MC297" s="117"/>
      <c r="MD297" s="117"/>
      <c r="ME297" s="117"/>
      <c r="MF297" s="117"/>
      <c r="MG297" s="117"/>
      <c r="MH297" s="117"/>
      <c r="MI297" s="117"/>
      <c r="MJ297" s="117"/>
      <c r="MK297" s="117"/>
      <c r="ML297" s="117"/>
      <c r="MM297" s="117"/>
      <c r="MN297" s="117"/>
      <c r="MO297" s="117"/>
      <c r="MP297" s="117"/>
      <c r="MQ297" s="117"/>
      <c r="MR297" s="117"/>
      <c r="MS297" s="117"/>
      <c r="MT297" s="117"/>
      <c r="MU297" s="117"/>
      <c r="MV297" s="117"/>
      <c r="MW297" s="117"/>
      <c r="MX297" s="117"/>
      <c r="MY297" s="117"/>
      <c r="MZ297" s="117"/>
      <c r="NA297" s="117"/>
      <c r="NB297" s="117"/>
      <c r="NC297" s="117"/>
      <c r="ND297" s="117"/>
      <c r="NE297" s="117"/>
      <c r="NF297" s="117"/>
      <c r="NG297" s="117"/>
      <c r="NH297" s="117"/>
      <c r="NI297" s="117"/>
      <c r="NJ297" s="117"/>
      <c r="NK297" s="117"/>
      <c r="NL297" s="117"/>
      <c r="NM297" s="117"/>
      <c r="NN297" s="117"/>
      <c r="NO297" s="117"/>
      <c r="NP297" s="117"/>
      <c r="NQ297" s="117"/>
      <c r="NR297" s="117"/>
      <c r="NS297" s="117"/>
      <c r="NT297" s="117"/>
      <c r="NU297" s="117"/>
      <c r="NV297" s="117"/>
      <c r="NW297" s="117"/>
      <c r="NX297" s="117"/>
      <c r="NY297" s="117"/>
      <c r="NZ297" s="117"/>
      <c r="OA297" s="117"/>
      <c r="OB297" s="117"/>
      <c r="OC297" s="117"/>
      <c r="OD297" s="117"/>
      <c r="OE297" s="117"/>
      <c r="OF297" s="117"/>
      <c r="OG297" s="117"/>
      <c r="OH297" s="117"/>
      <c r="OI297" s="117"/>
      <c r="OJ297" s="117"/>
      <c r="OK297" s="117"/>
      <c r="OL297" s="117"/>
      <c r="OM297" s="117"/>
      <c r="ON297" s="117"/>
      <c r="OO297" s="117"/>
      <c r="OP297" s="117"/>
      <c r="OQ297" s="117"/>
      <c r="OR297" s="117"/>
      <c r="OS297" s="117"/>
      <c r="OT297" s="117"/>
      <c r="OU297" s="117"/>
      <c r="OV297" s="117"/>
      <c r="OW297" s="117"/>
      <c r="OX297" s="117"/>
      <c r="OY297" s="117"/>
      <c r="OZ297" s="117"/>
      <c r="PA297" s="117"/>
      <c r="PB297" s="117"/>
      <c r="PC297" s="117"/>
      <c r="PD297" s="117"/>
      <c r="PE297" s="117"/>
      <c r="PF297" s="117"/>
      <c r="PG297" s="117"/>
      <c r="PH297" s="117"/>
      <c r="PI297" s="117"/>
      <c r="PJ297" s="117"/>
      <c r="PK297" s="117"/>
      <c r="PL297" s="117"/>
      <c r="PM297" s="117"/>
      <c r="PN297" s="117"/>
      <c r="PO297" s="117"/>
      <c r="PP297" s="117"/>
      <c r="PQ297" s="117"/>
      <c r="PR297" s="117"/>
      <c r="PS297" s="117"/>
      <c r="PT297" s="117"/>
      <c r="PU297" s="117"/>
      <c r="PV297" s="117"/>
      <c r="PW297" s="117"/>
      <c r="PX297" s="117"/>
      <c r="PY297" s="117"/>
      <c r="PZ297" s="117"/>
      <c r="QA297" s="117"/>
      <c r="QB297" s="117"/>
      <c r="QC297" s="117"/>
      <c r="QD297" s="117"/>
      <c r="QE297" s="117"/>
      <c r="QF297" s="117"/>
      <c r="QG297" s="117"/>
      <c r="QH297" s="117"/>
      <c r="QI297" s="117"/>
      <c r="QJ297" s="117"/>
      <c r="QK297" s="117"/>
      <c r="QL297" s="117"/>
      <c r="QM297" s="117"/>
      <c r="QN297" s="117"/>
      <c r="QO297" s="117"/>
      <c r="QP297" s="117"/>
      <c r="QQ297" s="117"/>
      <c r="QR297" s="117"/>
      <c r="QS297" s="117"/>
      <c r="QT297" s="117"/>
      <c r="QU297" s="117"/>
      <c r="QV297" s="117"/>
      <c r="QW297" s="117"/>
      <c r="QX297" s="117"/>
      <c r="QY297" s="117"/>
      <c r="QZ297" s="117"/>
      <c r="RA297" s="117"/>
      <c r="RB297" s="117"/>
      <c r="RC297" s="117"/>
      <c r="RD297" s="117"/>
      <c r="RE297" s="117"/>
      <c r="RF297" s="117"/>
      <c r="RG297" s="117"/>
      <c r="RH297" s="117"/>
      <c r="RI297" s="117"/>
      <c r="RJ297" s="117"/>
      <c r="RK297" s="117"/>
      <c r="RL297" s="117"/>
      <c r="RM297" s="117"/>
      <c r="RN297" s="117"/>
      <c r="RO297" s="117"/>
      <c r="RP297" s="117"/>
      <c r="RQ297" s="117"/>
      <c r="RR297" s="117"/>
      <c r="RS297" s="117"/>
      <c r="RT297" s="117"/>
      <c r="RU297" s="117"/>
      <c r="RV297" s="117"/>
      <c r="RW297" s="117"/>
      <c r="RX297" s="117"/>
      <c r="RY297" s="117"/>
      <c r="RZ297" s="117"/>
      <c r="SA297" s="117"/>
      <c r="SB297" s="117"/>
      <c r="SC297" s="117"/>
      <c r="SD297" s="117"/>
      <c r="SE297" s="117"/>
      <c r="SF297" s="117"/>
      <c r="SG297" s="117"/>
      <c r="SH297" s="117"/>
      <c r="SI297" s="117"/>
      <c r="SJ297" s="117"/>
      <c r="SK297" s="117"/>
      <c r="SL297" s="117"/>
      <c r="SM297" s="117"/>
      <c r="SN297" s="117"/>
      <c r="SO297" s="117"/>
      <c r="SP297" s="117"/>
      <c r="SQ297" s="117"/>
      <c r="SR297" s="117"/>
      <c r="SS297" s="117"/>
      <c r="ST297" s="117"/>
      <c r="SU297" s="117"/>
      <c r="SV297" s="117"/>
      <c r="SW297" s="117"/>
      <c r="SX297" s="117"/>
      <c r="SY297" s="117"/>
      <c r="SZ297" s="117"/>
      <c r="TA297" s="117"/>
      <c r="TB297" s="117"/>
      <c r="TC297" s="117"/>
      <c r="TD297" s="117"/>
      <c r="TE297" s="117"/>
      <c r="TF297" s="117"/>
      <c r="TG297" s="117"/>
      <c r="TH297" s="117"/>
      <c r="TI297" s="117"/>
      <c r="TJ297" s="117"/>
      <c r="TK297" s="117"/>
      <c r="TL297" s="117"/>
      <c r="TM297" s="117"/>
      <c r="TN297" s="117"/>
      <c r="TO297" s="117"/>
      <c r="TP297" s="117"/>
      <c r="TQ297" s="117"/>
      <c r="TR297" s="117"/>
      <c r="TS297" s="117"/>
      <c r="TT297" s="117"/>
      <c r="TU297" s="117"/>
      <c r="TV297" s="117"/>
      <c r="TW297" s="117"/>
      <c r="TX297" s="117"/>
      <c r="TY297" s="117"/>
      <c r="TZ297" s="117"/>
      <c r="UA297" s="117"/>
      <c r="UB297" s="117"/>
      <c r="UC297" s="117"/>
      <c r="UD297" s="117"/>
      <c r="UE297" s="117"/>
      <c r="UF297" s="117"/>
      <c r="UG297" s="117"/>
      <c r="UH297" s="117"/>
      <c r="UI297" s="117"/>
      <c r="UJ297" s="117"/>
      <c r="UK297" s="117"/>
      <c r="UL297" s="117"/>
      <c r="UM297" s="117"/>
      <c r="UN297" s="117"/>
      <c r="UO297" s="117"/>
      <c r="UP297" s="117"/>
      <c r="UQ297" s="117"/>
      <c r="UR297" s="117"/>
      <c r="US297" s="117"/>
      <c r="UT297" s="117"/>
      <c r="UU297" s="117"/>
      <c r="UV297" s="117"/>
      <c r="UW297" s="117"/>
      <c r="UX297" s="117"/>
      <c r="UY297" s="117"/>
      <c r="UZ297" s="117"/>
      <c r="VA297" s="117"/>
      <c r="VB297" s="117"/>
      <c r="VC297" s="117"/>
      <c r="VD297" s="117"/>
      <c r="VE297" s="117"/>
      <c r="VF297" s="117"/>
      <c r="VG297" s="117"/>
      <c r="VH297" s="117"/>
      <c r="VI297" s="117"/>
      <c r="VJ297" s="117"/>
      <c r="VK297" s="117"/>
      <c r="VL297" s="117"/>
      <c r="VM297" s="117"/>
      <c r="VN297" s="117"/>
      <c r="VO297" s="117"/>
      <c r="VP297" s="117"/>
      <c r="VQ297" s="117"/>
      <c r="VR297" s="117"/>
      <c r="VS297" s="117"/>
      <c r="VT297" s="117"/>
      <c r="VU297" s="117"/>
      <c r="VV297" s="117"/>
      <c r="VW297" s="117"/>
      <c r="VX297" s="117"/>
      <c r="VY297" s="117"/>
      <c r="VZ297" s="117"/>
      <c r="WA297" s="117"/>
      <c r="WB297" s="117"/>
      <c r="WC297" s="117"/>
      <c r="WD297" s="117"/>
      <c r="WE297" s="117"/>
      <c r="WF297" s="117"/>
      <c r="WG297" s="117"/>
      <c r="WH297" s="117"/>
      <c r="WI297" s="117"/>
      <c r="WJ297" s="117"/>
      <c r="WK297" s="117"/>
      <c r="WL297" s="117"/>
      <c r="WM297" s="117"/>
      <c r="WN297" s="117"/>
      <c r="WO297" s="117"/>
      <c r="WP297" s="117"/>
      <c r="WQ297" s="117"/>
      <c r="WR297" s="117"/>
      <c r="WS297" s="117"/>
      <c r="WT297" s="117"/>
      <c r="WU297" s="117"/>
      <c r="WV297" s="117"/>
      <c r="WW297" s="117"/>
      <c r="WX297" s="117"/>
      <c r="WY297" s="117"/>
      <c r="WZ297" s="117"/>
      <c r="XA297" s="117"/>
      <c r="XB297" s="117"/>
      <c r="XC297" s="117"/>
      <c r="XD297" s="117"/>
      <c r="XE297" s="117"/>
      <c r="XF297" s="117"/>
      <c r="XG297" s="117"/>
      <c r="XH297" s="117"/>
      <c r="XI297" s="117"/>
      <c r="XJ297" s="117"/>
      <c r="XK297" s="117"/>
      <c r="XL297" s="117"/>
      <c r="XM297" s="117"/>
      <c r="XN297" s="117"/>
      <c r="XO297" s="117"/>
      <c r="XP297" s="117"/>
      <c r="XQ297" s="117"/>
      <c r="XR297" s="117"/>
      <c r="XS297" s="117"/>
      <c r="XT297" s="117"/>
      <c r="XU297" s="117"/>
      <c r="XV297" s="117"/>
      <c r="XW297" s="117"/>
      <c r="XX297" s="117"/>
      <c r="XY297" s="117"/>
      <c r="XZ297" s="117"/>
      <c r="YA297" s="117"/>
      <c r="YB297" s="117"/>
      <c r="YC297" s="117"/>
      <c r="YD297" s="117"/>
      <c r="YE297" s="117"/>
      <c r="YF297" s="117"/>
      <c r="YG297" s="117"/>
      <c r="YH297" s="117"/>
      <c r="YI297" s="117"/>
      <c r="YJ297" s="117"/>
      <c r="YK297" s="117"/>
      <c r="YL297" s="117"/>
      <c r="YM297" s="117"/>
      <c r="YN297" s="117"/>
      <c r="YO297" s="117"/>
      <c r="YP297" s="117"/>
      <c r="YQ297" s="117"/>
      <c r="YR297" s="117"/>
      <c r="YS297" s="117"/>
      <c r="YT297" s="117"/>
      <c r="YU297" s="117"/>
      <c r="YV297" s="117"/>
      <c r="YW297" s="117"/>
      <c r="YX297" s="117"/>
      <c r="YY297" s="117"/>
      <c r="YZ297" s="117"/>
      <c r="ZA297" s="117"/>
      <c r="ZB297" s="117"/>
      <c r="ZC297" s="117"/>
      <c r="ZD297" s="117"/>
      <c r="ZE297" s="117"/>
      <c r="ZF297" s="117"/>
      <c r="ZG297" s="117"/>
      <c r="ZH297" s="117"/>
      <c r="ZI297" s="117"/>
      <c r="ZJ297" s="117"/>
      <c r="ZK297" s="117"/>
      <c r="ZL297" s="117"/>
      <c r="ZM297" s="117"/>
      <c r="ZN297" s="117"/>
      <c r="ZO297" s="117"/>
      <c r="ZP297" s="117"/>
      <c r="ZQ297" s="117"/>
      <c r="ZR297" s="117"/>
      <c r="ZS297" s="117"/>
      <c r="ZT297" s="117"/>
      <c r="ZU297" s="117"/>
      <c r="ZV297" s="117"/>
      <c r="ZW297" s="117"/>
      <c r="ZX297" s="117"/>
      <c r="ZY297" s="117"/>
      <c r="ZZ297" s="117"/>
      <c r="AAA297" s="117"/>
      <c r="AAB297" s="117"/>
      <c r="AAC297" s="117"/>
      <c r="AAD297" s="117"/>
      <c r="AAE297" s="117"/>
      <c r="AAF297" s="117"/>
      <c r="AAG297" s="117"/>
      <c r="AAH297" s="117"/>
      <c r="AAI297" s="117"/>
      <c r="AAJ297" s="117"/>
      <c r="AAK297" s="117"/>
      <c r="AAL297" s="117"/>
      <c r="AAM297" s="117"/>
      <c r="AAN297" s="117"/>
      <c r="AAO297" s="117"/>
      <c r="AAP297" s="117"/>
      <c r="AAQ297" s="117"/>
      <c r="AAR297" s="117"/>
      <c r="AAS297" s="117"/>
      <c r="AAT297" s="117"/>
      <c r="AAU297" s="117"/>
      <c r="AAV297" s="117"/>
      <c r="AAW297" s="117"/>
      <c r="AAX297" s="117"/>
      <c r="AAY297" s="117"/>
      <c r="AAZ297" s="117"/>
      <c r="ABA297" s="117"/>
      <c r="ABB297" s="117"/>
      <c r="ABC297" s="117"/>
      <c r="ABD297" s="117"/>
      <c r="ABE297" s="117"/>
      <c r="ABF297" s="117"/>
      <c r="ABG297" s="117"/>
      <c r="ABH297" s="117"/>
      <c r="ABI297" s="117"/>
      <c r="ABJ297" s="117"/>
      <c r="ABK297" s="117"/>
      <c r="ABL297" s="117"/>
      <c r="ABM297" s="117"/>
      <c r="ABN297" s="117"/>
      <c r="ABO297" s="117"/>
      <c r="ABP297" s="117"/>
      <c r="ABQ297" s="117"/>
      <c r="ABR297" s="117"/>
      <c r="ABS297" s="117"/>
      <c r="ABT297" s="117"/>
      <c r="ABU297" s="117"/>
      <c r="ABV297" s="117"/>
      <c r="ABW297" s="117"/>
      <c r="ABX297" s="117"/>
      <c r="ABY297" s="117"/>
      <c r="ABZ297" s="117"/>
      <c r="ACA297" s="117"/>
      <c r="ACB297" s="117"/>
      <c r="ACC297" s="117"/>
      <c r="ACD297" s="117"/>
      <c r="ACE297" s="117"/>
      <c r="ACF297" s="117"/>
      <c r="ACG297" s="117"/>
      <c r="ACH297" s="117"/>
      <c r="ACI297" s="117"/>
      <c r="ACJ297" s="117"/>
      <c r="ACK297" s="117"/>
      <c r="ACL297" s="117"/>
      <c r="ACM297" s="117"/>
      <c r="ACN297" s="117"/>
      <c r="ACO297" s="117"/>
      <c r="ACP297" s="117"/>
      <c r="ACQ297" s="117"/>
      <c r="ACR297" s="117"/>
      <c r="ACS297" s="117"/>
      <c r="ACT297" s="117"/>
      <c r="ACU297" s="117"/>
      <c r="ACV297" s="117"/>
      <c r="ACW297" s="117"/>
      <c r="ACX297" s="117"/>
      <c r="ACY297" s="117"/>
      <c r="ACZ297" s="117"/>
      <c r="ADA297" s="117"/>
      <c r="ADB297" s="117"/>
      <c r="ADC297" s="117"/>
      <c r="ADD297" s="117"/>
      <c r="ADE297" s="117"/>
      <c r="ADF297" s="117"/>
      <c r="ADG297" s="117"/>
      <c r="ADH297" s="117"/>
      <c r="ADI297" s="117"/>
      <c r="ADJ297" s="117"/>
      <c r="ADK297" s="117"/>
      <c r="ADL297" s="117"/>
      <c r="ADM297" s="117"/>
      <c r="ADN297" s="117"/>
      <c r="ADO297" s="117"/>
      <c r="ADP297" s="117"/>
      <c r="ADQ297" s="117"/>
      <c r="ADR297" s="117"/>
      <c r="ADS297" s="117"/>
      <c r="ADT297" s="117"/>
      <c r="ADU297" s="117"/>
      <c r="ADV297" s="117"/>
      <c r="ADW297" s="117"/>
      <c r="ADX297" s="117"/>
      <c r="ADY297" s="117"/>
      <c r="ADZ297" s="117"/>
      <c r="AEA297" s="117"/>
      <c r="AEB297" s="117"/>
      <c r="AEC297" s="117"/>
      <c r="AED297" s="117"/>
      <c r="AEE297" s="117"/>
      <c r="AEF297" s="117"/>
      <c r="AEG297" s="117"/>
      <c r="AEH297" s="117"/>
      <c r="AEI297" s="117"/>
      <c r="AEJ297" s="117"/>
      <c r="AEK297" s="117"/>
      <c r="AEL297" s="117"/>
      <c r="AEM297" s="117"/>
      <c r="AEN297" s="117"/>
      <c r="AEO297" s="117"/>
      <c r="AEP297" s="117"/>
      <c r="AEQ297" s="117"/>
      <c r="AER297" s="117"/>
      <c r="AES297" s="117"/>
      <c r="AET297" s="117"/>
      <c r="AEU297" s="117"/>
      <c r="AEV297" s="117"/>
      <c r="AEW297" s="117"/>
      <c r="AEX297" s="117"/>
      <c r="AEY297" s="117"/>
      <c r="AEZ297" s="117"/>
      <c r="AFA297" s="117"/>
      <c r="AFB297" s="117"/>
      <c r="AFC297" s="117"/>
      <c r="AFD297" s="117"/>
      <c r="AFE297" s="117"/>
      <c r="AFF297" s="117"/>
      <c r="AFG297" s="117"/>
      <c r="AFH297" s="117"/>
      <c r="AFI297" s="117"/>
      <c r="AFJ297" s="117"/>
      <c r="AFK297" s="117"/>
      <c r="AFL297" s="117"/>
      <c r="AFM297" s="117"/>
      <c r="AFN297" s="117"/>
      <c r="AFO297" s="117"/>
      <c r="AFP297" s="117"/>
      <c r="AFQ297" s="117"/>
      <c r="AFR297" s="117"/>
      <c r="AFS297" s="117"/>
      <c r="AFT297" s="117"/>
      <c r="AFU297" s="117"/>
      <c r="AFV297" s="117"/>
      <c r="AFW297" s="117"/>
      <c r="AFX297" s="117"/>
      <c r="AFY297" s="117"/>
      <c r="AFZ297" s="117"/>
      <c r="AGA297" s="117"/>
      <c r="AGB297" s="117"/>
      <c r="AGC297" s="117"/>
      <c r="AGD297" s="117"/>
      <c r="AGE297" s="117"/>
      <c r="AGF297" s="117"/>
      <c r="AGG297" s="117"/>
      <c r="AGH297" s="117"/>
      <c r="AGI297" s="117"/>
      <c r="AGJ297" s="117"/>
      <c r="AGK297" s="117"/>
      <c r="AGL297" s="117"/>
      <c r="AGM297" s="117"/>
      <c r="AGN297" s="117"/>
      <c r="AGO297" s="117"/>
      <c r="AGP297" s="117"/>
      <c r="AGQ297" s="117"/>
      <c r="AGR297" s="117"/>
      <c r="AGS297" s="117"/>
      <c r="AGT297" s="117"/>
      <c r="AGU297" s="117"/>
      <c r="AGV297" s="117"/>
      <c r="AGW297" s="117"/>
      <c r="AGX297" s="117"/>
      <c r="AGY297" s="117"/>
      <c r="AGZ297" s="117"/>
      <c r="AHA297" s="117"/>
      <c r="AHB297" s="117"/>
      <c r="AHC297" s="117"/>
      <c r="AHD297" s="117"/>
      <c r="AHE297" s="117"/>
      <c r="AHF297" s="117"/>
      <c r="AHG297" s="117"/>
      <c r="AHH297" s="117"/>
      <c r="AHI297" s="117"/>
      <c r="AHJ297" s="117"/>
      <c r="AHK297" s="117"/>
      <c r="AHL297" s="117"/>
      <c r="AHM297" s="117"/>
      <c r="AHN297" s="117"/>
      <c r="AHO297" s="117"/>
      <c r="AHP297" s="117"/>
      <c r="AHQ297" s="117"/>
      <c r="AHR297" s="117"/>
      <c r="AHS297" s="117"/>
      <c r="AHT297" s="117"/>
      <c r="AHU297" s="117"/>
      <c r="AHV297" s="117"/>
      <c r="AHW297" s="117"/>
      <c r="AHX297" s="117"/>
      <c r="AHY297" s="117"/>
      <c r="AHZ297" s="117"/>
      <c r="AIA297" s="117"/>
      <c r="AIB297" s="117"/>
      <c r="AIC297" s="117"/>
      <c r="AID297" s="117"/>
      <c r="AIE297" s="117"/>
      <c r="AIF297" s="117"/>
      <c r="AIG297" s="117"/>
      <c r="AIH297" s="117"/>
      <c r="AII297" s="117"/>
      <c r="AIJ297" s="117"/>
      <c r="AIK297" s="117"/>
      <c r="AIL297" s="117"/>
      <c r="AIM297" s="117"/>
      <c r="AIN297" s="117"/>
      <c r="AIO297" s="117"/>
      <c r="AIP297" s="117"/>
      <c r="AIQ297" s="117"/>
      <c r="AIR297" s="117"/>
      <c r="AIS297" s="117"/>
      <c r="AIT297" s="117"/>
      <c r="AIU297" s="117"/>
      <c r="AIV297" s="117"/>
      <c r="AIW297" s="117"/>
      <c r="AIX297" s="117"/>
      <c r="AIY297" s="117"/>
      <c r="AIZ297" s="117"/>
      <c r="AJA297" s="117"/>
      <c r="AJB297" s="117"/>
      <c r="AJC297" s="117"/>
      <c r="AJD297" s="117"/>
      <c r="AJE297" s="117"/>
      <c r="AJF297" s="117"/>
      <c r="AJG297" s="117"/>
      <c r="AJH297" s="117"/>
      <c r="AJI297" s="117"/>
      <c r="AJJ297" s="117"/>
      <c r="AJK297" s="117"/>
      <c r="AJL297" s="117"/>
      <c r="AJM297" s="117"/>
      <c r="AJN297" s="117"/>
      <c r="AJO297" s="117"/>
      <c r="AJP297" s="117"/>
      <c r="AJQ297" s="117"/>
      <c r="AJR297" s="117"/>
      <c r="AJS297" s="117"/>
      <c r="AJT297" s="117"/>
      <c r="AJU297" s="117"/>
      <c r="AJV297" s="117"/>
      <c r="AJW297" s="117"/>
      <c r="AJX297" s="117"/>
      <c r="AJY297" s="117"/>
      <c r="AJZ297" s="117"/>
      <c r="AKA297" s="117"/>
      <c r="AKB297" s="117"/>
      <c r="AKC297" s="117"/>
      <c r="AKD297" s="117"/>
      <c r="AKE297" s="117"/>
      <c r="AKF297" s="117"/>
      <c r="AKG297" s="117"/>
      <c r="AKH297" s="117"/>
      <c r="AKI297" s="117"/>
      <c r="AKJ297" s="117"/>
      <c r="AKK297" s="117"/>
      <c r="AKL297" s="117"/>
      <c r="AKM297" s="117"/>
      <c r="AKN297" s="117"/>
      <c r="AKO297" s="117"/>
      <c r="AKP297" s="117"/>
      <c r="AKQ297" s="117"/>
      <c r="AKR297" s="117"/>
      <c r="AKS297" s="117"/>
      <c r="AKT297" s="117"/>
      <c r="AKU297" s="117"/>
      <c r="AKV297" s="117"/>
      <c r="AKW297" s="117"/>
      <c r="AKX297" s="117"/>
      <c r="AKY297" s="117"/>
      <c r="AKZ297" s="117"/>
      <c r="ALA297" s="117"/>
      <c r="ALB297" s="117"/>
      <c r="ALC297" s="117"/>
      <c r="ALD297" s="117"/>
      <c r="ALE297" s="117"/>
      <c r="ALF297" s="117"/>
      <c r="ALG297" s="117"/>
      <c r="ALH297" s="117"/>
      <c r="ALI297" s="117"/>
      <c r="ALJ297" s="117"/>
      <c r="ALK297" s="117"/>
      <c r="ALL297" s="117"/>
      <c r="ALM297" s="117"/>
      <c r="ALN297" s="117"/>
      <c r="ALO297" s="117"/>
      <c r="ALP297" s="117"/>
      <c r="ALQ297" s="117"/>
      <c r="ALR297" s="117"/>
      <c r="ALS297" s="117"/>
      <c r="ALT297" s="117"/>
      <c r="ALU297" s="117"/>
      <c r="ALV297" s="117"/>
      <c r="ALW297" s="117"/>
      <c r="ALX297" s="117"/>
      <c r="ALY297" s="117"/>
      <c r="ALZ297" s="117"/>
      <c r="AMA297" s="117"/>
      <c r="AMB297" s="117"/>
      <c r="AMC297" s="117"/>
      <c r="AMD297" s="117"/>
      <c r="AME297" s="117"/>
      <c r="AMF297" s="117"/>
      <c r="AMG297" s="117"/>
      <c r="AMH297" s="117"/>
      <c r="AMI297" s="117"/>
      <c r="AMJ297" s="117"/>
    </row>
    <row r="298" customFormat="false" ht="24" hidden="false" customHeight="true" outlineLevel="0" collapsed="false">
      <c r="A298" s="144" t="s">
        <v>207</v>
      </c>
      <c r="B298" s="122" t="n">
        <f aca="false">H298/12</f>
        <v>1</v>
      </c>
      <c r="C298" s="145" t="n">
        <f aca="false">AVERAGE(D298:G298)</f>
        <v>28.1833333333333</v>
      </c>
      <c r="D298" s="147" t="n">
        <v>43.95</v>
      </c>
      <c r="E298" s="147" t="n">
        <v>27</v>
      </c>
      <c r="F298" s="147" t="n">
        <v>13.6</v>
      </c>
      <c r="G298" s="145"/>
      <c r="H298" s="148" t="n">
        <v>12</v>
      </c>
      <c r="I298" s="146" t="n">
        <f aca="false">(C298*B298)*12</f>
        <v>338.2</v>
      </c>
      <c r="J298" s="116"/>
      <c r="K298" s="116"/>
      <c r="L298" s="116"/>
      <c r="M298" s="116"/>
      <c r="N298" s="116"/>
      <c r="O298" s="116"/>
      <c r="P298" s="116"/>
      <c r="Q298" s="116"/>
      <c r="R298" s="116"/>
      <c r="S298" s="116"/>
      <c r="T298" s="116"/>
      <c r="U298" s="116"/>
      <c r="V298" s="116"/>
      <c r="W298" s="116"/>
      <c r="X298" s="116"/>
      <c r="Y298" s="116"/>
      <c r="Z298" s="116"/>
      <c r="AA298" s="116"/>
      <c r="AB298" s="116"/>
      <c r="AC298" s="116"/>
      <c r="AD298" s="116"/>
      <c r="AE298" s="116"/>
      <c r="AF298" s="116"/>
      <c r="AG298" s="116"/>
      <c r="AH298" s="116"/>
      <c r="AI298" s="116"/>
      <c r="AJ298" s="116"/>
      <c r="AK298" s="116"/>
      <c r="AL298" s="116"/>
      <c r="AM298" s="116"/>
      <c r="AN298" s="116"/>
      <c r="AO298" s="116"/>
      <c r="AP298" s="116"/>
      <c r="AQ298" s="116"/>
      <c r="AR298" s="116"/>
      <c r="AS298" s="116"/>
      <c r="AT298" s="116"/>
      <c r="AU298" s="116"/>
      <c r="AV298" s="116"/>
      <c r="AW298" s="116"/>
      <c r="AX298" s="116"/>
      <c r="AY298" s="116"/>
      <c r="AZ298" s="116"/>
      <c r="BA298" s="116"/>
      <c r="BB298" s="116"/>
      <c r="BC298" s="116"/>
      <c r="BD298" s="116"/>
      <c r="BE298" s="116"/>
      <c r="BF298" s="116"/>
      <c r="BG298" s="116"/>
      <c r="BH298" s="116"/>
      <c r="BI298" s="116"/>
      <c r="BJ298" s="116"/>
      <c r="BK298" s="117"/>
      <c r="BL298" s="117"/>
      <c r="BM298" s="117"/>
      <c r="BN298" s="117"/>
      <c r="BO298" s="117"/>
      <c r="BP298" s="117"/>
      <c r="BQ298" s="117"/>
      <c r="BR298" s="117"/>
      <c r="BS298" s="117"/>
      <c r="BT298" s="117"/>
      <c r="BU298" s="117"/>
      <c r="BV298" s="117"/>
      <c r="BW298" s="117"/>
      <c r="BX298" s="117"/>
      <c r="BY298" s="117"/>
      <c r="BZ298" s="117"/>
      <c r="CA298" s="117"/>
      <c r="CB298" s="117"/>
      <c r="CC298" s="117"/>
      <c r="CD298" s="117"/>
      <c r="CE298" s="117"/>
      <c r="CF298" s="117"/>
      <c r="CG298" s="117"/>
      <c r="CH298" s="117"/>
      <c r="CI298" s="117"/>
      <c r="CJ298" s="117"/>
      <c r="CK298" s="117"/>
      <c r="CL298" s="117"/>
      <c r="CM298" s="117"/>
      <c r="CN298" s="117"/>
      <c r="CO298" s="117"/>
      <c r="CP298" s="117"/>
      <c r="CQ298" s="117"/>
      <c r="CR298" s="117"/>
      <c r="CS298" s="117"/>
      <c r="CT298" s="117"/>
      <c r="CU298" s="117"/>
      <c r="CV298" s="117"/>
      <c r="CW298" s="117"/>
      <c r="CX298" s="117"/>
      <c r="CY298" s="117"/>
      <c r="CZ298" s="117"/>
      <c r="DA298" s="117"/>
      <c r="DB298" s="117"/>
      <c r="DC298" s="117"/>
      <c r="DD298" s="117"/>
      <c r="DE298" s="117"/>
      <c r="DF298" s="117"/>
      <c r="DG298" s="117"/>
      <c r="DH298" s="117"/>
      <c r="DI298" s="117"/>
      <c r="DJ298" s="117"/>
      <c r="DK298" s="117"/>
      <c r="DL298" s="117"/>
      <c r="DM298" s="117"/>
      <c r="DN298" s="117"/>
      <c r="DO298" s="117"/>
      <c r="DP298" s="117"/>
      <c r="DQ298" s="117"/>
      <c r="DR298" s="117"/>
      <c r="DS298" s="117"/>
      <c r="DT298" s="117"/>
      <c r="DU298" s="117"/>
      <c r="DV298" s="117"/>
      <c r="DW298" s="117"/>
      <c r="DX298" s="117"/>
      <c r="DY298" s="117"/>
      <c r="DZ298" s="117"/>
      <c r="EA298" s="117"/>
      <c r="EB298" s="117"/>
      <c r="EC298" s="117"/>
      <c r="ED298" s="117"/>
      <c r="EE298" s="117"/>
      <c r="EF298" s="117"/>
      <c r="EG298" s="117"/>
      <c r="EH298" s="117"/>
      <c r="EI298" s="117"/>
      <c r="EJ298" s="117"/>
      <c r="EK298" s="117"/>
      <c r="EL298" s="117"/>
      <c r="EM298" s="117"/>
      <c r="EN298" s="117"/>
      <c r="EO298" s="117"/>
      <c r="EP298" s="117"/>
      <c r="EQ298" s="117"/>
      <c r="ER298" s="117"/>
      <c r="ES298" s="117"/>
      <c r="ET298" s="117"/>
      <c r="EU298" s="117"/>
      <c r="EV298" s="117"/>
      <c r="EW298" s="117"/>
      <c r="EX298" s="117"/>
      <c r="EY298" s="117"/>
      <c r="EZ298" s="117"/>
      <c r="FA298" s="117"/>
      <c r="FB298" s="117"/>
      <c r="FC298" s="117"/>
      <c r="FD298" s="117"/>
      <c r="FE298" s="117"/>
      <c r="FF298" s="117"/>
      <c r="FG298" s="117"/>
      <c r="FH298" s="117"/>
      <c r="FI298" s="117"/>
      <c r="FJ298" s="117"/>
      <c r="FK298" s="117"/>
      <c r="FL298" s="117"/>
      <c r="FM298" s="117"/>
      <c r="FN298" s="117"/>
      <c r="FO298" s="117"/>
      <c r="FP298" s="117"/>
      <c r="FQ298" s="117"/>
      <c r="FR298" s="117"/>
      <c r="FS298" s="117"/>
      <c r="FT298" s="117"/>
      <c r="FU298" s="117"/>
      <c r="FV298" s="117"/>
      <c r="FW298" s="117"/>
      <c r="FX298" s="117"/>
      <c r="FY298" s="117"/>
      <c r="FZ298" s="117"/>
      <c r="GA298" s="117"/>
      <c r="GB298" s="117"/>
      <c r="GC298" s="117"/>
      <c r="GD298" s="117"/>
      <c r="GE298" s="117"/>
      <c r="GF298" s="117"/>
      <c r="GG298" s="117"/>
      <c r="GH298" s="117"/>
      <c r="GI298" s="117"/>
      <c r="GJ298" s="117"/>
      <c r="GK298" s="117"/>
      <c r="GL298" s="117"/>
      <c r="GM298" s="117"/>
      <c r="GN298" s="117"/>
      <c r="GO298" s="117"/>
      <c r="GP298" s="117"/>
      <c r="GQ298" s="117"/>
      <c r="GR298" s="117"/>
      <c r="GS298" s="117"/>
      <c r="GT298" s="117"/>
      <c r="GU298" s="117"/>
      <c r="GV298" s="117"/>
      <c r="GW298" s="117"/>
      <c r="GX298" s="117"/>
      <c r="GY298" s="117"/>
      <c r="GZ298" s="117"/>
      <c r="HA298" s="117"/>
      <c r="HB298" s="117"/>
      <c r="HC298" s="117"/>
      <c r="HD298" s="117"/>
      <c r="HE298" s="117"/>
      <c r="HF298" s="117"/>
      <c r="HG298" s="117"/>
      <c r="HH298" s="117"/>
      <c r="HI298" s="117"/>
      <c r="HJ298" s="117"/>
      <c r="HK298" s="117"/>
      <c r="HL298" s="117"/>
      <c r="HM298" s="117"/>
      <c r="HN298" s="117"/>
      <c r="HO298" s="117"/>
      <c r="HP298" s="117"/>
      <c r="HQ298" s="117"/>
      <c r="HR298" s="117"/>
      <c r="HS298" s="117"/>
      <c r="HT298" s="117"/>
      <c r="HU298" s="117"/>
      <c r="HV298" s="117"/>
      <c r="HW298" s="117"/>
      <c r="HX298" s="117"/>
      <c r="HY298" s="117"/>
      <c r="HZ298" s="117"/>
      <c r="IA298" s="117"/>
      <c r="IB298" s="117"/>
      <c r="IC298" s="117"/>
      <c r="ID298" s="117"/>
      <c r="IE298" s="117"/>
      <c r="IF298" s="117"/>
      <c r="IG298" s="117"/>
      <c r="IH298" s="117"/>
      <c r="II298" s="117"/>
      <c r="IJ298" s="117"/>
      <c r="IK298" s="117"/>
      <c r="IL298" s="117"/>
      <c r="IM298" s="117"/>
      <c r="IN298" s="117"/>
      <c r="IO298" s="117"/>
      <c r="IP298" s="117"/>
      <c r="IQ298" s="117"/>
      <c r="IR298" s="117"/>
      <c r="IS298" s="117"/>
      <c r="IT298" s="117"/>
      <c r="IU298" s="117"/>
      <c r="IV298" s="117"/>
      <c r="IW298" s="117"/>
      <c r="IX298" s="117"/>
      <c r="IY298" s="117"/>
      <c r="IZ298" s="117"/>
      <c r="JA298" s="117"/>
      <c r="JB298" s="117"/>
      <c r="JC298" s="117"/>
      <c r="JD298" s="117"/>
      <c r="JE298" s="117"/>
      <c r="JF298" s="117"/>
      <c r="JG298" s="117"/>
      <c r="JH298" s="117"/>
      <c r="JI298" s="117"/>
      <c r="JJ298" s="117"/>
      <c r="JK298" s="117"/>
      <c r="JL298" s="117"/>
      <c r="JM298" s="117"/>
      <c r="JN298" s="117"/>
      <c r="JO298" s="117"/>
      <c r="JP298" s="117"/>
      <c r="JQ298" s="117"/>
      <c r="JR298" s="117"/>
      <c r="JS298" s="117"/>
      <c r="JT298" s="117"/>
      <c r="JU298" s="117"/>
      <c r="JV298" s="117"/>
      <c r="JW298" s="117"/>
      <c r="JX298" s="117"/>
      <c r="JY298" s="117"/>
      <c r="JZ298" s="117"/>
      <c r="KA298" s="117"/>
      <c r="KB298" s="117"/>
      <c r="KC298" s="117"/>
      <c r="KD298" s="117"/>
      <c r="KE298" s="117"/>
      <c r="KF298" s="117"/>
      <c r="KG298" s="117"/>
      <c r="KH298" s="117"/>
      <c r="KI298" s="117"/>
      <c r="KJ298" s="117"/>
      <c r="KK298" s="117"/>
      <c r="KL298" s="117"/>
      <c r="KM298" s="117"/>
      <c r="KN298" s="117"/>
      <c r="KO298" s="117"/>
      <c r="KP298" s="117"/>
      <c r="KQ298" s="117"/>
      <c r="KR298" s="117"/>
      <c r="KS298" s="117"/>
      <c r="KT298" s="117"/>
      <c r="KU298" s="117"/>
      <c r="KV298" s="117"/>
      <c r="KW298" s="117"/>
      <c r="KX298" s="117"/>
      <c r="KY298" s="117"/>
      <c r="KZ298" s="117"/>
      <c r="LA298" s="117"/>
      <c r="LB298" s="117"/>
      <c r="LC298" s="117"/>
      <c r="LD298" s="117"/>
      <c r="LE298" s="117"/>
      <c r="LF298" s="117"/>
      <c r="LG298" s="117"/>
      <c r="LH298" s="117"/>
      <c r="LI298" s="117"/>
      <c r="LJ298" s="117"/>
      <c r="LK298" s="117"/>
      <c r="LL298" s="117"/>
      <c r="LM298" s="117"/>
      <c r="LN298" s="117"/>
      <c r="LO298" s="117"/>
      <c r="LP298" s="117"/>
      <c r="LQ298" s="117"/>
      <c r="LR298" s="117"/>
      <c r="LS298" s="117"/>
      <c r="LT298" s="117"/>
      <c r="LU298" s="117"/>
      <c r="LV298" s="117"/>
      <c r="LW298" s="117"/>
      <c r="LX298" s="117"/>
      <c r="LY298" s="117"/>
      <c r="LZ298" s="117"/>
      <c r="MA298" s="117"/>
      <c r="MB298" s="117"/>
      <c r="MC298" s="117"/>
      <c r="MD298" s="117"/>
      <c r="ME298" s="117"/>
      <c r="MF298" s="117"/>
      <c r="MG298" s="117"/>
      <c r="MH298" s="117"/>
      <c r="MI298" s="117"/>
      <c r="MJ298" s="117"/>
      <c r="MK298" s="117"/>
      <c r="ML298" s="117"/>
      <c r="MM298" s="117"/>
      <c r="MN298" s="117"/>
      <c r="MO298" s="117"/>
      <c r="MP298" s="117"/>
      <c r="MQ298" s="117"/>
      <c r="MR298" s="117"/>
      <c r="MS298" s="117"/>
      <c r="MT298" s="117"/>
      <c r="MU298" s="117"/>
      <c r="MV298" s="117"/>
      <c r="MW298" s="117"/>
      <c r="MX298" s="117"/>
      <c r="MY298" s="117"/>
      <c r="MZ298" s="117"/>
      <c r="NA298" s="117"/>
      <c r="NB298" s="117"/>
      <c r="NC298" s="117"/>
      <c r="ND298" s="117"/>
      <c r="NE298" s="117"/>
      <c r="NF298" s="117"/>
      <c r="NG298" s="117"/>
      <c r="NH298" s="117"/>
      <c r="NI298" s="117"/>
      <c r="NJ298" s="117"/>
      <c r="NK298" s="117"/>
      <c r="NL298" s="117"/>
      <c r="NM298" s="117"/>
      <c r="NN298" s="117"/>
      <c r="NO298" s="117"/>
      <c r="NP298" s="117"/>
      <c r="NQ298" s="117"/>
      <c r="NR298" s="117"/>
      <c r="NS298" s="117"/>
      <c r="NT298" s="117"/>
      <c r="NU298" s="117"/>
      <c r="NV298" s="117"/>
      <c r="NW298" s="117"/>
      <c r="NX298" s="117"/>
      <c r="NY298" s="117"/>
      <c r="NZ298" s="117"/>
      <c r="OA298" s="117"/>
      <c r="OB298" s="117"/>
      <c r="OC298" s="117"/>
      <c r="OD298" s="117"/>
      <c r="OE298" s="117"/>
      <c r="OF298" s="117"/>
      <c r="OG298" s="117"/>
      <c r="OH298" s="117"/>
      <c r="OI298" s="117"/>
      <c r="OJ298" s="117"/>
      <c r="OK298" s="117"/>
      <c r="OL298" s="117"/>
      <c r="OM298" s="117"/>
      <c r="ON298" s="117"/>
      <c r="OO298" s="117"/>
      <c r="OP298" s="117"/>
      <c r="OQ298" s="117"/>
      <c r="OR298" s="117"/>
      <c r="OS298" s="117"/>
      <c r="OT298" s="117"/>
      <c r="OU298" s="117"/>
      <c r="OV298" s="117"/>
      <c r="OW298" s="117"/>
      <c r="OX298" s="117"/>
      <c r="OY298" s="117"/>
      <c r="OZ298" s="117"/>
      <c r="PA298" s="117"/>
      <c r="PB298" s="117"/>
      <c r="PC298" s="117"/>
      <c r="PD298" s="117"/>
      <c r="PE298" s="117"/>
      <c r="PF298" s="117"/>
      <c r="PG298" s="117"/>
      <c r="PH298" s="117"/>
      <c r="PI298" s="117"/>
      <c r="PJ298" s="117"/>
      <c r="PK298" s="117"/>
      <c r="PL298" s="117"/>
      <c r="PM298" s="117"/>
      <c r="PN298" s="117"/>
      <c r="PO298" s="117"/>
      <c r="PP298" s="117"/>
      <c r="PQ298" s="117"/>
      <c r="PR298" s="117"/>
      <c r="PS298" s="117"/>
      <c r="PT298" s="117"/>
      <c r="PU298" s="117"/>
      <c r="PV298" s="117"/>
      <c r="PW298" s="117"/>
      <c r="PX298" s="117"/>
      <c r="PY298" s="117"/>
      <c r="PZ298" s="117"/>
      <c r="QA298" s="117"/>
      <c r="QB298" s="117"/>
      <c r="QC298" s="117"/>
      <c r="QD298" s="117"/>
      <c r="QE298" s="117"/>
      <c r="QF298" s="117"/>
      <c r="QG298" s="117"/>
      <c r="QH298" s="117"/>
      <c r="QI298" s="117"/>
      <c r="QJ298" s="117"/>
      <c r="QK298" s="117"/>
      <c r="QL298" s="117"/>
      <c r="QM298" s="117"/>
      <c r="QN298" s="117"/>
      <c r="QO298" s="117"/>
      <c r="QP298" s="117"/>
      <c r="QQ298" s="117"/>
      <c r="QR298" s="117"/>
      <c r="QS298" s="117"/>
      <c r="QT298" s="117"/>
      <c r="QU298" s="117"/>
      <c r="QV298" s="117"/>
      <c r="QW298" s="117"/>
      <c r="QX298" s="117"/>
      <c r="QY298" s="117"/>
      <c r="QZ298" s="117"/>
      <c r="RA298" s="117"/>
      <c r="RB298" s="117"/>
      <c r="RC298" s="117"/>
      <c r="RD298" s="117"/>
      <c r="RE298" s="117"/>
      <c r="RF298" s="117"/>
      <c r="RG298" s="117"/>
      <c r="RH298" s="117"/>
      <c r="RI298" s="117"/>
      <c r="RJ298" s="117"/>
      <c r="RK298" s="117"/>
      <c r="RL298" s="117"/>
      <c r="RM298" s="117"/>
      <c r="RN298" s="117"/>
      <c r="RO298" s="117"/>
      <c r="RP298" s="117"/>
      <c r="RQ298" s="117"/>
      <c r="RR298" s="117"/>
      <c r="RS298" s="117"/>
      <c r="RT298" s="117"/>
      <c r="RU298" s="117"/>
      <c r="RV298" s="117"/>
      <c r="RW298" s="117"/>
      <c r="RX298" s="117"/>
      <c r="RY298" s="117"/>
      <c r="RZ298" s="117"/>
      <c r="SA298" s="117"/>
      <c r="SB298" s="117"/>
      <c r="SC298" s="117"/>
      <c r="SD298" s="117"/>
      <c r="SE298" s="117"/>
      <c r="SF298" s="117"/>
      <c r="SG298" s="117"/>
      <c r="SH298" s="117"/>
      <c r="SI298" s="117"/>
      <c r="SJ298" s="117"/>
      <c r="SK298" s="117"/>
      <c r="SL298" s="117"/>
      <c r="SM298" s="117"/>
      <c r="SN298" s="117"/>
      <c r="SO298" s="117"/>
      <c r="SP298" s="117"/>
      <c r="SQ298" s="117"/>
      <c r="SR298" s="117"/>
      <c r="SS298" s="117"/>
      <c r="ST298" s="117"/>
      <c r="SU298" s="117"/>
      <c r="SV298" s="117"/>
      <c r="SW298" s="117"/>
      <c r="SX298" s="117"/>
      <c r="SY298" s="117"/>
      <c r="SZ298" s="117"/>
      <c r="TA298" s="117"/>
      <c r="TB298" s="117"/>
      <c r="TC298" s="117"/>
      <c r="TD298" s="117"/>
      <c r="TE298" s="117"/>
      <c r="TF298" s="117"/>
      <c r="TG298" s="117"/>
      <c r="TH298" s="117"/>
      <c r="TI298" s="117"/>
      <c r="TJ298" s="117"/>
      <c r="TK298" s="117"/>
      <c r="TL298" s="117"/>
      <c r="TM298" s="117"/>
      <c r="TN298" s="117"/>
      <c r="TO298" s="117"/>
      <c r="TP298" s="117"/>
      <c r="TQ298" s="117"/>
      <c r="TR298" s="117"/>
      <c r="TS298" s="117"/>
      <c r="TT298" s="117"/>
      <c r="TU298" s="117"/>
      <c r="TV298" s="117"/>
      <c r="TW298" s="117"/>
      <c r="TX298" s="117"/>
      <c r="TY298" s="117"/>
      <c r="TZ298" s="117"/>
      <c r="UA298" s="117"/>
      <c r="UB298" s="117"/>
      <c r="UC298" s="117"/>
      <c r="UD298" s="117"/>
      <c r="UE298" s="117"/>
      <c r="UF298" s="117"/>
      <c r="UG298" s="117"/>
      <c r="UH298" s="117"/>
      <c r="UI298" s="117"/>
      <c r="UJ298" s="117"/>
      <c r="UK298" s="117"/>
      <c r="UL298" s="117"/>
      <c r="UM298" s="117"/>
      <c r="UN298" s="117"/>
      <c r="UO298" s="117"/>
      <c r="UP298" s="117"/>
      <c r="UQ298" s="117"/>
      <c r="UR298" s="117"/>
      <c r="US298" s="117"/>
      <c r="UT298" s="117"/>
      <c r="UU298" s="117"/>
      <c r="UV298" s="117"/>
      <c r="UW298" s="117"/>
      <c r="UX298" s="117"/>
      <c r="UY298" s="117"/>
      <c r="UZ298" s="117"/>
      <c r="VA298" s="117"/>
      <c r="VB298" s="117"/>
      <c r="VC298" s="117"/>
      <c r="VD298" s="117"/>
      <c r="VE298" s="117"/>
      <c r="VF298" s="117"/>
      <c r="VG298" s="117"/>
      <c r="VH298" s="117"/>
      <c r="VI298" s="117"/>
      <c r="VJ298" s="117"/>
      <c r="VK298" s="117"/>
      <c r="VL298" s="117"/>
      <c r="VM298" s="117"/>
      <c r="VN298" s="117"/>
      <c r="VO298" s="117"/>
      <c r="VP298" s="117"/>
      <c r="VQ298" s="117"/>
      <c r="VR298" s="117"/>
      <c r="VS298" s="117"/>
      <c r="VT298" s="117"/>
      <c r="VU298" s="117"/>
      <c r="VV298" s="117"/>
      <c r="VW298" s="117"/>
      <c r="VX298" s="117"/>
      <c r="VY298" s="117"/>
      <c r="VZ298" s="117"/>
      <c r="WA298" s="117"/>
      <c r="WB298" s="117"/>
      <c r="WC298" s="117"/>
      <c r="WD298" s="117"/>
      <c r="WE298" s="117"/>
      <c r="WF298" s="117"/>
      <c r="WG298" s="117"/>
      <c r="WH298" s="117"/>
      <c r="WI298" s="117"/>
      <c r="WJ298" s="117"/>
      <c r="WK298" s="117"/>
      <c r="WL298" s="117"/>
      <c r="WM298" s="117"/>
      <c r="WN298" s="117"/>
      <c r="WO298" s="117"/>
      <c r="WP298" s="117"/>
      <c r="WQ298" s="117"/>
      <c r="WR298" s="117"/>
      <c r="WS298" s="117"/>
      <c r="WT298" s="117"/>
      <c r="WU298" s="117"/>
      <c r="WV298" s="117"/>
      <c r="WW298" s="117"/>
      <c r="WX298" s="117"/>
      <c r="WY298" s="117"/>
      <c r="WZ298" s="117"/>
      <c r="XA298" s="117"/>
      <c r="XB298" s="117"/>
      <c r="XC298" s="117"/>
      <c r="XD298" s="117"/>
      <c r="XE298" s="117"/>
      <c r="XF298" s="117"/>
      <c r="XG298" s="117"/>
      <c r="XH298" s="117"/>
      <c r="XI298" s="117"/>
      <c r="XJ298" s="117"/>
      <c r="XK298" s="117"/>
      <c r="XL298" s="117"/>
      <c r="XM298" s="117"/>
      <c r="XN298" s="117"/>
      <c r="XO298" s="117"/>
      <c r="XP298" s="117"/>
      <c r="XQ298" s="117"/>
      <c r="XR298" s="117"/>
      <c r="XS298" s="117"/>
      <c r="XT298" s="117"/>
      <c r="XU298" s="117"/>
      <c r="XV298" s="117"/>
      <c r="XW298" s="117"/>
      <c r="XX298" s="117"/>
      <c r="XY298" s="117"/>
      <c r="XZ298" s="117"/>
      <c r="YA298" s="117"/>
      <c r="YB298" s="117"/>
      <c r="YC298" s="117"/>
      <c r="YD298" s="117"/>
      <c r="YE298" s="117"/>
      <c r="YF298" s="117"/>
      <c r="YG298" s="117"/>
      <c r="YH298" s="117"/>
      <c r="YI298" s="117"/>
      <c r="YJ298" s="117"/>
      <c r="YK298" s="117"/>
      <c r="YL298" s="117"/>
      <c r="YM298" s="117"/>
      <c r="YN298" s="117"/>
      <c r="YO298" s="117"/>
      <c r="YP298" s="117"/>
      <c r="YQ298" s="117"/>
      <c r="YR298" s="117"/>
      <c r="YS298" s="117"/>
      <c r="YT298" s="117"/>
      <c r="YU298" s="117"/>
      <c r="YV298" s="117"/>
      <c r="YW298" s="117"/>
      <c r="YX298" s="117"/>
      <c r="YY298" s="117"/>
      <c r="YZ298" s="117"/>
      <c r="ZA298" s="117"/>
      <c r="ZB298" s="117"/>
      <c r="ZC298" s="117"/>
      <c r="ZD298" s="117"/>
      <c r="ZE298" s="117"/>
      <c r="ZF298" s="117"/>
      <c r="ZG298" s="117"/>
      <c r="ZH298" s="117"/>
      <c r="ZI298" s="117"/>
      <c r="ZJ298" s="117"/>
      <c r="ZK298" s="117"/>
      <c r="ZL298" s="117"/>
      <c r="ZM298" s="117"/>
      <c r="ZN298" s="117"/>
      <c r="ZO298" s="117"/>
      <c r="ZP298" s="117"/>
      <c r="ZQ298" s="117"/>
      <c r="ZR298" s="117"/>
      <c r="ZS298" s="117"/>
      <c r="ZT298" s="117"/>
      <c r="ZU298" s="117"/>
      <c r="ZV298" s="117"/>
      <c r="ZW298" s="117"/>
      <c r="ZX298" s="117"/>
      <c r="ZY298" s="117"/>
      <c r="ZZ298" s="117"/>
      <c r="AAA298" s="117"/>
      <c r="AAB298" s="117"/>
      <c r="AAC298" s="117"/>
      <c r="AAD298" s="117"/>
      <c r="AAE298" s="117"/>
      <c r="AAF298" s="117"/>
      <c r="AAG298" s="117"/>
      <c r="AAH298" s="117"/>
      <c r="AAI298" s="117"/>
      <c r="AAJ298" s="117"/>
      <c r="AAK298" s="117"/>
      <c r="AAL298" s="117"/>
      <c r="AAM298" s="117"/>
      <c r="AAN298" s="117"/>
      <c r="AAO298" s="117"/>
      <c r="AAP298" s="117"/>
      <c r="AAQ298" s="117"/>
      <c r="AAR298" s="117"/>
      <c r="AAS298" s="117"/>
      <c r="AAT298" s="117"/>
      <c r="AAU298" s="117"/>
      <c r="AAV298" s="117"/>
      <c r="AAW298" s="117"/>
      <c r="AAX298" s="117"/>
      <c r="AAY298" s="117"/>
      <c r="AAZ298" s="117"/>
      <c r="ABA298" s="117"/>
      <c r="ABB298" s="117"/>
      <c r="ABC298" s="117"/>
      <c r="ABD298" s="117"/>
      <c r="ABE298" s="117"/>
      <c r="ABF298" s="117"/>
      <c r="ABG298" s="117"/>
      <c r="ABH298" s="117"/>
      <c r="ABI298" s="117"/>
      <c r="ABJ298" s="117"/>
      <c r="ABK298" s="117"/>
      <c r="ABL298" s="117"/>
      <c r="ABM298" s="117"/>
      <c r="ABN298" s="117"/>
      <c r="ABO298" s="117"/>
      <c r="ABP298" s="117"/>
      <c r="ABQ298" s="117"/>
      <c r="ABR298" s="117"/>
      <c r="ABS298" s="117"/>
      <c r="ABT298" s="117"/>
      <c r="ABU298" s="117"/>
      <c r="ABV298" s="117"/>
      <c r="ABW298" s="117"/>
      <c r="ABX298" s="117"/>
      <c r="ABY298" s="117"/>
      <c r="ABZ298" s="117"/>
      <c r="ACA298" s="117"/>
      <c r="ACB298" s="117"/>
      <c r="ACC298" s="117"/>
      <c r="ACD298" s="117"/>
      <c r="ACE298" s="117"/>
      <c r="ACF298" s="117"/>
      <c r="ACG298" s="117"/>
      <c r="ACH298" s="117"/>
      <c r="ACI298" s="117"/>
      <c r="ACJ298" s="117"/>
      <c r="ACK298" s="117"/>
      <c r="ACL298" s="117"/>
      <c r="ACM298" s="117"/>
      <c r="ACN298" s="117"/>
      <c r="ACO298" s="117"/>
      <c r="ACP298" s="117"/>
      <c r="ACQ298" s="117"/>
      <c r="ACR298" s="117"/>
      <c r="ACS298" s="117"/>
      <c r="ACT298" s="117"/>
      <c r="ACU298" s="117"/>
      <c r="ACV298" s="117"/>
      <c r="ACW298" s="117"/>
      <c r="ACX298" s="117"/>
      <c r="ACY298" s="117"/>
      <c r="ACZ298" s="117"/>
      <c r="ADA298" s="117"/>
      <c r="ADB298" s="117"/>
      <c r="ADC298" s="117"/>
      <c r="ADD298" s="117"/>
      <c r="ADE298" s="117"/>
      <c r="ADF298" s="117"/>
      <c r="ADG298" s="117"/>
      <c r="ADH298" s="117"/>
      <c r="ADI298" s="117"/>
      <c r="ADJ298" s="117"/>
      <c r="ADK298" s="117"/>
      <c r="ADL298" s="117"/>
      <c r="ADM298" s="117"/>
      <c r="ADN298" s="117"/>
      <c r="ADO298" s="117"/>
      <c r="ADP298" s="117"/>
      <c r="ADQ298" s="117"/>
      <c r="ADR298" s="117"/>
      <c r="ADS298" s="117"/>
      <c r="ADT298" s="117"/>
      <c r="ADU298" s="117"/>
      <c r="ADV298" s="117"/>
      <c r="ADW298" s="117"/>
      <c r="ADX298" s="117"/>
      <c r="ADY298" s="117"/>
      <c r="ADZ298" s="117"/>
      <c r="AEA298" s="117"/>
      <c r="AEB298" s="117"/>
      <c r="AEC298" s="117"/>
      <c r="AED298" s="117"/>
      <c r="AEE298" s="117"/>
      <c r="AEF298" s="117"/>
      <c r="AEG298" s="117"/>
      <c r="AEH298" s="117"/>
      <c r="AEI298" s="117"/>
      <c r="AEJ298" s="117"/>
      <c r="AEK298" s="117"/>
      <c r="AEL298" s="117"/>
      <c r="AEM298" s="117"/>
      <c r="AEN298" s="117"/>
      <c r="AEO298" s="117"/>
      <c r="AEP298" s="117"/>
      <c r="AEQ298" s="117"/>
      <c r="AER298" s="117"/>
      <c r="AES298" s="117"/>
      <c r="AET298" s="117"/>
      <c r="AEU298" s="117"/>
      <c r="AEV298" s="117"/>
      <c r="AEW298" s="117"/>
      <c r="AEX298" s="117"/>
      <c r="AEY298" s="117"/>
      <c r="AEZ298" s="117"/>
      <c r="AFA298" s="117"/>
      <c r="AFB298" s="117"/>
      <c r="AFC298" s="117"/>
      <c r="AFD298" s="117"/>
      <c r="AFE298" s="117"/>
      <c r="AFF298" s="117"/>
      <c r="AFG298" s="117"/>
      <c r="AFH298" s="117"/>
      <c r="AFI298" s="117"/>
      <c r="AFJ298" s="117"/>
      <c r="AFK298" s="117"/>
      <c r="AFL298" s="117"/>
      <c r="AFM298" s="117"/>
      <c r="AFN298" s="117"/>
      <c r="AFO298" s="117"/>
      <c r="AFP298" s="117"/>
      <c r="AFQ298" s="117"/>
      <c r="AFR298" s="117"/>
      <c r="AFS298" s="117"/>
      <c r="AFT298" s="117"/>
      <c r="AFU298" s="117"/>
      <c r="AFV298" s="117"/>
      <c r="AFW298" s="117"/>
      <c r="AFX298" s="117"/>
      <c r="AFY298" s="117"/>
      <c r="AFZ298" s="117"/>
      <c r="AGA298" s="117"/>
      <c r="AGB298" s="117"/>
      <c r="AGC298" s="117"/>
      <c r="AGD298" s="117"/>
      <c r="AGE298" s="117"/>
      <c r="AGF298" s="117"/>
      <c r="AGG298" s="117"/>
      <c r="AGH298" s="117"/>
      <c r="AGI298" s="117"/>
      <c r="AGJ298" s="117"/>
      <c r="AGK298" s="117"/>
      <c r="AGL298" s="117"/>
      <c r="AGM298" s="117"/>
      <c r="AGN298" s="117"/>
      <c r="AGO298" s="117"/>
      <c r="AGP298" s="117"/>
      <c r="AGQ298" s="117"/>
      <c r="AGR298" s="117"/>
      <c r="AGS298" s="117"/>
      <c r="AGT298" s="117"/>
      <c r="AGU298" s="117"/>
      <c r="AGV298" s="117"/>
      <c r="AGW298" s="117"/>
      <c r="AGX298" s="117"/>
      <c r="AGY298" s="117"/>
      <c r="AGZ298" s="117"/>
      <c r="AHA298" s="117"/>
      <c r="AHB298" s="117"/>
      <c r="AHC298" s="117"/>
      <c r="AHD298" s="117"/>
      <c r="AHE298" s="117"/>
      <c r="AHF298" s="117"/>
      <c r="AHG298" s="117"/>
      <c r="AHH298" s="117"/>
      <c r="AHI298" s="117"/>
      <c r="AHJ298" s="117"/>
      <c r="AHK298" s="117"/>
      <c r="AHL298" s="117"/>
      <c r="AHM298" s="117"/>
      <c r="AHN298" s="117"/>
      <c r="AHO298" s="117"/>
      <c r="AHP298" s="117"/>
      <c r="AHQ298" s="117"/>
      <c r="AHR298" s="117"/>
      <c r="AHS298" s="117"/>
      <c r="AHT298" s="117"/>
      <c r="AHU298" s="117"/>
      <c r="AHV298" s="117"/>
      <c r="AHW298" s="117"/>
      <c r="AHX298" s="117"/>
      <c r="AHY298" s="117"/>
      <c r="AHZ298" s="117"/>
      <c r="AIA298" s="117"/>
      <c r="AIB298" s="117"/>
      <c r="AIC298" s="117"/>
      <c r="AID298" s="117"/>
      <c r="AIE298" s="117"/>
      <c r="AIF298" s="117"/>
      <c r="AIG298" s="117"/>
      <c r="AIH298" s="117"/>
      <c r="AII298" s="117"/>
      <c r="AIJ298" s="117"/>
      <c r="AIK298" s="117"/>
      <c r="AIL298" s="117"/>
      <c r="AIM298" s="117"/>
      <c r="AIN298" s="117"/>
      <c r="AIO298" s="117"/>
      <c r="AIP298" s="117"/>
      <c r="AIQ298" s="117"/>
      <c r="AIR298" s="117"/>
      <c r="AIS298" s="117"/>
      <c r="AIT298" s="117"/>
      <c r="AIU298" s="117"/>
      <c r="AIV298" s="117"/>
      <c r="AIW298" s="117"/>
      <c r="AIX298" s="117"/>
      <c r="AIY298" s="117"/>
      <c r="AIZ298" s="117"/>
      <c r="AJA298" s="117"/>
      <c r="AJB298" s="117"/>
      <c r="AJC298" s="117"/>
      <c r="AJD298" s="117"/>
      <c r="AJE298" s="117"/>
      <c r="AJF298" s="117"/>
      <c r="AJG298" s="117"/>
      <c r="AJH298" s="117"/>
      <c r="AJI298" s="117"/>
      <c r="AJJ298" s="117"/>
      <c r="AJK298" s="117"/>
      <c r="AJL298" s="117"/>
      <c r="AJM298" s="117"/>
      <c r="AJN298" s="117"/>
      <c r="AJO298" s="117"/>
      <c r="AJP298" s="117"/>
      <c r="AJQ298" s="117"/>
      <c r="AJR298" s="117"/>
      <c r="AJS298" s="117"/>
      <c r="AJT298" s="117"/>
      <c r="AJU298" s="117"/>
      <c r="AJV298" s="117"/>
      <c r="AJW298" s="117"/>
      <c r="AJX298" s="117"/>
      <c r="AJY298" s="117"/>
      <c r="AJZ298" s="117"/>
      <c r="AKA298" s="117"/>
      <c r="AKB298" s="117"/>
      <c r="AKC298" s="117"/>
      <c r="AKD298" s="117"/>
      <c r="AKE298" s="117"/>
      <c r="AKF298" s="117"/>
      <c r="AKG298" s="117"/>
      <c r="AKH298" s="117"/>
      <c r="AKI298" s="117"/>
      <c r="AKJ298" s="117"/>
      <c r="AKK298" s="117"/>
      <c r="AKL298" s="117"/>
      <c r="AKM298" s="117"/>
      <c r="AKN298" s="117"/>
      <c r="AKO298" s="117"/>
      <c r="AKP298" s="117"/>
      <c r="AKQ298" s="117"/>
      <c r="AKR298" s="117"/>
      <c r="AKS298" s="117"/>
      <c r="AKT298" s="117"/>
      <c r="AKU298" s="117"/>
      <c r="AKV298" s="117"/>
      <c r="AKW298" s="117"/>
      <c r="AKX298" s="117"/>
      <c r="AKY298" s="117"/>
      <c r="AKZ298" s="117"/>
      <c r="ALA298" s="117"/>
      <c r="ALB298" s="117"/>
      <c r="ALC298" s="117"/>
      <c r="ALD298" s="117"/>
      <c r="ALE298" s="117"/>
      <c r="ALF298" s="117"/>
      <c r="ALG298" s="117"/>
      <c r="ALH298" s="117"/>
      <c r="ALI298" s="117"/>
      <c r="ALJ298" s="117"/>
      <c r="ALK298" s="117"/>
      <c r="ALL298" s="117"/>
      <c r="ALM298" s="117"/>
      <c r="ALN298" s="117"/>
      <c r="ALO298" s="117"/>
      <c r="ALP298" s="117"/>
      <c r="ALQ298" s="117"/>
      <c r="ALR298" s="117"/>
      <c r="ALS298" s="117"/>
      <c r="ALT298" s="117"/>
      <c r="ALU298" s="117"/>
      <c r="ALV298" s="117"/>
      <c r="ALW298" s="117"/>
      <c r="ALX298" s="117"/>
      <c r="ALY298" s="117"/>
      <c r="ALZ298" s="117"/>
      <c r="AMA298" s="117"/>
      <c r="AMB298" s="117"/>
      <c r="AMC298" s="117"/>
      <c r="AMD298" s="117"/>
      <c r="AME298" s="117"/>
      <c r="AMF298" s="117"/>
      <c r="AMG298" s="117"/>
      <c r="AMH298" s="117"/>
      <c r="AMI298" s="117"/>
      <c r="AMJ298" s="117"/>
    </row>
    <row r="299" customFormat="false" ht="24" hidden="false" customHeight="true" outlineLevel="0" collapsed="false">
      <c r="A299" s="144" t="s">
        <v>208</v>
      </c>
      <c r="B299" s="122" t="n">
        <f aca="false">H299/12</f>
        <v>2</v>
      </c>
      <c r="C299" s="145" t="n">
        <f aca="false">AVERAGE(D299:G299)</f>
        <v>4.54</v>
      </c>
      <c r="D299" s="147" t="n">
        <v>2.8</v>
      </c>
      <c r="E299" s="147" t="n">
        <v>3.9</v>
      </c>
      <c r="F299" s="147"/>
      <c r="G299" s="145" t="n">
        <v>6.92</v>
      </c>
      <c r="H299" s="148" t="n">
        <v>24</v>
      </c>
      <c r="I299" s="146" t="n">
        <f aca="false">(C299*B299)*12</f>
        <v>108.96</v>
      </c>
      <c r="J299" s="116"/>
      <c r="K299" s="116"/>
      <c r="L299" s="116"/>
      <c r="M299" s="116"/>
      <c r="N299" s="116"/>
      <c r="O299" s="116"/>
      <c r="P299" s="116"/>
      <c r="Q299" s="116"/>
      <c r="R299" s="116"/>
      <c r="S299" s="116"/>
      <c r="T299" s="116"/>
      <c r="U299" s="116"/>
      <c r="V299" s="116"/>
      <c r="W299" s="116"/>
      <c r="X299" s="116"/>
      <c r="Y299" s="116"/>
      <c r="Z299" s="116"/>
      <c r="AA299" s="116"/>
      <c r="AB299" s="116"/>
      <c r="AC299" s="116"/>
      <c r="AD299" s="116"/>
      <c r="AE299" s="116"/>
      <c r="AF299" s="116"/>
      <c r="AG299" s="116"/>
      <c r="AH299" s="116"/>
      <c r="AI299" s="116"/>
      <c r="AJ299" s="116"/>
      <c r="AK299" s="116"/>
      <c r="AL299" s="116"/>
      <c r="AM299" s="116"/>
      <c r="AN299" s="116"/>
      <c r="AO299" s="116"/>
      <c r="AP299" s="116"/>
      <c r="AQ299" s="116"/>
      <c r="AR299" s="116"/>
      <c r="AS299" s="116"/>
      <c r="AT299" s="116"/>
      <c r="AU299" s="116"/>
      <c r="AV299" s="116"/>
      <c r="AW299" s="116"/>
      <c r="AX299" s="116"/>
      <c r="AY299" s="116"/>
      <c r="AZ299" s="116"/>
      <c r="BA299" s="116"/>
      <c r="BB299" s="116"/>
      <c r="BC299" s="116"/>
      <c r="BD299" s="116"/>
      <c r="BE299" s="116"/>
      <c r="BF299" s="116"/>
      <c r="BG299" s="116"/>
      <c r="BH299" s="116"/>
      <c r="BI299" s="116"/>
      <c r="BJ299" s="116"/>
      <c r="BK299" s="117"/>
      <c r="BL299" s="117"/>
      <c r="BM299" s="117"/>
      <c r="BN299" s="117"/>
      <c r="BO299" s="117"/>
      <c r="BP299" s="117"/>
      <c r="BQ299" s="117"/>
      <c r="BR299" s="117"/>
      <c r="BS299" s="117"/>
      <c r="BT299" s="117"/>
      <c r="BU299" s="117"/>
      <c r="BV299" s="117"/>
      <c r="BW299" s="117"/>
      <c r="BX299" s="117"/>
      <c r="BY299" s="117"/>
      <c r="BZ299" s="117"/>
      <c r="CA299" s="117"/>
      <c r="CB299" s="117"/>
      <c r="CC299" s="117"/>
      <c r="CD299" s="117"/>
      <c r="CE299" s="117"/>
      <c r="CF299" s="117"/>
      <c r="CG299" s="117"/>
      <c r="CH299" s="117"/>
      <c r="CI299" s="117"/>
      <c r="CJ299" s="117"/>
      <c r="CK299" s="117"/>
      <c r="CL299" s="117"/>
      <c r="CM299" s="117"/>
      <c r="CN299" s="117"/>
      <c r="CO299" s="117"/>
      <c r="CP299" s="117"/>
      <c r="CQ299" s="117"/>
      <c r="CR299" s="117"/>
      <c r="CS299" s="117"/>
      <c r="CT299" s="117"/>
      <c r="CU299" s="117"/>
      <c r="CV299" s="117"/>
      <c r="CW299" s="117"/>
      <c r="CX299" s="117"/>
      <c r="CY299" s="117"/>
      <c r="CZ299" s="117"/>
      <c r="DA299" s="117"/>
      <c r="DB299" s="117"/>
      <c r="DC299" s="117"/>
      <c r="DD299" s="117"/>
      <c r="DE299" s="117"/>
      <c r="DF299" s="117"/>
      <c r="DG299" s="117"/>
      <c r="DH299" s="117"/>
      <c r="DI299" s="117"/>
      <c r="DJ299" s="117"/>
      <c r="DK299" s="117"/>
      <c r="DL299" s="117"/>
      <c r="DM299" s="117"/>
      <c r="DN299" s="117"/>
      <c r="DO299" s="117"/>
      <c r="DP299" s="117"/>
      <c r="DQ299" s="117"/>
      <c r="DR299" s="117"/>
      <c r="DS299" s="117"/>
      <c r="DT299" s="117"/>
      <c r="DU299" s="117"/>
      <c r="DV299" s="117"/>
      <c r="DW299" s="117"/>
      <c r="DX299" s="117"/>
      <c r="DY299" s="117"/>
      <c r="DZ299" s="117"/>
      <c r="EA299" s="117"/>
      <c r="EB299" s="117"/>
      <c r="EC299" s="117"/>
      <c r="ED299" s="117"/>
      <c r="EE299" s="117"/>
      <c r="EF299" s="117"/>
      <c r="EG299" s="117"/>
      <c r="EH299" s="117"/>
      <c r="EI299" s="117"/>
      <c r="EJ299" s="117"/>
      <c r="EK299" s="117"/>
      <c r="EL299" s="117"/>
      <c r="EM299" s="117"/>
      <c r="EN299" s="117"/>
      <c r="EO299" s="117"/>
      <c r="EP299" s="117"/>
      <c r="EQ299" s="117"/>
      <c r="ER299" s="117"/>
      <c r="ES299" s="117"/>
      <c r="ET299" s="117"/>
      <c r="EU299" s="117"/>
      <c r="EV299" s="117"/>
      <c r="EW299" s="117"/>
      <c r="EX299" s="117"/>
      <c r="EY299" s="117"/>
      <c r="EZ299" s="117"/>
      <c r="FA299" s="117"/>
      <c r="FB299" s="117"/>
      <c r="FC299" s="117"/>
      <c r="FD299" s="117"/>
      <c r="FE299" s="117"/>
      <c r="FF299" s="117"/>
      <c r="FG299" s="117"/>
      <c r="FH299" s="117"/>
      <c r="FI299" s="117"/>
      <c r="FJ299" s="117"/>
      <c r="FK299" s="117"/>
      <c r="FL299" s="117"/>
      <c r="FM299" s="117"/>
      <c r="FN299" s="117"/>
      <c r="FO299" s="117"/>
      <c r="FP299" s="117"/>
      <c r="FQ299" s="117"/>
      <c r="FR299" s="117"/>
      <c r="FS299" s="117"/>
      <c r="FT299" s="117"/>
      <c r="FU299" s="117"/>
      <c r="FV299" s="117"/>
      <c r="FW299" s="117"/>
      <c r="FX299" s="117"/>
      <c r="FY299" s="117"/>
      <c r="FZ299" s="117"/>
      <c r="GA299" s="117"/>
      <c r="GB299" s="117"/>
      <c r="GC299" s="117"/>
      <c r="GD299" s="117"/>
      <c r="GE299" s="117"/>
      <c r="GF299" s="117"/>
      <c r="GG299" s="117"/>
      <c r="GH299" s="117"/>
      <c r="GI299" s="117"/>
      <c r="GJ299" s="117"/>
      <c r="GK299" s="117"/>
      <c r="GL299" s="117"/>
      <c r="GM299" s="117"/>
      <c r="GN299" s="117"/>
      <c r="GO299" s="117"/>
      <c r="GP299" s="117"/>
      <c r="GQ299" s="117"/>
      <c r="GR299" s="117"/>
      <c r="GS299" s="117"/>
      <c r="GT299" s="117"/>
      <c r="GU299" s="117"/>
      <c r="GV299" s="117"/>
      <c r="GW299" s="117"/>
      <c r="GX299" s="117"/>
      <c r="GY299" s="117"/>
      <c r="GZ299" s="117"/>
      <c r="HA299" s="117"/>
      <c r="HB299" s="117"/>
      <c r="HC299" s="117"/>
      <c r="HD299" s="117"/>
      <c r="HE299" s="117"/>
      <c r="HF299" s="117"/>
      <c r="HG299" s="117"/>
      <c r="HH299" s="117"/>
      <c r="HI299" s="117"/>
      <c r="HJ299" s="117"/>
      <c r="HK299" s="117"/>
      <c r="HL299" s="117"/>
      <c r="HM299" s="117"/>
      <c r="HN299" s="117"/>
      <c r="HO299" s="117"/>
      <c r="HP299" s="117"/>
      <c r="HQ299" s="117"/>
      <c r="HR299" s="117"/>
      <c r="HS299" s="117"/>
      <c r="HT299" s="117"/>
      <c r="HU299" s="117"/>
      <c r="HV299" s="117"/>
      <c r="HW299" s="117"/>
      <c r="HX299" s="117"/>
      <c r="HY299" s="117"/>
      <c r="HZ299" s="117"/>
      <c r="IA299" s="117"/>
      <c r="IB299" s="117"/>
      <c r="IC299" s="117"/>
      <c r="ID299" s="117"/>
      <c r="IE299" s="117"/>
      <c r="IF299" s="117"/>
      <c r="IG299" s="117"/>
      <c r="IH299" s="117"/>
      <c r="II299" s="117"/>
      <c r="IJ299" s="117"/>
      <c r="IK299" s="117"/>
      <c r="IL299" s="117"/>
      <c r="IM299" s="117"/>
      <c r="IN299" s="117"/>
      <c r="IO299" s="117"/>
      <c r="IP299" s="117"/>
      <c r="IQ299" s="117"/>
      <c r="IR299" s="117"/>
      <c r="IS299" s="117"/>
      <c r="IT299" s="117"/>
      <c r="IU299" s="117"/>
      <c r="IV299" s="117"/>
      <c r="IW299" s="117"/>
      <c r="IX299" s="117"/>
      <c r="IY299" s="117"/>
      <c r="IZ299" s="117"/>
      <c r="JA299" s="117"/>
      <c r="JB299" s="117"/>
      <c r="JC299" s="117"/>
      <c r="JD299" s="117"/>
      <c r="JE299" s="117"/>
      <c r="JF299" s="117"/>
      <c r="JG299" s="117"/>
      <c r="JH299" s="117"/>
      <c r="JI299" s="117"/>
      <c r="JJ299" s="117"/>
      <c r="JK299" s="117"/>
      <c r="JL299" s="117"/>
      <c r="JM299" s="117"/>
      <c r="JN299" s="117"/>
      <c r="JO299" s="117"/>
      <c r="JP299" s="117"/>
      <c r="JQ299" s="117"/>
      <c r="JR299" s="117"/>
      <c r="JS299" s="117"/>
      <c r="JT299" s="117"/>
      <c r="JU299" s="117"/>
      <c r="JV299" s="117"/>
      <c r="JW299" s="117"/>
      <c r="JX299" s="117"/>
      <c r="JY299" s="117"/>
      <c r="JZ299" s="117"/>
      <c r="KA299" s="117"/>
      <c r="KB299" s="117"/>
      <c r="KC299" s="117"/>
      <c r="KD299" s="117"/>
      <c r="KE299" s="117"/>
      <c r="KF299" s="117"/>
      <c r="KG299" s="117"/>
      <c r="KH299" s="117"/>
      <c r="KI299" s="117"/>
      <c r="KJ299" s="117"/>
      <c r="KK299" s="117"/>
      <c r="KL299" s="117"/>
      <c r="KM299" s="117"/>
      <c r="KN299" s="117"/>
      <c r="KO299" s="117"/>
      <c r="KP299" s="117"/>
      <c r="KQ299" s="117"/>
      <c r="KR299" s="117"/>
      <c r="KS299" s="117"/>
      <c r="KT299" s="117"/>
      <c r="KU299" s="117"/>
      <c r="KV299" s="117"/>
      <c r="KW299" s="117"/>
      <c r="KX299" s="117"/>
      <c r="KY299" s="117"/>
      <c r="KZ299" s="117"/>
      <c r="LA299" s="117"/>
      <c r="LB299" s="117"/>
      <c r="LC299" s="117"/>
      <c r="LD299" s="117"/>
      <c r="LE299" s="117"/>
      <c r="LF299" s="117"/>
      <c r="LG299" s="117"/>
      <c r="LH299" s="117"/>
      <c r="LI299" s="117"/>
      <c r="LJ299" s="117"/>
      <c r="LK299" s="117"/>
      <c r="LL299" s="117"/>
      <c r="LM299" s="117"/>
      <c r="LN299" s="117"/>
      <c r="LO299" s="117"/>
      <c r="LP299" s="117"/>
      <c r="LQ299" s="117"/>
      <c r="LR299" s="117"/>
      <c r="LS299" s="117"/>
      <c r="LT299" s="117"/>
      <c r="LU299" s="117"/>
      <c r="LV299" s="117"/>
      <c r="LW299" s="117"/>
      <c r="LX299" s="117"/>
      <c r="LY299" s="117"/>
      <c r="LZ299" s="117"/>
      <c r="MA299" s="117"/>
      <c r="MB299" s="117"/>
      <c r="MC299" s="117"/>
      <c r="MD299" s="117"/>
      <c r="ME299" s="117"/>
      <c r="MF299" s="117"/>
      <c r="MG299" s="117"/>
      <c r="MH299" s="117"/>
      <c r="MI299" s="117"/>
      <c r="MJ299" s="117"/>
      <c r="MK299" s="117"/>
      <c r="ML299" s="117"/>
      <c r="MM299" s="117"/>
      <c r="MN299" s="117"/>
      <c r="MO299" s="117"/>
      <c r="MP299" s="117"/>
      <c r="MQ299" s="117"/>
      <c r="MR299" s="117"/>
      <c r="MS299" s="117"/>
      <c r="MT299" s="117"/>
      <c r="MU299" s="117"/>
      <c r="MV299" s="117"/>
      <c r="MW299" s="117"/>
      <c r="MX299" s="117"/>
      <c r="MY299" s="117"/>
      <c r="MZ299" s="117"/>
      <c r="NA299" s="117"/>
      <c r="NB299" s="117"/>
      <c r="NC299" s="117"/>
      <c r="ND299" s="117"/>
      <c r="NE299" s="117"/>
      <c r="NF299" s="117"/>
      <c r="NG299" s="117"/>
      <c r="NH299" s="117"/>
      <c r="NI299" s="117"/>
      <c r="NJ299" s="117"/>
      <c r="NK299" s="117"/>
      <c r="NL299" s="117"/>
      <c r="NM299" s="117"/>
      <c r="NN299" s="117"/>
      <c r="NO299" s="117"/>
      <c r="NP299" s="117"/>
      <c r="NQ299" s="117"/>
      <c r="NR299" s="117"/>
      <c r="NS299" s="117"/>
      <c r="NT299" s="117"/>
      <c r="NU299" s="117"/>
      <c r="NV299" s="117"/>
      <c r="NW299" s="117"/>
      <c r="NX299" s="117"/>
      <c r="NY299" s="117"/>
      <c r="NZ299" s="117"/>
      <c r="OA299" s="117"/>
      <c r="OB299" s="117"/>
      <c r="OC299" s="117"/>
      <c r="OD299" s="117"/>
      <c r="OE299" s="117"/>
      <c r="OF299" s="117"/>
      <c r="OG299" s="117"/>
      <c r="OH299" s="117"/>
      <c r="OI299" s="117"/>
      <c r="OJ299" s="117"/>
      <c r="OK299" s="117"/>
      <c r="OL299" s="117"/>
      <c r="OM299" s="117"/>
      <c r="ON299" s="117"/>
      <c r="OO299" s="117"/>
      <c r="OP299" s="117"/>
      <c r="OQ299" s="117"/>
      <c r="OR299" s="117"/>
      <c r="OS299" s="117"/>
      <c r="OT299" s="117"/>
      <c r="OU299" s="117"/>
      <c r="OV299" s="117"/>
      <c r="OW299" s="117"/>
      <c r="OX299" s="117"/>
      <c r="OY299" s="117"/>
      <c r="OZ299" s="117"/>
      <c r="PA299" s="117"/>
      <c r="PB299" s="117"/>
      <c r="PC299" s="117"/>
      <c r="PD299" s="117"/>
      <c r="PE299" s="117"/>
      <c r="PF299" s="117"/>
      <c r="PG299" s="117"/>
      <c r="PH299" s="117"/>
      <c r="PI299" s="117"/>
      <c r="PJ299" s="117"/>
      <c r="PK299" s="117"/>
      <c r="PL299" s="117"/>
      <c r="PM299" s="117"/>
      <c r="PN299" s="117"/>
      <c r="PO299" s="117"/>
      <c r="PP299" s="117"/>
      <c r="PQ299" s="117"/>
      <c r="PR299" s="117"/>
      <c r="PS299" s="117"/>
      <c r="PT299" s="117"/>
      <c r="PU299" s="117"/>
      <c r="PV299" s="117"/>
      <c r="PW299" s="117"/>
      <c r="PX299" s="117"/>
      <c r="PY299" s="117"/>
      <c r="PZ299" s="117"/>
      <c r="QA299" s="117"/>
      <c r="QB299" s="117"/>
      <c r="QC299" s="117"/>
      <c r="QD299" s="117"/>
      <c r="QE299" s="117"/>
      <c r="QF299" s="117"/>
      <c r="QG299" s="117"/>
      <c r="QH299" s="117"/>
      <c r="QI299" s="117"/>
      <c r="QJ299" s="117"/>
      <c r="QK299" s="117"/>
      <c r="QL299" s="117"/>
      <c r="QM299" s="117"/>
      <c r="QN299" s="117"/>
      <c r="QO299" s="117"/>
      <c r="QP299" s="117"/>
      <c r="QQ299" s="117"/>
      <c r="QR299" s="117"/>
      <c r="QS299" s="117"/>
      <c r="QT299" s="117"/>
      <c r="QU299" s="117"/>
      <c r="QV299" s="117"/>
      <c r="QW299" s="117"/>
      <c r="QX299" s="117"/>
      <c r="QY299" s="117"/>
      <c r="QZ299" s="117"/>
      <c r="RA299" s="117"/>
      <c r="RB299" s="117"/>
      <c r="RC299" s="117"/>
      <c r="RD299" s="117"/>
      <c r="RE299" s="117"/>
      <c r="RF299" s="117"/>
      <c r="RG299" s="117"/>
      <c r="RH299" s="117"/>
      <c r="RI299" s="117"/>
      <c r="RJ299" s="117"/>
      <c r="RK299" s="117"/>
      <c r="RL299" s="117"/>
      <c r="RM299" s="117"/>
      <c r="RN299" s="117"/>
      <c r="RO299" s="117"/>
      <c r="RP299" s="117"/>
      <c r="RQ299" s="117"/>
      <c r="RR299" s="117"/>
      <c r="RS299" s="117"/>
      <c r="RT299" s="117"/>
      <c r="RU299" s="117"/>
      <c r="RV299" s="117"/>
      <c r="RW299" s="117"/>
      <c r="RX299" s="117"/>
      <c r="RY299" s="117"/>
      <c r="RZ299" s="117"/>
      <c r="SA299" s="117"/>
      <c r="SB299" s="117"/>
      <c r="SC299" s="117"/>
      <c r="SD299" s="117"/>
      <c r="SE299" s="117"/>
      <c r="SF299" s="117"/>
      <c r="SG299" s="117"/>
      <c r="SH299" s="117"/>
      <c r="SI299" s="117"/>
      <c r="SJ299" s="117"/>
      <c r="SK299" s="117"/>
      <c r="SL299" s="117"/>
      <c r="SM299" s="117"/>
      <c r="SN299" s="117"/>
      <c r="SO299" s="117"/>
      <c r="SP299" s="117"/>
      <c r="SQ299" s="117"/>
      <c r="SR299" s="117"/>
      <c r="SS299" s="117"/>
      <c r="ST299" s="117"/>
      <c r="SU299" s="117"/>
      <c r="SV299" s="117"/>
      <c r="SW299" s="117"/>
      <c r="SX299" s="117"/>
      <c r="SY299" s="117"/>
      <c r="SZ299" s="117"/>
      <c r="TA299" s="117"/>
      <c r="TB299" s="117"/>
      <c r="TC299" s="117"/>
      <c r="TD299" s="117"/>
      <c r="TE299" s="117"/>
      <c r="TF299" s="117"/>
      <c r="TG299" s="117"/>
      <c r="TH299" s="117"/>
      <c r="TI299" s="117"/>
      <c r="TJ299" s="117"/>
      <c r="TK299" s="117"/>
      <c r="TL299" s="117"/>
      <c r="TM299" s="117"/>
      <c r="TN299" s="117"/>
      <c r="TO299" s="117"/>
      <c r="TP299" s="117"/>
      <c r="TQ299" s="117"/>
      <c r="TR299" s="117"/>
      <c r="TS299" s="117"/>
      <c r="TT299" s="117"/>
      <c r="TU299" s="117"/>
      <c r="TV299" s="117"/>
      <c r="TW299" s="117"/>
      <c r="TX299" s="117"/>
      <c r="TY299" s="117"/>
      <c r="TZ299" s="117"/>
      <c r="UA299" s="117"/>
      <c r="UB299" s="117"/>
      <c r="UC299" s="117"/>
      <c r="UD299" s="117"/>
      <c r="UE299" s="117"/>
      <c r="UF299" s="117"/>
      <c r="UG299" s="117"/>
      <c r="UH299" s="117"/>
      <c r="UI299" s="117"/>
      <c r="UJ299" s="117"/>
      <c r="UK299" s="117"/>
      <c r="UL299" s="117"/>
      <c r="UM299" s="117"/>
      <c r="UN299" s="117"/>
      <c r="UO299" s="117"/>
      <c r="UP299" s="117"/>
      <c r="UQ299" s="117"/>
      <c r="UR299" s="117"/>
      <c r="US299" s="117"/>
      <c r="UT299" s="117"/>
      <c r="UU299" s="117"/>
      <c r="UV299" s="117"/>
      <c r="UW299" s="117"/>
      <c r="UX299" s="117"/>
      <c r="UY299" s="117"/>
      <c r="UZ299" s="117"/>
      <c r="VA299" s="117"/>
      <c r="VB299" s="117"/>
      <c r="VC299" s="117"/>
      <c r="VD299" s="117"/>
      <c r="VE299" s="117"/>
      <c r="VF299" s="117"/>
      <c r="VG299" s="117"/>
      <c r="VH299" s="117"/>
      <c r="VI299" s="117"/>
      <c r="VJ299" s="117"/>
      <c r="VK299" s="117"/>
      <c r="VL299" s="117"/>
      <c r="VM299" s="117"/>
      <c r="VN299" s="117"/>
      <c r="VO299" s="117"/>
      <c r="VP299" s="117"/>
      <c r="VQ299" s="117"/>
      <c r="VR299" s="117"/>
      <c r="VS299" s="117"/>
      <c r="VT299" s="117"/>
      <c r="VU299" s="117"/>
      <c r="VV299" s="117"/>
      <c r="VW299" s="117"/>
      <c r="VX299" s="117"/>
      <c r="VY299" s="117"/>
      <c r="VZ299" s="117"/>
      <c r="WA299" s="117"/>
      <c r="WB299" s="117"/>
      <c r="WC299" s="117"/>
      <c r="WD299" s="117"/>
      <c r="WE299" s="117"/>
      <c r="WF299" s="117"/>
      <c r="WG299" s="117"/>
      <c r="WH299" s="117"/>
      <c r="WI299" s="117"/>
      <c r="WJ299" s="117"/>
      <c r="WK299" s="117"/>
      <c r="WL299" s="117"/>
      <c r="WM299" s="117"/>
      <c r="WN299" s="117"/>
      <c r="WO299" s="117"/>
      <c r="WP299" s="117"/>
      <c r="WQ299" s="117"/>
      <c r="WR299" s="117"/>
      <c r="WS299" s="117"/>
      <c r="WT299" s="117"/>
      <c r="WU299" s="117"/>
      <c r="WV299" s="117"/>
      <c r="WW299" s="117"/>
      <c r="WX299" s="117"/>
      <c r="WY299" s="117"/>
      <c r="WZ299" s="117"/>
      <c r="XA299" s="117"/>
      <c r="XB299" s="117"/>
      <c r="XC299" s="117"/>
      <c r="XD299" s="117"/>
      <c r="XE299" s="117"/>
      <c r="XF299" s="117"/>
      <c r="XG299" s="117"/>
      <c r="XH299" s="117"/>
      <c r="XI299" s="117"/>
      <c r="XJ299" s="117"/>
      <c r="XK299" s="117"/>
      <c r="XL299" s="117"/>
      <c r="XM299" s="117"/>
      <c r="XN299" s="117"/>
      <c r="XO299" s="117"/>
      <c r="XP299" s="117"/>
      <c r="XQ299" s="117"/>
      <c r="XR299" s="117"/>
      <c r="XS299" s="117"/>
      <c r="XT299" s="117"/>
      <c r="XU299" s="117"/>
      <c r="XV299" s="117"/>
      <c r="XW299" s="117"/>
      <c r="XX299" s="117"/>
      <c r="XY299" s="117"/>
      <c r="XZ299" s="117"/>
      <c r="YA299" s="117"/>
      <c r="YB299" s="117"/>
      <c r="YC299" s="117"/>
      <c r="YD299" s="117"/>
      <c r="YE299" s="117"/>
      <c r="YF299" s="117"/>
      <c r="YG299" s="117"/>
      <c r="YH299" s="117"/>
      <c r="YI299" s="117"/>
      <c r="YJ299" s="117"/>
      <c r="YK299" s="117"/>
      <c r="YL299" s="117"/>
      <c r="YM299" s="117"/>
      <c r="YN299" s="117"/>
      <c r="YO299" s="117"/>
      <c r="YP299" s="117"/>
      <c r="YQ299" s="117"/>
      <c r="YR299" s="117"/>
      <c r="YS299" s="117"/>
      <c r="YT299" s="117"/>
      <c r="YU299" s="117"/>
      <c r="YV299" s="117"/>
      <c r="YW299" s="117"/>
      <c r="YX299" s="117"/>
      <c r="YY299" s="117"/>
      <c r="YZ299" s="117"/>
      <c r="ZA299" s="117"/>
      <c r="ZB299" s="117"/>
      <c r="ZC299" s="117"/>
      <c r="ZD299" s="117"/>
      <c r="ZE299" s="117"/>
      <c r="ZF299" s="117"/>
      <c r="ZG299" s="117"/>
      <c r="ZH299" s="117"/>
      <c r="ZI299" s="117"/>
      <c r="ZJ299" s="117"/>
      <c r="ZK299" s="117"/>
      <c r="ZL299" s="117"/>
      <c r="ZM299" s="117"/>
      <c r="ZN299" s="117"/>
      <c r="ZO299" s="117"/>
      <c r="ZP299" s="117"/>
      <c r="ZQ299" s="117"/>
      <c r="ZR299" s="117"/>
      <c r="ZS299" s="117"/>
      <c r="ZT299" s="117"/>
      <c r="ZU299" s="117"/>
      <c r="ZV299" s="117"/>
      <c r="ZW299" s="117"/>
      <c r="ZX299" s="117"/>
      <c r="ZY299" s="117"/>
      <c r="ZZ299" s="117"/>
      <c r="AAA299" s="117"/>
      <c r="AAB299" s="117"/>
      <c r="AAC299" s="117"/>
      <c r="AAD299" s="117"/>
      <c r="AAE299" s="117"/>
      <c r="AAF299" s="117"/>
      <c r="AAG299" s="117"/>
      <c r="AAH299" s="117"/>
      <c r="AAI299" s="117"/>
      <c r="AAJ299" s="117"/>
      <c r="AAK299" s="117"/>
      <c r="AAL299" s="117"/>
      <c r="AAM299" s="117"/>
      <c r="AAN299" s="117"/>
      <c r="AAO299" s="117"/>
      <c r="AAP299" s="117"/>
      <c r="AAQ299" s="117"/>
      <c r="AAR299" s="117"/>
      <c r="AAS299" s="117"/>
      <c r="AAT299" s="117"/>
      <c r="AAU299" s="117"/>
      <c r="AAV299" s="117"/>
      <c r="AAW299" s="117"/>
      <c r="AAX299" s="117"/>
      <c r="AAY299" s="117"/>
      <c r="AAZ299" s="117"/>
      <c r="ABA299" s="117"/>
      <c r="ABB299" s="117"/>
      <c r="ABC299" s="117"/>
      <c r="ABD299" s="117"/>
      <c r="ABE299" s="117"/>
      <c r="ABF299" s="117"/>
      <c r="ABG299" s="117"/>
      <c r="ABH299" s="117"/>
      <c r="ABI299" s="117"/>
      <c r="ABJ299" s="117"/>
      <c r="ABK299" s="117"/>
      <c r="ABL299" s="117"/>
      <c r="ABM299" s="117"/>
      <c r="ABN299" s="117"/>
      <c r="ABO299" s="117"/>
      <c r="ABP299" s="117"/>
      <c r="ABQ299" s="117"/>
      <c r="ABR299" s="117"/>
      <c r="ABS299" s="117"/>
      <c r="ABT299" s="117"/>
      <c r="ABU299" s="117"/>
      <c r="ABV299" s="117"/>
      <c r="ABW299" s="117"/>
      <c r="ABX299" s="117"/>
      <c r="ABY299" s="117"/>
      <c r="ABZ299" s="117"/>
      <c r="ACA299" s="117"/>
      <c r="ACB299" s="117"/>
      <c r="ACC299" s="117"/>
      <c r="ACD299" s="117"/>
      <c r="ACE299" s="117"/>
      <c r="ACF299" s="117"/>
      <c r="ACG299" s="117"/>
      <c r="ACH299" s="117"/>
      <c r="ACI299" s="117"/>
      <c r="ACJ299" s="117"/>
      <c r="ACK299" s="117"/>
      <c r="ACL299" s="117"/>
      <c r="ACM299" s="117"/>
      <c r="ACN299" s="117"/>
      <c r="ACO299" s="117"/>
      <c r="ACP299" s="117"/>
      <c r="ACQ299" s="117"/>
      <c r="ACR299" s="117"/>
      <c r="ACS299" s="117"/>
      <c r="ACT299" s="117"/>
      <c r="ACU299" s="117"/>
      <c r="ACV299" s="117"/>
      <c r="ACW299" s="117"/>
      <c r="ACX299" s="117"/>
      <c r="ACY299" s="117"/>
      <c r="ACZ299" s="117"/>
      <c r="ADA299" s="117"/>
      <c r="ADB299" s="117"/>
      <c r="ADC299" s="117"/>
      <c r="ADD299" s="117"/>
      <c r="ADE299" s="117"/>
      <c r="ADF299" s="117"/>
      <c r="ADG299" s="117"/>
      <c r="ADH299" s="117"/>
      <c r="ADI299" s="117"/>
      <c r="ADJ299" s="117"/>
      <c r="ADK299" s="117"/>
      <c r="ADL299" s="117"/>
      <c r="ADM299" s="117"/>
      <c r="ADN299" s="117"/>
      <c r="ADO299" s="117"/>
      <c r="ADP299" s="117"/>
      <c r="ADQ299" s="117"/>
      <c r="ADR299" s="117"/>
      <c r="ADS299" s="117"/>
      <c r="ADT299" s="117"/>
      <c r="ADU299" s="117"/>
      <c r="ADV299" s="117"/>
      <c r="ADW299" s="117"/>
      <c r="ADX299" s="117"/>
      <c r="ADY299" s="117"/>
      <c r="ADZ299" s="117"/>
      <c r="AEA299" s="117"/>
      <c r="AEB299" s="117"/>
      <c r="AEC299" s="117"/>
      <c r="AED299" s="117"/>
      <c r="AEE299" s="117"/>
      <c r="AEF299" s="117"/>
      <c r="AEG299" s="117"/>
      <c r="AEH299" s="117"/>
      <c r="AEI299" s="117"/>
      <c r="AEJ299" s="117"/>
      <c r="AEK299" s="117"/>
      <c r="AEL299" s="117"/>
      <c r="AEM299" s="117"/>
      <c r="AEN299" s="117"/>
      <c r="AEO299" s="117"/>
      <c r="AEP299" s="117"/>
      <c r="AEQ299" s="117"/>
      <c r="AER299" s="117"/>
      <c r="AES299" s="117"/>
      <c r="AET299" s="117"/>
      <c r="AEU299" s="117"/>
      <c r="AEV299" s="117"/>
      <c r="AEW299" s="117"/>
      <c r="AEX299" s="117"/>
      <c r="AEY299" s="117"/>
      <c r="AEZ299" s="117"/>
      <c r="AFA299" s="117"/>
      <c r="AFB299" s="117"/>
      <c r="AFC299" s="117"/>
      <c r="AFD299" s="117"/>
      <c r="AFE299" s="117"/>
      <c r="AFF299" s="117"/>
      <c r="AFG299" s="117"/>
      <c r="AFH299" s="117"/>
      <c r="AFI299" s="117"/>
      <c r="AFJ299" s="117"/>
      <c r="AFK299" s="117"/>
      <c r="AFL299" s="117"/>
      <c r="AFM299" s="117"/>
      <c r="AFN299" s="117"/>
      <c r="AFO299" s="117"/>
      <c r="AFP299" s="117"/>
      <c r="AFQ299" s="117"/>
      <c r="AFR299" s="117"/>
      <c r="AFS299" s="117"/>
      <c r="AFT299" s="117"/>
      <c r="AFU299" s="117"/>
      <c r="AFV299" s="117"/>
      <c r="AFW299" s="117"/>
      <c r="AFX299" s="117"/>
      <c r="AFY299" s="117"/>
      <c r="AFZ299" s="117"/>
      <c r="AGA299" s="117"/>
      <c r="AGB299" s="117"/>
      <c r="AGC299" s="117"/>
      <c r="AGD299" s="117"/>
      <c r="AGE299" s="117"/>
      <c r="AGF299" s="117"/>
      <c r="AGG299" s="117"/>
      <c r="AGH299" s="117"/>
      <c r="AGI299" s="117"/>
      <c r="AGJ299" s="117"/>
      <c r="AGK299" s="117"/>
      <c r="AGL299" s="117"/>
      <c r="AGM299" s="117"/>
      <c r="AGN299" s="117"/>
      <c r="AGO299" s="117"/>
      <c r="AGP299" s="117"/>
      <c r="AGQ299" s="117"/>
      <c r="AGR299" s="117"/>
      <c r="AGS299" s="117"/>
      <c r="AGT299" s="117"/>
      <c r="AGU299" s="117"/>
      <c r="AGV299" s="117"/>
      <c r="AGW299" s="117"/>
      <c r="AGX299" s="117"/>
      <c r="AGY299" s="117"/>
      <c r="AGZ299" s="117"/>
      <c r="AHA299" s="117"/>
      <c r="AHB299" s="117"/>
      <c r="AHC299" s="117"/>
      <c r="AHD299" s="117"/>
      <c r="AHE299" s="117"/>
      <c r="AHF299" s="117"/>
      <c r="AHG299" s="117"/>
      <c r="AHH299" s="117"/>
      <c r="AHI299" s="117"/>
      <c r="AHJ299" s="117"/>
      <c r="AHK299" s="117"/>
      <c r="AHL299" s="117"/>
      <c r="AHM299" s="117"/>
      <c r="AHN299" s="117"/>
      <c r="AHO299" s="117"/>
      <c r="AHP299" s="117"/>
      <c r="AHQ299" s="117"/>
      <c r="AHR299" s="117"/>
      <c r="AHS299" s="117"/>
      <c r="AHT299" s="117"/>
      <c r="AHU299" s="117"/>
      <c r="AHV299" s="117"/>
      <c r="AHW299" s="117"/>
      <c r="AHX299" s="117"/>
      <c r="AHY299" s="117"/>
      <c r="AHZ299" s="117"/>
      <c r="AIA299" s="117"/>
      <c r="AIB299" s="117"/>
      <c r="AIC299" s="117"/>
      <c r="AID299" s="117"/>
      <c r="AIE299" s="117"/>
      <c r="AIF299" s="117"/>
      <c r="AIG299" s="117"/>
      <c r="AIH299" s="117"/>
      <c r="AII299" s="117"/>
      <c r="AIJ299" s="117"/>
      <c r="AIK299" s="117"/>
      <c r="AIL299" s="117"/>
      <c r="AIM299" s="117"/>
      <c r="AIN299" s="117"/>
      <c r="AIO299" s="117"/>
      <c r="AIP299" s="117"/>
      <c r="AIQ299" s="117"/>
      <c r="AIR299" s="117"/>
      <c r="AIS299" s="117"/>
      <c r="AIT299" s="117"/>
      <c r="AIU299" s="117"/>
      <c r="AIV299" s="117"/>
      <c r="AIW299" s="117"/>
      <c r="AIX299" s="117"/>
      <c r="AIY299" s="117"/>
      <c r="AIZ299" s="117"/>
      <c r="AJA299" s="117"/>
      <c r="AJB299" s="117"/>
      <c r="AJC299" s="117"/>
      <c r="AJD299" s="117"/>
      <c r="AJE299" s="117"/>
      <c r="AJF299" s="117"/>
      <c r="AJG299" s="117"/>
      <c r="AJH299" s="117"/>
      <c r="AJI299" s="117"/>
      <c r="AJJ299" s="117"/>
      <c r="AJK299" s="117"/>
      <c r="AJL299" s="117"/>
      <c r="AJM299" s="117"/>
      <c r="AJN299" s="117"/>
      <c r="AJO299" s="117"/>
      <c r="AJP299" s="117"/>
      <c r="AJQ299" s="117"/>
      <c r="AJR299" s="117"/>
      <c r="AJS299" s="117"/>
      <c r="AJT299" s="117"/>
      <c r="AJU299" s="117"/>
      <c r="AJV299" s="117"/>
      <c r="AJW299" s="117"/>
      <c r="AJX299" s="117"/>
      <c r="AJY299" s="117"/>
      <c r="AJZ299" s="117"/>
      <c r="AKA299" s="117"/>
      <c r="AKB299" s="117"/>
      <c r="AKC299" s="117"/>
      <c r="AKD299" s="117"/>
      <c r="AKE299" s="117"/>
      <c r="AKF299" s="117"/>
      <c r="AKG299" s="117"/>
      <c r="AKH299" s="117"/>
      <c r="AKI299" s="117"/>
      <c r="AKJ299" s="117"/>
      <c r="AKK299" s="117"/>
      <c r="AKL299" s="117"/>
      <c r="AKM299" s="117"/>
      <c r="AKN299" s="117"/>
      <c r="AKO299" s="117"/>
      <c r="AKP299" s="117"/>
      <c r="AKQ299" s="117"/>
      <c r="AKR299" s="117"/>
      <c r="AKS299" s="117"/>
      <c r="AKT299" s="117"/>
      <c r="AKU299" s="117"/>
      <c r="AKV299" s="117"/>
      <c r="AKW299" s="117"/>
      <c r="AKX299" s="117"/>
      <c r="AKY299" s="117"/>
      <c r="AKZ299" s="117"/>
      <c r="ALA299" s="117"/>
      <c r="ALB299" s="117"/>
      <c r="ALC299" s="117"/>
      <c r="ALD299" s="117"/>
      <c r="ALE299" s="117"/>
      <c r="ALF299" s="117"/>
      <c r="ALG299" s="117"/>
      <c r="ALH299" s="117"/>
      <c r="ALI299" s="117"/>
      <c r="ALJ299" s="117"/>
      <c r="ALK299" s="117"/>
      <c r="ALL299" s="117"/>
      <c r="ALM299" s="117"/>
      <c r="ALN299" s="117"/>
      <c r="ALO299" s="117"/>
      <c r="ALP299" s="117"/>
      <c r="ALQ299" s="117"/>
      <c r="ALR299" s="117"/>
      <c r="ALS299" s="117"/>
      <c r="ALT299" s="117"/>
      <c r="ALU299" s="117"/>
      <c r="ALV299" s="117"/>
      <c r="ALW299" s="117"/>
      <c r="ALX299" s="117"/>
      <c r="ALY299" s="117"/>
      <c r="ALZ299" s="117"/>
      <c r="AMA299" s="117"/>
      <c r="AMB299" s="117"/>
      <c r="AMC299" s="117"/>
      <c r="AMD299" s="117"/>
      <c r="AME299" s="117"/>
      <c r="AMF299" s="117"/>
      <c r="AMG299" s="117"/>
      <c r="AMH299" s="117"/>
      <c r="AMI299" s="117"/>
      <c r="AMJ299" s="117"/>
    </row>
    <row r="300" customFormat="false" ht="24" hidden="false" customHeight="true" outlineLevel="0" collapsed="false">
      <c r="A300" s="151" t="s">
        <v>209</v>
      </c>
      <c r="B300" s="122" t="n">
        <f aca="false">H300/12</f>
        <v>1</v>
      </c>
      <c r="C300" s="145" t="n">
        <f aca="false">AVERAGE(D300:G300)</f>
        <v>7.96</v>
      </c>
      <c r="D300" s="147" t="n">
        <v>6.18</v>
      </c>
      <c r="E300" s="147" t="n">
        <v>9.9</v>
      </c>
      <c r="F300" s="147" t="n">
        <v>7.8</v>
      </c>
      <c r="G300" s="145"/>
      <c r="H300" s="148" t="n">
        <v>12</v>
      </c>
      <c r="I300" s="146" t="n">
        <f aca="false">(C300*B300)*12</f>
        <v>95.52</v>
      </c>
      <c r="J300" s="116"/>
      <c r="K300" s="116"/>
      <c r="L300" s="116"/>
      <c r="M300" s="116"/>
      <c r="N300" s="116"/>
      <c r="O300" s="116"/>
      <c r="P300" s="116"/>
      <c r="Q300" s="116"/>
      <c r="R300" s="116"/>
      <c r="S300" s="116"/>
      <c r="T300" s="116"/>
      <c r="U300" s="116"/>
      <c r="V300" s="116"/>
      <c r="W300" s="116"/>
      <c r="X300" s="116"/>
      <c r="Y300" s="116"/>
      <c r="Z300" s="116"/>
      <c r="AA300" s="116"/>
      <c r="AB300" s="116"/>
      <c r="AC300" s="116"/>
      <c r="AD300" s="116"/>
      <c r="AE300" s="116"/>
      <c r="AF300" s="116"/>
      <c r="AG300" s="116"/>
      <c r="AH300" s="116"/>
      <c r="AI300" s="116"/>
      <c r="AJ300" s="116"/>
      <c r="AK300" s="116"/>
      <c r="AL300" s="116"/>
      <c r="AM300" s="116"/>
      <c r="AN300" s="116"/>
      <c r="AO300" s="116"/>
      <c r="AP300" s="116"/>
      <c r="AQ300" s="116"/>
      <c r="AR300" s="116"/>
      <c r="AS300" s="116"/>
      <c r="AT300" s="116"/>
      <c r="AU300" s="116"/>
      <c r="AV300" s="116"/>
      <c r="AW300" s="116"/>
      <c r="AX300" s="116"/>
      <c r="AY300" s="116"/>
      <c r="AZ300" s="116"/>
      <c r="BA300" s="116"/>
      <c r="BB300" s="116"/>
      <c r="BC300" s="116"/>
      <c r="BD300" s="116"/>
      <c r="BE300" s="116"/>
      <c r="BF300" s="116"/>
      <c r="BG300" s="116"/>
      <c r="BH300" s="116"/>
      <c r="BI300" s="116"/>
      <c r="BJ300" s="116"/>
      <c r="BK300" s="117"/>
      <c r="BL300" s="117"/>
      <c r="BM300" s="117"/>
      <c r="BN300" s="117"/>
      <c r="BO300" s="117"/>
      <c r="BP300" s="117"/>
      <c r="BQ300" s="117"/>
      <c r="BR300" s="117"/>
      <c r="BS300" s="117"/>
      <c r="BT300" s="117"/>
      <c r="BU300" s="117"/>
      <c r="BV300" s="117"/>
      <c r="BW300" s="117"/>
      <c r="BX300" s="117"/>
      <c r="BY300" s="117"/>
      <c r="BZ300" s="117"/>
      <c r="CA300" s="117"/>
      <c r="CB300" s="117"/>
      <c r="CC300" s="117"/>
      <c r="CD300" s="117"/>
      <c r="CE300" s="117"/>
      <c r="CF300" s="117"/>
      <c r="CG300" s="117"/>
      <c r="CH300" s="117"/>
      <c r="CI300" s="117"/>
      <c r="CJ300" s="117"/>
      <c r="CK300" s="117"/>
      <c r="CL300" s="117"/>
      <c r="CM300" s="117"/>
      <c r="CN300" s="117"/>
      <c r="CO300" s="117"/>
      <c r="CP300" s="117"/>
      <c r="CQ300" s="117"/>
      <c r="CR300" s="117"/>
      <c r="CS300" s="117"/>
      <c r="CT300" s="117"/>
      <c r="CU300" s="117"/>
      <c r="CV300" s="117"/>
      <c r="CW300" s="117"/>
      <c r="CX300" s="117"/>
      <c r="CY300" s="117"/>
      <c r="CZ300" s="117"/>
      <c r="DA300" s="117"/>
      <c r="DB300" s="117"/>
      <c r="DC300" s="117"/>
      <c r="DD300" s="117"/>
      <c r="DE300" s="117"/>
      <c r="DF300" s="117"/>
      <c r="DG300" s="117"/>
      <c r="DH300" s="117"/>
      <c r="DI300" s="117"/>
      <c r="DJ300" s="117"/>
      <c r="DK300" s="117"/>
      <c r="DL300" s="117"/>
      <c r="DM300" s="117"/>
      <c r="DN300" s="117"/>
      <c r="DO300" s="117"/>
      <c r="DP300" s="117"/>
      <c r="DQ300" s="117"/>
      <c r="DR300" s="117"/>
      <c r="DS300" s="117"/>
      <c r="DT300" s="117"/>
      <c r="DU300" s="117"/>
      <c r="DV300" s="117"/>
      <c r="DW300" s="117"/>
      <c r="DX300" s="117"/>
      <c r="DY300" s="117"/>
      <c r="DZ300" s="117"/>
      <c r="EA300" s="117"/>
      <c r="EB300" s="117"/>
      <c r="EC300" s="117"/>
      <c r="ED300" s="117"/>
      <c r="EE300" s="117"/>
      <c r="EF300" s="117"/>
      <c r="EG300" s="117"/>
      <c r="EH300" s="117"/>
      <c r="EI300" s="117"/>
      <c r="EJ300" s="117"/>
      <c r="EK300" s="117"/>
      <c r="EL300" s="117"/>
      <c r="EM300" s="117"/>
      <c r="EN300" s="117"/>
      <c r="EO300" s="117"/>
      <c r="EP300" s="117"/>
      <c r="EQ300" s="117"/>
      <c r="ER300" s="117"/>
      <c r="ES300" s="117"/>
      <c r="ET300" s="117"/>
      <c r="EU300" s="117"/>
      <c r="EV300" s="117"/>
      <c r="EW300" s="117"/>
      <c r="EX300" s="117"/>
      <c r="EY300" s="117"/>
      <c r="EZ300" s="117"/>
      <c r="FA300" s="117"/>
      <c r="FB300" s="117"/>
      <c r="FC300" s="117"/>
      <c r="FD300" s="117"/>
      <c r="FE300" s="117"/>
      <c r="FF300" s="117"/>
      <c r="FG300" s="117"/>
      <c r="FH300" s="117"/>
      <c r="FI300" s="117"/>
      <c r="FJ300" s="117"/>
      <c r="FK300" s="117"/>
      <c r="FL300" s="117"/>
      <c r="FM300" s="117"/>
      <c r="FN300" s="117"/>
      <c r="FO300" s="117"/>
      <c r="FP300" s="117"/>
      <c r="FQ300" s="117"/>
      <c r="FR300" s="117"/>
      <c r="FS300" s="117"/>
      <c r="FT300" s="117"/>
      <c r="FU300" s="117"/>
      <c r="FV300" s="117"/>
      <c r="FW300" s="117"/>
      <c r="FX300" s="117"/>
      <c r="FY300" s="117"/>
      <c r="FZ300" s="117"/>
      <c r="GA300" s="117"/>
      <c r="GB300" s="117"/>
      <c r="GC300" s="117"/>
      <c r="GD300" s="117"/>
      <c r="GE300" s="117"/>
      <c r="GF300" s="117"/>
      <c r="GG300" s="117"/>
      <c r="GH300" s="117"/>
      <c r="GI300" s="117"/>
      <c r="GJ300" s="117"/>
      <c r="GK300" s="117"/>
      <c r="GL300" s="117"/>
      <c r="GM300" s="117"/>
      <c r="GN300" s="117"/>
      <c r="GO300" s="117"/>
      <c r="GP300" s="117"/>
      <c r="GQ300" s="117"/>
      <c r="GR300" s="117"/>
      <c r="GS300" s="117"/>
      <c r="GT300" s="117"/>
      <c r="GU300" s="117"/>
      <c r="GV300" s="117"/>
      <c r="GW300" s="117"/>
      <c r="GX300" s="117"/>
      <c r="GY300" s="117"/>
      <c r="GZ300" s="117"/>
      <c r="HA300" s="117"/>
      <c r="HB300" s="117"/>
      <c r="HC300" s="117"/>
      <c r="HD300" s="117"/>
      <c r="HE300" s="117"/>
      <c r="HF300" s="117"/>
      <c r="HG300" s="117"/>
      <c r="HH300" s="117"/>
      <c r="HI300" s="117"/>
      <c r="HJ300" s="117"/>
      <c r="HK300" s="117"/>
      <c r="HL300" s="117"/>
      <c r="HM300" s="117"/>
      <c r="HN300" s="117"/>
      <c r="HO300" s="117"/>
      <c r="HP300" s="117"/>
      <c r="HQ300" s="117"/>
      <c r="HR300" s="117"/>
      <c r="HS300" s="117"/>
      <c r="HT300" s="117"/>
      <c r="HU300" s="117"/>
      <c r="HV300" s="117"/>
      <c r="HW300" s="117"/>
      <c r="HX300" s="117"/>
      <c r="HY300" s="117"/>
      <c r="HZ300" s="117"/>
      <c r="IA300" s="117"/>
      <c r="IB300" s="117"/>
      <c r="IC300" s="117"/>
      <c r="ID300" s="117"/>
      <c r="IE300" s="117"/>
      <c r="IF300" s="117"/>
      <c r="IG300" s="117"/>
      <c r="IH300" s="117"/>
      <c r="II300" s="117"/>
      <c r="IJ300" s="117"/>
      <c r="IK300" s="117"/>
      <c r="IL300" s="117"/>
      <c r="IM300" s="117"/>
      <c r="IN300" s="117"/>
      <c r="IO300" s="117"/>
      <c r="IP300" s="117"/>
      <c r="IQ300" s="117"/>
      <c r="IR300" s="117"/>
      <c r="IS300" s="117"/>
      <c r="IT300" s="117"/>
      <c r="IU300" s="117"/>
      <c r="IV300" s="117"/>
      <c r="IW300" s="117"/>
      <c r="IX300" s="117"/>
      <c r="IY300" s="117"/>
      <c r="IZ300" s="117"/>
      <c r="JA300" s="117"/>
      <c r="JB300" s="117"/>
      <c r="JC300" s="117"/>
      <c r="JD300" s="117"/>
      <c r="JE300" s="117"/>
      <c r="JF300" s="117"/>
      <c r="JG300" s="117"/>
      <c r="JH300" s="117"/>
      <c r="JI300" s="117"/>
      <c r="JJ300" s="117"/>
      <c r="JK300" s="117"/>
      <c r="JL300" s="117"/>
      <c r="JM300" s="117"/>
      <c r="JN300" s="117"/>
      <c r="JO300" s="117"/>
      <c r="JP300" s="117"/>
      <c r="JQ300" s="117"/>
      <c r="JR300" s="117"/>
      <c r="JS300" s="117"/>
      <c r="JT300" s="117"/>
      <c r="JU300" s="117"/>
      <c r="JV300" s="117"/>
      <c r="JW300" s="117"/>
      <c r="JX300" s="117"/>
      <c r="JY300" s="117"/>
      <c r="JZ300" s="117"/>
      <c r="KA300" s="117"/>
      <c r="KB300" s="117"/>
      <c r="KC300" s="117"/>
      <c r="KD300" s="117"/>
      <c r="KE300" s="117"/>
      <c r="KF300" s="117"/>
      <c r="KG300" s="117"/>
      <c r="KH300" s="117"/>
      <c r="KI300" s="117"/>
      <c r="KJ300" s="117"/>
      <c r="KK300" s="117"/>
      <c r="KL300" s="117"/>
      <c r="KM300" s="117"/>
      <c r="KN300" s="117"/>
      <c r="KO300" s="117"/>
      <c r="KP300" s="117"/>
      <c r="KQ300" s="117"/>
      <c r="KR300" s="117"/>
      <c r="KS300" s="117"/>
      <c r="KT300" s="117"/>
      <c r="KU300" s="117"/>
      <c r="KV300" s="117"/>
      <c r="KW300" s="117"/>
      <c r="KX300" s="117"/>
      <c r="KY300" s="117"/>
      <c r="KZ300" s="117"/>
      <c r="LA300" s="117"/>
      <c r="LB300" s="117"/>
      <c r="LC300" s="117"/>
      <c r="LD300" s="117"/>
      <c r="LE300" s="117"/>
      <c r="LF300" s="117"/>
      <c r="LG300" s="117"/>
      <c r="LH300" s="117"/>
      <c r="LI300" s="117"/>
      <c r="LJ300" s="117"/>
      <c r="LK300" s="117"/>
      <c r="LL300" s="117"/>
      <c r="LM300" s="117"/>
      <c r="LN300" s="117"/>
      <c r="LO300" s="117"/>
      <c r="LP300" s="117"/>
      <c r="LQ300" s="117"/>
      <c r="LR300" s="117"/>
      <c r="LS300" s="117"/>
      <c r="LT300" s="117"/>
      <c r="LU300" s="117"/>
      <c r="LV300" s="117"/>
      <c r="LW300" s="117"/>
      <c r="LX300" s="117"/>
      <c r="LY300" s="117"/>
      <c r="LZ300" s="117"/>
      <c r="MA300" s="117"/>
      <c r="MB300" s="117"/>
      <c r="MC300" s="117"/>
      <c r="MD300" s="117"/>
      <c r="ME300" s="117"/>
      <c r="MF300" s="117"/>
      <c r="MG300" s="117"/>
      <c r="MH300" s="117"/>
      <c r="MI300" s="117"/>
      <c r="MJ300" s="117"/>
      <c r="MK300" s="117"/>
      <c r="ML300" s="117"/>
      <c r="MM300" s="117"/>
      <c r="MN300" s="117"/>
      <c r="MO300" s="117"/>
      <c r="MP300" s="117"/>
      <c r="MQ300" s="117"/>
      <c r="MR300" s="117"/>
      <c r="MS300" s="117"/>
      <c r="MT300" s="117"/>
      <c r="MU300" s="117"/>
      <c r="MV300" s="117"/>
      <c r="MW300" s="117"/>
      <c r="MX300" s="117"/>
      <c r="MY300" s="117"/>
      <c r="MZ300" s="117"/>
      <c r="NA300" s="117"/>
      <c r="NB300" s="117"/>
      <c r="NC300" s="117"/>
      <c r="ND300" s="117"/>
      <c r="NE300" s="117"/>
      <c r="NF300" s="117"/>
      <c r="NG300" s="117"/>
      <c r="NH300" s="117"/>
      <c r="NI300" s="117"/>
      <c r="NJ300" s="117"/>
      <c r="NK300" s="117"/>
      <c r="NL300" s="117"/>
      <c r="NM300" s="117"/>
      <c r="NN300" s="117"/>
      <c r="NO300" s="117"/>
      <c r="NP300" s="117"/>
      <c r="NQ300" s="117"/>
      <c r="NR300" s="117"/>
      <c r="NS300" s="117"/>
      <c r="NT300" s="117"/>
      <c r="NU300" s="117"/>
      <c r="NV300" s="117"/>
      <c r="NW300" s="117"/>
      <c r="NX300" s="117"/>
      <c r="NY300" s="117"/>
      <c r="NZ300" s="117"/>
      <c r="OA300" s="117"/>
      <c r="OB300" s="117"/>
      <c r="OC300" s="117"/>
      <c r="OD300" s="117"/>
      <c r="OE300" s="117"/>
      <c r="OF300" s="117"/>
      <c r="OG300" s="117"/>
      <c r="OH300" s="117"/>
      <c r="OI300" s="117"/>
      <c r="OJ300" s="117"/>
      <c r="OK300" s="117"/>
      <c r="OL300" s="117"/>
      <c r="OM300" s="117"/>
      <c r="ON300" s="117"/>
      <c r="OO300" s="117"/>
      <c r="OP300" s="117"/>
      <c r="OQ300" s="117"/>
      <c r="OR300" s="117"/>
      <c r="OS300" s="117"/>
      <c r="OT300" s="117"/>
      <c r="OU300" s="117"/>
      <c r="OV300" s="117"/>
      <c r="OW300" s="117"/>
      <c r="OX300" s="117"/>
      <c r="OY300" s="117"/>
      <c r="OZ300" s="117"/>
      <c r="PA300" s="117"/>
      <c r="PB300" s="117"/>
      <c r="PC300" s="117"/>
      <c r="PD300" s="117"/>
      <c r="PE300" s="117"/>
      <c r="PF300" s="117"/>
      <c r="PG300" s="117"/>
      <c r="PH300" s="117"/>
      <c r="PI300" s="117"/>
      <c r="PJ300" s="117"/>
      <c r="PK300" s="117"/>
      <c r="PL300" s="117"/>
      <c r="PM300" s="117"/>
      <c r="PN300" s="117"/>
      <c r="PO300" s="117"/>
      <c r="PP300" s="117"/>
      <c r="PQ300" s="117"/>
      <c r="PR300" s="117"/>
      <c r="PS300" s="117"/>
      <c r="PT300" s="117"/>
      <c r="PU300" s="117"/>
      <c r="PV300" s="117"/>
      <c r="PW300" s="117"/>
      <c r="PX300" s="117"/>
      <c r="PY300" s="117"/>
      <c r="PZ300" s="117"/>
      <c r="QA300" s="117"/>
      <c r="QB300" s="117"/>
      <c r="QC300" s="117"/>
      <c r="QD300" s="117"/>
      <c r="QE300" s="117"/>
      <c r="QF300" s="117"/>
      <c r="QG300" s="117"/>
      <c r="QH300" s="117"/>
      <c r="QI300" s="117"/>
      <c r="QJ300" s="117"/>
      <c r="QK300" s="117"/>
      <c r="QL300" s="117"/>
      <c r="QM300" s="117"/>
      <c r="QN300" s="117"/>
      <c r="QO300" s="117"/>
      <c r="QP300" s="117"/>
      <c r="QQ300" s="117"/>
      <c r="QR300" s="117"/>
      <c r="QS300" s="117"/>
      <c r="QT300" s="117"/>
      <c r="QU300" s="117"/>
      <c r="QV300" s="117"/>
      <c r="QW300" s="117"/>
      <c r="QX300" s="117"/>
      <c r="QY300" s="117"/>
      <c r="QZ300" s="117"/>
      <c r="RA300" s="117"/>
      <c r="RB300" s="117"/>
      <c r="RC300" s="117"/>
      <c r="RD300" s="117"/>
      <c r="RE300" s="117"/>
      <c r="RF300" s="117"/>
      <c r="RG300" s="117"/>
      <c r="RH300" s="117"/>
      <c r="RI300" s="117"/>
      <c r="RJ300" s="117"/>
      <c r="RK300" s="117"/>
      <c r="RL300" s="117"/>
      <c r="RM300" s="117"/>
      <c r="RN300" s="117"/>
      <c r="RO300" s="117"/>
      <c r="RP300" s="117"/>
      <c r="RQ300" s="117"/>
      <c r="RR300" s="117"/>
      <c r="RS300" s="117"/>
      <c r="RT300" s="117"/>
      <c r="RU300" s="117"/>
      <c r="RV300" s="117"/>
      <c r="RW300" s="117"/>
      <c r="RX300" s="117"/>
      <c r="RY300" s="117"/>
      <c r="RZ300" s="117"/>
      <c r="SA300" s="117"/>
      <c r="SB300" s="117"/>
      <c r="SC300" s="117"/>
      <c r="SD300" s="117"/>
      <c r="SE300" s="117"/>
      <c r="SF300" s="117"/>
      <c r="SG300" s="117"/>
      <c r="SH300" s="117"/>
      <c r="SI300" s="117"/>
      <c r="SJ300" s="117"/>
      <c r="SK300" s="117"/>
      <c r="SL300" s="117"/>
      <c r="SM300" s="117"/>
      <c r="SN300" s="117"/>
      <c r="SO300" s="117"/>
      <c r="SP300" s="117"/>
      <c r="SQ300" s="117"/>
      <c r="SR300" s="117"/>
      <c r="SS300" s="117"/>
      <c r="ST300" s="117"/>
      <c r="SU300" s="117"/>
      <c r="SV300" s="117"/>
      <c r="SW300" s="117"/>
      <c r="SX300" s="117"/>
      <c r="SY300" s="117"/>
      <c r="SZ300" s="117"/>
      <c r="TA300" s="117"/>
      <c r="TB300" s="117"/>
      <c r="TC300" s="117"/>
      <c r="TD300" s="117"/>
      <c r="TE300" s="117"/>
      <c r="TF300" s="117"/>
      <c r="TG300" s="117"/>
      <c r="TH300" s="117"/>
      <c r="TI300" s="117"/>
      <c r="TJ300" s="117"/>
      <c r="TK300" s="117"/>
      <c r="TL300" s="117"/>
      <c r="TM300" s="117"/>
      <c r="TN300" s="117"/>
      <c r="TO300" s="117"/>
      <c r="TP300" s="117"/>
      <c r="TQ300" s="117"/>
      <c r="TR300" s="117"/>
      <c r="TS300" s="117"/>
      <c r="TT300" s="117"/>
      <c r="TU300" s="117"/>
      <c r="TV300" s="117"/>
      <c r="TW300" s="117"/>
      <c r="TX300" s="117"/>
      <c r="TY300" s="117"/>
      <c r="TZ300" s="117"/>
      <c r="UA300" s="117"/>
      <c r="UB300" s="117"/>
      <c r="UC300" s="117"/>
      <c r="UD300" s="117"/>
      <c r="UE300" s="117"/>
      <c r="UF300" s="117"/>
      <c r="UG300" s="117"/>
      <c r="UH300" s="117"/>
      <c r="UI300" s="117"/>
      <c r="UJ300" s="117"/>
      <c r="UK300" s="117"/>
      <c r="UL300" s="117"/>
      <c r="UM300" s="117"/>
      <c r="UN300" s="117"/>
      <c r="UO300" s="117"/>
      <c r="UP300" s="117"/>
      <c r="UQ300" s="117"/>
      <c r="UR300" s="117"/>
      <c r="US300" s="117"/>
      <c r="UT300" s="117"/>
      <c r="UU300" s="117"/>
      <c r="UV300" s="117"/>
      <c r="UW300" s="117"/>
      <c r="UX300" s="117"/>
      <c r="UY300" s="117"/>
      <c r="UZ300" s="117"/>
      <c r="VA300" s="117"/>
      <c r="VB300" s="117"/>
      <c r="VC300" s="117"/>
      <c r="VD300" s="117"/>
      <c r="VE300" s="117"/>
      <c r="VF300" s="117"/>
      <c r="VG300" s="117"/>
      <c r="VH300" s="117"/>
      <c r="VI300" s="117"/>
      <c r="VJ300" s="117"/>
      <c r="VK300" s="117"/>
      <c r="VL300" s="117"/>
      <c r="VM300" s="117"/>
      <c r="VN300" s="117"/>
      <c r="VO300" s="117"/>
      <c r="VP300" s="117"/>
      <c r="VQ300" s="117"/>
      <c r="VR300" s="117"/>
      <c r="VS300" s="117"/>
      <c r="VT300" s="117"/>
      <c r="VU300" s="117"/>
      <c r="VV300" s="117"/>
      <c r="VW300" s="117"/>
      <c r="VX300" s="117"/>
      <c r="VY300" s="117"/>
      <c r="VZ300" s="117"/>
      <c r="WA300" s="117"/>
      <c r="WB300" s="117"/>
      <c r="WC300" s="117"/>
      <c r="WD300" s="117"/>
      <c r="WE300" s="117"/>
      <c r="WF300" s="117"/>
      <c r="WG300" s="117"/>
      <c r="WH300" s="117"/>
      <c r="WI300" s="117"/>
      <c r="WJ300" s="117"/>
      <c r="WK300" s="117"/>
      <c r="WL300" s="117"/>
      <c r="WM300" s="117"/>
      <c r="WN300" s="117"/>
      <c r="WO300" s="117"/>
      <c r="WP300" s="117"/>
      <c r="WQ300" s="117"/>
      <c r="WR300" s="117"/>
      <c r="WS300" s="117"/>
      <c r="WT300" s="117"/>
      <c r="WU300" s="117"/>
      <c r="WV300" s="117"/>
      <c r="WW300" s="117"/>
      <c r="WX300" s="117"/>
      <c r="WY300" s="117"/>
      <c r="WZ300" s="117"/>
      <c r="XA300" s="117"/>
      <c r="XB300" s="117"/>
      <c r="XC300" s="117"/>
      <c r="XD300" s="117"/>
      <c r="XE300" s="117"/>
      <c r="XF300" s="117"/>
      <c r="XG300" s="117"/>
      <c r="XH300" s="117"/>
      <c r="XI300" s="117"/>
      <c r="XJ300" s="117"/>
      <c r="XK300" s="117"/>
      <c r="XL300" s="117"/>
      <c r="XM300" s="117"/>
      <c r="XN300" s="117"/>
      <c r="XO300" s="117"/>
      <c r="XP300" s="117"/>
      <c r="XQ300" s="117"/>
      <c r="XR300" s="117"/>
      <c r="XS300" s="117"/>
      <c r="XT300" s="117"/>
      <c r="XU300" s="117"/>
      <c r="XV300" s="117"/>
      <c r="XW300" s="117"/>
      <c r="XX300" s="117"/>
      <c r="XY300" s="117"/>
      <c r="XZ300" s="117"/>
      <c r="YA300" s="117"/>
      <c r="YB300" s="117"/>
      <c r="YC300" s="117"/>
      <c r="YD300" s="117"/>
      <c r="YE300" s="117"/>
      <c r="YF300" s="117"/>
      <c r="YG300" s="117"/>
      <c r="YH300" s="117"/>
      <c r="YI300" s="117"/>
      <c r="YJ300" s="117"/>
      <c r="YK300" s="117"/>
      <c r="YL300" s="117"/>
      <c r="YM300" s="117"/>
      <c r="YN300" s="117"/>
      <c r="YO300" s="117"/>
      <c r="YP300" s="117"/>
      <c r="YQ300" s="117"/>
      <c r="YR300" s="117"/>
      <c r="YS300" s="117"/>
      <c r="YT300" s="117"/>
      <c r="YU300" s="117"/>
      <c r="YV300" s="117"/>
      <c r="YW300" s="117"/>
      <c r="YX300" s="117"/>
      <c r="YY300" s="117"/>
      <c r="YZ300" s="117"/>
      <c r="ZA300" s="117"/>
      <c r="ZB300" s="117"/>
      <c r="ZC300" s="117"/>
      <c r="ZD300" s="117"/>
      <c r="ZE300" s="117"/>
      <c r="ZF300" s="117"/>
      <c r="ZG300" s="117"/>
      <c r="ZH300" s="117"/>
      <c r="ZI300" s="117"/>
      <c r="ZJ300" s="117"/>
      <c r="ZK300" s="117"/>
      <c r="ZL300" s="117"/>
      <c r="ZM300" s="117"/>
      <c r="ZN300" s="117"/>
      <c r="ZO300" s="117"/>
      <c r="ZP300" s="117"/>
      <c r="ZQ300" s="117"/>
      <c r="ZR300" s="117"/>
      <c r="ZS300" s="117"/>
      <c r="ZT300" s="117"/>
      <c r="ZU300" s="117"/>
      <c r="ZV300" s="117"/>
      <c r="ZW300" s="117"/>
      <c r="ZX300" s="117"/>
      <c r="ZY300" s="117"/>
      <c r="ZZ300" s="117"/>
      <c r="AAA300" s="117"/>
      <c r="AAB300" s="117"/>
      <c r="AAC300" s="117"/>
      <c r="AAD300" s="117"/>
      <c r="AAE300" s="117"/>
      <c r="AAF300" s="117"/>
      <c r="AAG300" s="117"/>
      <c r="AAH300" s="117"/>
      <c r="AAI300" s="117"/>
      <c r="AAJ300" s="117"/>
      <c r="AAK300" s="117"/>
      <c r="AAL300" s="117"/>
      <c r="AAM300" s="117"/>
      <c r="AAN300" s="117"/>
      <c r="AAO300" s="117"/>
      <c r="AAP300" s="117"/>
      <c r="AAQ300" s="117"/>
      <c r="AAR300" s="117"/>
      <c r="AAS300" s="117"/>
      <c r="AAT300" s="117"/>
      <c r="AAU300" s="117"/>
      <c r="AAV300" s="117"/>
      <c r="AAW300" s="117"/>
      <c r="AAX300" s="117"/>
      <c r="AAY300" s="117"/>
      <c r="AAZ300" s="117"/>
      <c r="ABA300" s="117"/>
      <c r="ABB300" s="117"/>
      <c r="ABC300" s="117"/>
      <c r="ABD300" s="117"/>
      <c r="ABE300" s="117"/>
      <c r="ABF300" s="117"/>
      <c r="ABG300" s="117"/>
      <c r="ABH300" s="117"/>
      <c r="ABI300" s="117"/>
      <c r="ABJ300" s="117"/>
      <c r="ABK300" s="117"/>
      <c r="ABL300" s="117"/>
      <c r="ABM300" s="117"/>
      <c r="ABN300" s="117"/>
      <c r="ABO300" s="117"/>
      <c r="ABP300" s="117"/>
      <c r="ABQ300" s="117"/>
      <c r="ABR300" s="117"/>
      <c r="ABS300" s="117"/>
      <c r="ABT300" s="117"/>
      <c r="ABU300" s="117"/>
      <c r="ABV300" s="117"/>
      <c r="ABW300" s="117"/>
      <c r="ABX300" s="117"/>
      <c r="ABY300" s="117"/>
      <c r="ABZ300" s="117"/>
      <c r="ACA300" s="117"/>
      <c r="ACB300" s="117"/>
      <c r="ACC300" s="117"/>
      <c r="ACD300" s="117"/>
      <c r="ACE300" s="117"/>
      <c r="ACF300" s="117"/>
      <c r="ACG300" s="117"/>
      <c r="ACH300" s="117"/>
      <c r="ACI300" s="117"/>
      <c r="ACJ300" s="117"/>
      <c r="ACK300" s="117"/>
      <c r="ACL300" s="117"/>
      <c r="ACM300" s="117"/>
      <c r="ACN300" s="117"/>
      <c r="ACO300" s="117"/>
      <c r="ACP300" s="117"/>
      <c r="ACQ300" s="117"/>
      <c r="ACR300" s="117"/>
      <c r="ACS300" s="117"/>
      <c r="ACT300" s="117"/>
      <c r="ACU300" s="117"/>
      <c r="ACV300" s="117"/>
      <c r="ACW300" s="117"/>
      <c r="ACX300" s="117"/>
      <c r="ACY300" s="117"/>
      <c r="ACZ300" s="117"/>
      <c r="ADA300" s="117"/>
      <c r="ADB300" s="117"/>
      <c r="ADC300" s="117"/>
      <c r="ADD300" s="117"/>
      <c r="ADE300" s="117"/>
      <c r="ADF300" s="117"/>
      <c r="ADG300" s="117"/>
      <c r="ADH300" s="117"/>
      <c r="ADI300" s="117"/>
      <c r="ADJ300" s="117"/>
      <c r="ADK300" s="117"/>
      <c r="ADL300" s="117"/>
      <c r="ADM300" s="117"/>
      <c r="ADN300" s="117"/>
      <c r="ADO300" s="117"/>
      <c r="ADP300" s="117"/>
      <c r="ADQ300" s="117"/>
      <c r="ADR300" s="117"/>
      <c r="ADS300" s="117"/>
      <c r="ADT300" s="117"/>
      <c r="ADU300" s="117"/>
      <c r="ADV300" s="117"/>
      <c r="ADW300" s="117"/>
      <c r="ADX300" s="117"/>
      <c r="ADY300" s="117"/>
      <c r="ADZ300" s="117"/>
      <c r="AEA300" s="117"/>
      <c r="AEB300" s="117"/>
      <c r="AEC300" s="117"/>
      <c r="AED300" s="117"/>
      <c r="AEE300" s="117"/>
      <c r="AEF300" s="117"/>
      <c r="AEG300" s="117"/>
      <c r="AEH300" s="117"/>
      <c r="AEI300" s="117"/>
      <c r="AEJ300" s="117"/>
      <c r="AEK300" s="117"/>
      <c r="AEL300" s="117"/>
      <c r="AEM300" s="117"/>
      <c r="AEN300" s="117"/>
      <c r="AEO300" s="117"/>
      <c r="AEP300" s="117"/>
      <c r="AEQ300" s="117"/>
      <c r="AER300" s="117"/>
      <c r="AES300" s="117"/>
      <c r="AET300" s="117"/>
      <c r="AEU300" s="117"/>
      <c r="AEV300" s="117"/>
      <c r="AEW300" s="117"/>
      <c r="AEX300" s="117"/>
      <c r="AEY300" s="117"/>
      <c r="AEZ300" s="117"/>
      <c r="AFA300" s="117"/>
      <c r="AFB300" s="117"/>
      <c r="AFC300" s="117"/>
      <c r="AFD300" s="117"/>
      <c r="AFE300" s="117"/>
      <c r="AFF300" s="117"/>
      <c r="AFG300" s="117"/>
      <c r="AFH300" s="117"/>
      <c r="AFI300" s="117"/>
      <c r="AFJ300" s="117"/>
      <c r="AFK300" s="117"/>
      <c r="AFL300" s="117"/>
      <c r="AFM300" s="117"/>
      <c r="AFN300" s="117"/>
      <c r="AFO300" s="117"/>
      <c r="AFP300" s="117"/>
      <c r="AFQ300" s="117"/>
      <c r="AFR300" s="117"/>
      <c r="AFS300" s="117"/>
      <c r="AFT300" s="117"/>
      <c r="AFU300" s="117"/>
      <c r="AFV300" s="117"/>
      <c r="AFW300" s="117"/>
      <c r="AFX300" s="117"/>
      <c r="AFY300" s="117"/>
      <c r="AFZ300" s="117"/>
      <c r="AGA300" s="117"/>
      <c r="AGB300" s="117"/>
      <c r="AGC300" s="117"/>
      <c r="AGD300" s="117"/>
      <c r="AGE300" s="117"/>
      <c r="AGF300" s="117"/>
      <c r="AGG300" s="117"/>
      <c r="AGH300" s="117"/>
      <c r="AGI300" s="117"/>
      <c r="AGJ300" s="117"/>
      <c r="AGK300" s="117"/>
      <c r="AGL300" s="117"/>
      <c r="AGM300" s="117"/>
      <c r="AGN300" s="117"/>
      <c r="AGO300" s="117"/>
      <c r="AGP300" s="117"/>
      <c r="AGQ300" s="117"/>
      <c r="AGR300" s="117"/>
      <c r="AGS300" s="117"/>
      <c r="AGT300" s="117"/>
      <c r="AGU300" s="117"/>
      <c r="AGV300" s="117"/>
      <c r="AGW300" s="117"/>
      <c r="AGX300" s="117"/>
      <c r="AGY300" s="117"/>
      <c r="AGZ300" s="117"/>
      <c r="AHA300" s="117"/>
      <c r="AHB300" s="117"/>
      <c r="AHC300" s="117"/>
      <c r="AHD300" s="117"/>
      <c r="AHE300" s="117"/>
      <c r="AHF300" s="117"/>
      <c r="AHG300" s="117"/>
      <c r="AHH300" s="117"/>
      <c r="AHI300" s="117"/>
      <c r="AHJ300" s="117"/>
      <c r="AHK300" s="117"/>
      <c r="AHL300" s="117"/>
      <c r="AHM300" s="117"/>
      <c r="AHN300" s="117"/>
      <c r="AHO300" s="117"/>
      <c r="AHP300" s="117"/>
      <c r="AHQ300" s="117"/>
      <c r="AHR300" s="117"/>
      <c r="AHS300" s="117"/>
      <c r="AHT300" s="117"/>
      <c r="AHU300" s="117"/>
      <c r="AHV300" s="117"/>
      <c r="AHW300" s="117"/>
      <c r="AHX300" s="117"/>
      <c r="AHY300" s="117"/>
      <c r="AHZ300" s="117"/>
      <c r="AIA300" s="117"/>
      <c r="AIB300" s="117"/>
      <c r="AIC300" s="117"/>
      <c r="AID300" s="117"/>
      <c r="AIE300" s="117"/>
      <c r="AIF300" s="117"/>
      <c r="AIG300" s="117"/>
      <c r="AIH300" s="117"/>
      <c r="AII300" s="117"/>
      <c r="AIJ300" s="117"/>
      <c r="AIK300" s="117"/>
      <c r="AIL300" s="117"/>
      <c r="AIM300" s="117"/>
      <c r="AIN300" s="117"/>
      <c r="AIO300" s="117"/>
      <c r="AIP300" s="117"/>
      <c r="AIQ300" s="117"/>
      <c r="AIR300" s="117"/>
      <c r="AIS300" s="117"/>
      <c r="AIT300" s="117"/>
      <c r="AIU300" s="117"/>
      <c r="AIV300" s="117"/>
      <c r="AIW300" s="117"/>
      <c r="AIX300" s="117"/>
      <c r="AIY300" s="117"/>
      <c r="AIZ300" s="117"/>
      <c r="AJA300" s="117"/>
      <c r="AJB300" s="117"/>
      <c r="AJC300" s="117"/>
      <c r="AJD300" s="117"/>
      <c r="AJE300" s="117"/>
      <c r="AJF300" s="117"/>
      <c r="AJG300" s="117"/>
      <c r="AJH300" s="117"/>
      <c r="AJI300" s="117"/>
      <c r="AJJ300" s="117"/>
      <c r="AJK300" s="117"/>
      <c r="AJL300" s="117"/>
      <c r="AJM300" s="117"/>
      <c r="AJN300" s="117"/>
      <c r="AJO300" s="117"/>
      <c r="AJP300" s="117"/>
      <c r="AJQ300" s="117"/>
      <c r="AJR300" s="117"/>
      <c r="AJS300" s="117"/>
      <c r="AJT300" s="117"/>
      <c r="AJU300" s="117"/>
      <c r="AJV300" s="117"/>
      <c r="AJW300" s="117"/>
      <c r="AJX300" s="117"/>
      <c r="AJY300" s="117"/>
      <c r="AJZ300" s="117"/>
      <c r="AKA300" s="117"/>
      <c r="AKB300" s="117"/>
      <c r="AKC300" s="117"/>
      <c r="AKD300" s="117"/>
      <c r="AKE300" s="117"/>
      <c r="AKF300" s="117"/>
      <c r="AKG300" s="117"/>
      <c r="AKH300" s="117"/>
      <c r="AKI300" s="117"/>
      <c r="AKJ300" s="117"/>
      <c r="AKK300" s="117"/>
      <c r="AKL300" s="117"/>
      <c r="AKM300" s="117"/>
      <c r="AKN300" s="117"/>
      <c r="AKO300" s="117"/>
      <c r="AKP300" s="117"/>
      <c r="AKQ300" s="117"/>
      <c r="AKR300" s="117"/>
      <c r="AKS300" s="117"/>
      <c r="AKT300" s="117"/>
      <c r="AKU300" s="117"/>
      <c r="AKV300" s="117"/>
      <c r="AKW300" s="117"/>
      <c r="AKX300" s="117"/>
      <c r="AKY300" s="117"/>
      <c r="AKZ300" s="117"/>
      <c r="ALA300" s="117"/>
      <c r="ALB300" s="117"/>
      <c r="ALC300" s="117"/>
      <c r="ALD300" s="117"/>
      <c r="ALE300" s="117"/>
      <c r="ALF300" s="117"/>
      <c r="ALG300" s="117"/>
      <c r="ALH300" s="117"/>
      <c r="ALI300" s="117"/>
      <c r="ALJ300" s="117"/>
      <c r="ALK300" s="117"/>
      <c r="ALL300" s="117"/>
      <c r="ALM300" s="117"/>
      <c r="ALN300" s="117"/>
      <c r="ALO300" s="117"/>
      <c r="ALP300" s="117"/>
      <c r="ALQ300" s="117"/>
      <c r="ALR300" s="117"/>
      <c r="ALS300" s="117"/>
      <c r="ALT300" s="117"/>
      <c r="ALU300" s="117"/>
      <c r="ALV300" s="117"/>
      <c r="ALW300" s="117"/>
      <c r="ALX300" s="117"/>
      <c r="ALY300" s="117"/>
      <c r="ALZ300" s="117"/>
      <c r="AMA300" s="117"/>
      <c r="AMB300" s="117"/>
      <c r="AMC300" s="117"/>
      <c r="AMD300" s="117"/>
      <c r="AME300" s="117"/>
      <c r="AMF300" s="117"/>
      <c r="AMG300" s="117"/>
      <c r="AMH300" s="117"/>
      <c r="AMI300" s="117"/>
      <c r="AMJ300" s="117"/>
    </row>
    <row r="301" customFormat="false" ht="24" hidden="false" customHeight="true" outlineLevel="0" collapsed="false">
      <c r="A301" s="151" t="s">
        <v>210</v>
      </c>
      <c r="B301" s="122" t="n">
        <f aca="false">H301/12</f>
        <v>2</v>
      </c>
      <c r="C301" s="145" t="n">
        <f aca="false">AVERAGE(D301:G301)</f>
        <v>11.96</v>
      </c>
      <c r="D301" s="147" t="n">
        <v>6.98</v>
      </c>
      <c r="E301" s="147" t="n">
        <v>16</v>
      </c>
      <c r="F301" s="147" t="n">
        <v>12.9</v>
      </c>
      <c r="G301" s="145"/>
      <c r="H301" s="148" t="n">
        <v>24</v>
      </c>
      <c r="I301" s="146" t="n">
        <f aca="false">(C301*B301)*12</f>
        <v>287.04</v>
      </c>
      <c r="J301" s="116"/>
      <c r="K301" s="116"/>
      <c r="L301" s="116"/>
      <c r="M301" s="116"/>
      <c r="N301" s="116"/>
      <c r="O301" s="116"/>
      <c r="P301" s="116"/>
      <c r="Q301" s="116"/>
      <c r="R301" s="116"/>
      <c r="S301" s="116"/>
      <c r="T301" s="116"/>
      <c r="U301" s="116"/>
      <c r="V301" s="116"/>
      <c r="W301" s="116"/>
      <c r="X301" s="116"/>
      <c r="Y301" s="116"/>
      <c r="Z301" s="116"/>
      <c r="AA301" s="116"/>
      <c r="AB301" s="116"/>
      <c r="AC301" s="116"/>
      <c r="AD301" s="116"/>
      <c r="AE301" s="116"/>
      <c r="AF301" s="116"/>
      <c r="AG301" s="116"/>
      <c r="AH301" s="116"/>
      <c r="AI301" s="116"/>
      <c r="AJ301" s="116"/>
      <c r="AK301" s="116"/>
      <c r="AL301" s="116"/>
      <c r="AM301" s="116"/>
      <c r="AN301" s="116"/>
      <c r="AO301" s="116"/>
      <c r="AP301" s="116"/>
      <c r="AQ301" s="116"/>
      <c r="AR301" s="116"/>
      <c r="AS301" s="116"/>
      <c r="AT301" s="116"/>
      <c r="AU301" s="116"/>
      <c r="AV301" s="116"/>
      <c r="AW301" s="116"/>
      <c r="AX301" s="116"/>
      <c r="AY301" s="116"/>
      <c r="AZ301" s="116"/>
      <c r="BA301" s="116"/>
      <c r="BB301" s="116"/>
      <c r="BC301" s="116"/>
      <c r="BD301" s="116"/>
      <c r="BE301" s="116"/>
      <c r="BF301" s="116"/>
      <c r="BG301" s="116"/>
      <c r="BH301" s="116"/>
      <c r="BI301" s="116"/>
      <c r="BJ301" s="116"/>
      <c r="BK301" s="117"/>
      <c r="BL301" s="117"/>
      <c r="BM301" s="117"/>
      <c r="BN301" s="117"/>
      <c r="BO301" s="117"/>
      <c r="BP301" s="117"/>
      <c r="BQ301" s="117"/>
      <c r="BR301" s="117"/>
      <c r="BS301" s="117"/>
      <c r="BT301" s="117"/>
      <c r="BU301" s="117"/>
      <c r="BV301" s="117"/>
      <c r="BW301" s="117"/>
      <c r="BX301" s="117"/>
      <c r="BY301" s="117"/>
      <c r="BZ301" s="117"/>
      <c r="CA301" s="117"/>
      <c r="CB301" s="117"/>
      <c r="CC301" s="117"/>
      <c r="CD301" s="117"/>
      <c r="CE301" s="117"/>
      <c r="CF301" s="117"/>
      <c r="CG301" s="117"/>
      <c r="CH301" s="117"/>
      <c r="CI301" s="117"/>
      <c r="CJ301" s="117"/>
      <c r="CK301" s="117"/>
      <c r="CL301" s="117"/>
      <c r="CM301" s="117"/>
      <c r="CN301" s="117"/>
      <c r="CO301" s="117"/>
      <c r="CP301" s="117"/>
      <c r="CQ301" s="117"/>
      <c r="CR301" s="117"/>
      <c r="CS301" s="117"/>
      <c r="CT301" s="117"/>
      <c r="CU301" s="117"/>
      <c r="CV301" s="117"/>
      <c r="CW301" s="117"/>
      <c r="CX301" s="117"/>
      <c r="CY301" s="117"/>
      <c r="CZ301" s="117"/>
      <c r="DA301" s="117"/>
      <c r="DB301" s="117"/>
      <c r="DC301" s="117"/>
      <c r="DD301" s="117"/>
      <c r="DE301" s="117"/>
      <c r="DF301" s="117"/>
      <c r="DG301" s="117"/>
      <c r="DH301" s="117"/>
      <c r="DI301" s="117"/>
      <c r="DJ301" s="117"/>
      <c r="DK301" s="117"/>
      <c r="DL301" s="117"/>
      <c r="DM301" s="117"/>
      <c r="DN301" s="117"/>
      <c r="DO301" s="117"/>
      <c r="DP301" s="117"/>
      <c r="DQ301" s="117"/>
      <c r="DR301" s="117"/>
      <c r="DS301" s="117"/>
      <c r="DT301" s="117"/>
      <c r="DU301" s="117"/>
      <c r="DV301" s="117"/>
      <c r="DW301" s="117"/>
      <c r="DX301" s="117"/>
      <c r="DY301" s="117"/>
      <c r="DZ301" s="117"/>
      <c r="EA301" s="117"/>
      <c r="EB301" s="117"/>
      <c r="EC301" s="117"/>
      <c r="ED301" s="117"/>
      <c r="EE301" s="117"/>
      <c r="EF301" s="117"/>
      <c r="EG301" s="117"/>
      <c r="EH301" s="117"/>
      <c r="EI301" s="117"/>
      <c r="EJ301" s="117"/>
      <c r="EK301" s="117"/>
      <c r="EL301" s="117"/>
      <c r="EM301" s="117"/>
      <c r="EN301" s="117"/>
      <c r="EO301" s="117"/>
      <c r="EP301" s="117"/>
      <c r="EQ301" s="117"/>
      <c r="ER301" s="117"/>
      <c r="ES301" s="117"/>
      <c r="ET301" s="117"/>
      <c r="EU301" s="117"/>
      <c r="EV301" s="117"/>
      <c r="EW301" s="117"/>
      <c r="EX301" s="117"/>
      <c r="EY301" s="117"/>
      <c r="EZ301" s="117"/>
      <c r="FA301" s="117"/>
      <c r="FB301" s="117"/>
      <c r="FC301" s="117"/>
      <c r="FD301" s="117"/>
      <c r="FE301" s="117"/>
      <c r="FF301" s="117"/>
      <c r="FG301" s="117"/>
      <c r="FH301" s="117"/>
      <c r="FI301" s="117"/>
      <c r="FJ301" s="117"/>
      <c r="FK301" s="117"/>
      <c r="FL301" s="117"/>
      <c r="FM301" s="117"/>
      <c r="FN301" s="117"/>
      <c r="FO301" s="117"/>
      <c r="FP301" s="117"/>
      <c r="FQ301" s="117"/>
      <c r="FR301" s="117"/>
      <c r="FS301" s="117"/>
      <c r="FT301" s="117"/>
      <c r="FU301" s="117"/>
      <c r="FV301" s="117"/>
      <c r="FW301" s="117"/>
      <c r="FX301" s="117"/>
      <c r="FY301" s="117"/>
      <c r="FZ301" s="117"/>
      <c r="GA301" s="117"/>
      <c r="GB301" s="117"/>
      <c r="GC301" s="117"/>
      <c r="GD301" s="117"/>
      <c r="GE301" s="117"/>
      <c r="GF301" s="117"/>
      <c r="GG301" s="117"/>
      <c r="GH301" s="117"/>
      <c r="GI301" s="117"/>
      <c r="GJ301" s="117"/>
      <c r="GK301" s="117"/>
      <c r="GL301" s="117"/>
      <c r="GM301" s="117"/>
      <c r="GN301" s="117"/>
      <c r="GO301" s="117"/>
      <c r="GP301" s="117"/>
      <c r="GQ301" s="117"/>
      <c r="GR301" s="117"/>
      <c r="GS301" s="117"/>
      <c r="GT301" s="117"/>
      <c r="GU301" s="117"/>
      <c r="GV301" s="117"/>
      <c r="GW301" s="117"/>
      <c r="GX301" s="117"/>
      <c r="GY301" s="117"/>
      <c r="GZ301" s="117"/>
      <c r="HA301" s="117"/>
      <c r="HB301" s="117"/>
      <c r="HC301" s="117"/>
      <c r="HD301" s="117"/>
      <c r="HE301" s="117"/>
      <c r="HF301" s="117"/>
      <c r="HG301" s="117"/>
      <c r="HH301" s="117"/>
      <c r="HI301" s="117"/>
      <c r="HJ301" s="117"/>
      <c r="HK301" s="117"/>
      <c r="HL301" s="117"/>
      <c r="HM301" s="117"/>
      <c r="HN301" s="117"/>
      <c r="HO301" s="117"/>
      <c r="HP301" s="117"/>
      <c r="HQ301" s="117"/>
      <c r="HR301" s="117"/>
      <c r="HS301" s="117"/>
      <c r="HT301" s="117"/>
      <c r="HU301" s="117"/>
      <c r="HV301" s="117"/>
      <c r="HW301" s="117"/>
      <c r="HX301" s="117"/>
      <c r="HY301" s="117"/>
      <c r="HZ301" s="117"/>
      <c r="IA301" s="117"/>
      <c r="IB301" s="117"/>
      <c r="IC301" s="117"/>
      <c r="ID301" s="117"/>
      <c r="IE301" s="117"/>
      <c r="IF301" s="117"/>
      <c r="IG301" s="117"/>
      <c r="IH301" s="117"/>
      <c r="II301" s="117"/>
      <c r="IJ301" s="117"/>
      <c r="IK301" s="117"/>
      <c r="IL301" s="117"/>
      <c r="IM301" s="117"/>
      <c r="IN301" s="117"/>
      <c r="IO301" s="117"/>
      <c r="IP301" s="117"/>
      <c r="IQ301" s="117"/>
      <c r="IR301" s="117"/>
      <c r="IS301" s="117"/>
      <c r="IT301" s="117"/>
      <c r="IU301" s="117"/>
      <c r="IV301" s="117"/>
      <c r="IW301" s="117"/>
      <c r="IX301" s="117"/>
      <c r="IY301" s="117"/>
      <c r="IZ301" s="117"/>
      <c r="JA301" s="117"/>
      <c r="JB301" s="117"/>
      <c r="JC301" s="117"/>
      <c r="JD301" s="117"/>
      <c r="JE301" s="117"/>
      <c r="JF301" s="117"/>
      <c r="JG301" s="117"/>
      <c r="JH301" s="117"/>
      <c r="JI301" s="117"/>
      <c r="JJ301" s="117"/>
      <c r="JK301" s="117"/>
      <c r="JL301" s="117"/>
      <c r="JM301" s="117"/>
      <c r="JN301" s="117"/>
      <c r="JO301" s="117"/>
      <c r="JP301" s="117"/>
      <c r="JQ301" s="117"/>
      <c r="JR301" s="117"/>
      <c r="JS301" s="117"/>
      <c r="JT301" s="117"/>
      <c r="JU301" s="117"/>
      <c r="JV301" s="117"/>
      <c r="JW301" s="117"/>
      <c r="JX301" s="117"/>
      <c r="JY301" s="117"/>
      <c r="JZ301" s="117"/>
      <c r="KA301" s="117"/>
      <c r="KB301" s="117"/>
      <c r="KC301" s="117"/>
      <c r="KD301" s="117"/>
      <c r="KE301" s="117"/>
      <c r="KF301" s="117"/>
      <c r="KG301" s="117"/>
      <c r="KH301" s="117"/>
      <c r="KI301" s="117"/>
      <c r="KJ301" s="117"/>
      <c r="KK301" s="117"/>
      <c r="KL301" s="117"/>
      <c r="KM301" s="117"/>
      <c r="KN301" s="117"/>
      <c r="KO301" s="117"/>
      <c r="KP301" s="117"/>
      <c r="KQ301" s="117"/>
      <c r="KR301" s="117"/>
      <c r="KS301" s="117"/>
      <c r="KT301" s="117"/>
      <c r="KU301" s="117"/>
      <c r="KV301" s="117"/>
      <c r="KW301" s="117"/>
      <c r="KX301" s="117"/>
      <c r="KY301" s="117"/>
      <c r="KZ301" s="117"/>
      <c r="LA301" s="117"/>
      <c r="LB301" s="117"/>
      <c r="LC301" s="117"/>
      <c r="LD301" s="117"/>
      <c r="LE301" s="117"/>
      <c r="LF301" s="117"/>
      <c r="LG301" s="117"/>
      <c r="LH301" s="117"/>
      <c r="LI301" s="117"/>
      <c r="LJ301" s="117"/>
      <c r="LK301" s="117"/>
      <c r="LL301" s="117"/>
      <c r="LM301" s="117"/>
      <c r="LN301" s="117"/>
      <c r="LO301" s="117"/>
      <c r="LP301" s="117"/>
      <c r="LQ301" s="117"/>
      <c r="LR301" s="117"/>
      <c r="LS301" s="117"/>
      <c r="LT301" s="117"/>
      <c r="LU301" s="117"/>
      <c r="LV301" s="117"/>
      <c r="LW301" s="117"/>
      <c r="LX301" s="117"/>
      <c r="LY301" s="117"/>
      <c r="LZ301" s="117"/>
      <c r="MA301" s="117"/>
      <c r="MB301" s="117"/>
      <c r="MC301" s="117"/>
      <c r="MD301" s="117"/>
      <c r="ME301" s="117"/>
      <c r="MF301" s="117"/>
      <c r="MG301" s="117"/>
      <c r="MH301" s="117"/>
      <c r="MI301" s="117"/>
      <c r="MJ301" s="117"/>
      <c r="MK301" s="117"/>
      <c r="ML301" s="117"/>
      <c r="MM301" s="117"/>
      <c r="MN301" s="117"/>
      <c r="MO301" s="117"/>
      <c r="MP301" s="117"/>
      <c r="MQ301" s="117"/>
      <c r="MR301" s="117"/>
      <c r="MS301" s="117"/>
      <c r="MT301" s="117"/>
      <c r="MU301" s="117"/>
      <c r="MV301" s="117"/>
      <c r="MW301" s="117"/>
      <c r="MX301" s="117"/>
      <c r="MY301" s="117"/>
      <c r="MZ301" s="117"/>
      <c r="NA301" s="117"/>
      <c r="NB301" s="117"/>
      <c r="NC301" s="117"/>
      <c r="ND301" s="117"/>
      <c r="NE301" s="117"/>
      <c r="NF301" s="117"/>
      <c r="NG301" s="117"/>
      <c r="NH301" s="117"/>
      <c r="NI301" s="117"/>
      <c r="NJ301" s="117"/>
      <c r="NK301" s="117"/>
      <c r="NL301" s="117"/>
      <c r="NM301" s="117"/>
      <c r="NN301" s="117"/>
      <c r="NO301" s="117"/>
      <c r="NP301" s="117"/>
      <c r="NQ301" s="117"/>
      <c r="NR301" s="117"/>
      <c r="NS301" s="117"/>
      <c r="NT301" s="117"/>
      <c r="NU301" s="117"/>
      <c r="NV301" s="117"/>
      <c r="NW301" s="117"/>
      <c r="NX301" s="117"/>
      <c r="NY301" s="117"/>
      <c r="NZ301" s="117"/>
      <c r="OA301" s="117"/>
      <c r="OB301" s="117"/>
      <c r="OC301" s="117"/>
      <c r="OD301" s="117"/>
      <c r="OE301" s="117"/>
      <c r="OF301" s="117"/>
      <c r="OG301" s="117"/>
      <c r="OH301" s="117"/>
      <c r="OI301" s="117"/>
      <c r="OJ301" s="117"/>
      <c r="OK301" s="117"/>
      <c r="OL301" s="117"/>
      <c r="OM301" s="117"/>
      <c r="ON301" s="117"/>
      <c r="OO301" s="117"/>
      <c r="OP301" s="117"/>
      <c r="OQ301" s="117"/>
      <c r="OR301" s="117"/>
      <c r="OS301" s="117"/>
      <c r="OT301" s="117"/>
      <c r="OU301" s="117"/>
      <c r="OV301" s="117"/>
      <c r="OW301" s="117"/>
      <c r="OX301" s="117"/>
      <c r="OY301" s="117"/>
      <c r="OZ301" s="117"/>
      <c r="PA301" s="117"/>
      <c r="PB301" s="117"/>
      <c r="PC301" s="117"/>
      <c r="PD301" s="117"/>
      <c r="PE301" s="117"/>
      <c r="PF301" s="117"/>
      <c r="PG301" s="117"/>
      <c r="PH301" s="117"/>
      <c r="PI301" s="117"/>
      <c r="PJ301" s="117"/>
      <c r="PK301" s="117"/>
      <c r="PL301" s="117"/>
      <c r="PM301" s="117"/>
      <c r="PN301" s="117"/>
      <c r="PO301" s="117"/>
      <c r="PP301" s="117"/>
      <c r="PQ301" s="117"/>
      <c r="PR301" s="117"/>
      <c r="PS301" s="117"/>
      <c r="PT301" s="117"/>
      <c r="PU301" s="117"/>
      <c r="PV301" s="117"/>
      <c r="PW301" s="117"/>
      <c r="PX301" s="117"/>
      <c r="PY301" s="117"/>
      <c r="PZ301" s="117"/>
      <c r="QA301" s="117"/>
      <c r="QB301" s="117"/>
      <c r="QC301" s="117"/>
      <c r="QD301" s="117"/>
      <c r="QE301" s="117"/>
      <c r="QF301" s="117"/>
      <c r="QG301" s="117"/>
      <c r="QH301" s="117"/>
      <c r="QI301" s="117"/>
      <c r="QJ301" s="117"/>
      <c r="QK301" s="117"/>
      <c r="QL301" s="117"/>
      <c r="QM301" s="117"/>
      <c r="QN301" s="117"/>
      <c r="QO301" s="117"/>
      <c r="QP301" s="117"/>
      <c r="QQ301" s="117"/>
      <c r="QR301" s="117"/>
      <c r="QS301" s="117"/>
      <c r="QT301" s="117"/>
      <c r="QU301" s="117"/>
      <c r="QV301" s="117"/>
      <c r="QW301" s="117"/>
      <c r="QX301" s="117"/>
      <c r="QY301" s="117"/>
      <c r="QZ301" s="117"/>
      <c r="RA301" s="117"/>
      <c r="RB301" s="117"/>
      <c r="RC301" s="117"/>
      <c r="RD301" s="117"/>
      <c r="RE301" s="117"/>
      <c r="RF301" s="117"/>
      <c r="RG301" s="117"/>
      <c r="RH301" s="117"/>
      <c r="RI301" s="117"/>
      <c r="RJ301" s="117"/>
      <c r="RK301" s="117"/>
      <c r="RL301" s="117"/>
      <c r="RM301" s="117"/>
      <c r="RN301" s="117"/>
      <c r="RO301" s="117"/>
      <c r="RP301" s="117"/>
      <c r="RQ301" s="117"/>
      <c r="RR301" s="117"/>
      <c r="RS301" s="117"/>
      <c r="RT301" s="117"/>
      <c r="RU301" s="117"/>
      <c r="RV301" s="117"/>
      <c r="RW301" s="117"/>
      <c r="RX301" s="117"/>
      <c r="RY301" s="117"/>
      <c r="RZ301" s="117"/>
      <c r="SA301" s="117"/>
      <c r="SB301" s="117"/>
      <c r="SC301" s="117"/>
      <c r="SD301" s="117"/>
      <c r="SE301" s="117"/>
      <c r="SF301" s="117"/>
      <c r="SG301" s="117"/>
      <c r="SH301" s="117"/>
      <c r="SI301" s="117"/>
      <c r="SJ301" s="117"/>
      <c r="SK301" s="117"/>
      <c r="SL301" s="117"/>
      <c r="SM301" s="117"/>
      <c r="SN301" s="117"/>
      <c r="SO301" s="117"/>
      <c r="SP301" s="117"/>
      <c r="SQ301" s="117"/>
      <c r="SR301" s="117"/>
      <c r="SS301" s="117"/>
      <c r="ST301" s="117"/>
      <c r="SU301" s="117"/>
      <c r="SV301" s="117"/>
      <c r="SW301" s="117"/>
      <c r="SX301" s="117"/>
      <c r="SY301" s="117"/>
      <c r="SZ301" s="117"/>
      <c r="TA301" s="117"/>
      <c r="TB301" s="117"/>
      <c r="TC301" s="117"/>
      <c r="TD301" s="117"/>
      <c r="TE301" s="117"/>
      <c r="TF301" s="117"/>
      <c r="TG301" s="117"/>
      <c r="TH301" s="117"/>
      <c r="TI301" s="117"/>
      <c r="TJ301" s="117"/>
      <c r="TK301" s="117"/>
      <c r="TL301" s="117"/>
      <c r="TM301" s="117"/>
      <c r="TN301" s="117"/>
      <c r="TO301" s="117"/>
      <c r="TP301" s="117"/>
      <c r="TQ301" s="117"/>
      <c r="TR301" s="117"/>
      <c r="TS301" s="117"/>
      <c r="TT301" s="117"/>
      <c r="TU301" s="117"/>
      <c r="TV301" s="117"/>
      <c r="TW301" s="117"/>
      <c r="TX301" s="117"/>
      <c r="TY301" s="117"/>
      <c r="TZ301" s="117"/>
      <c r="UA301" s="117"/>
      <c r="UB301" s="117"/>
      <c r="UC301" s="117"/>
      <c r="UD301" s="117"/>
      <c r="UE301" s="117"/>
      <c r="UF301" s="117"/>
      <c r="UG301" s="117"/>
      <c r="UH301" s="117"/>
      <c r="UI301" s="117"/>
      <c r="UJ301" s="117"/>
      <c r="UK301" s="117"/>
      <c r="UL301" s="117"/>
      <c r="UM301" s="117"/>
      <c r="UN301" s="117"/>
      <c r="UO301" s="117"/>
      <c r="UP301" s="117"/>
      <c r="UQ301" s="117"/>
      <c r="UR301" s="117"/>
      <c r="US301" s="117"/>
      <c r="UT301" s="117"/>
      <c r="UU301" s="117"/>
      <c r="UV301" s="117"/>
      <c r="UW301" s="117"/>
      <c r="UX301" s="117"/>
      <c r="UY301" s="117"/>
      <c r="UZ301" s="117"/>
      <c r="VA301" s="117"/>
      <c r="VB301" s="117"/>
      <c r="VC301" s="117"/>
      <c r="VD301" s="117"/>
      <c r="VE301" s="117"/>
      <c r="VF301" s="117"/>
      <c r="VG301" s="117"/>
      <c r="VH301" s="117"/>
      <c r="VI301" s="117"/>
      <c r="VJ301" s="117"/>
      <c r="VK301" s="117"/>
      <c r="VL301" s="117"/>
      <c r="VM301" s="117"/>
      <c r="VN301" s="117"/>
      <c r="VO301" s="117"/>
      <c r="VP301" s="117"/>
      <c r="VQ301" s="117"/>
      <c r="VR301" s="117"/>
      <c r="VS301" s="117"/>
      <c r="VT301" s="117"/>
      <c r="VU301" s="117"/>
      <c r="VV301" s="117"/>
      <c r="VW301" s="117"/>
      <c r="VX301" s="117"/>
      <c r="VY301" s="117"/>
      <c r="VZ301" s="117"/>
      <c r="WA301" s="117"/>
      <c r="WB301" s="117"/>
      <c r="WC301" s="117"/>
      <c r="WD301" s="117"/>
      <c r="WE301" s="117"/>
      <c r="WF301" s="117"/>
      <c r="WG301" s="117"/>
      <c r="WH301" s="117"/>
      <c r="WI301" s="117"/>
      <c r="WJ301" s="117"/>
      <c r="WK301" s="117"/>
      <c r="WL301" s="117"/>
      <c r="WM301" s="117"/>
      <c r="WN301" s="117"/>
      <c r="WO301" s="117"/>
      <c r="WP301" s="117"/>
      <c r="WQ301" s="117"/>
      <c r="WR301" s="117"/>
      <c r="WS301" s="117"/>
      <c r="WT301" s="117"/>
      <c r="WU301" s="117"/>
      <c r="WV301" s="117"/>
      <c r="WW301" s="117"/>
      <c r="WX301" s="117"/>
      <c r="WY301" s="117"/>
      <c r="WZ301" s="117"/>
      <c r="XA301" s="117"/>
      <c r="XB301" s="117"/>
      <c r="XC301" s="117"/>
      <c r="XD301" s="117"/>
      <c r="XE301" s="117"/>
      <c r="XF301" s="117"/>
      <c r="XG301" s="117"/>
      <c r="XH301" s="117"/>
      <c r="XI301" s="117"/>
      <c r="XJ301" s="117"/>
      <c r="XK301" s="117"/>
      <c r="XL301" s="117"/>
      <c r="XM301" s="117"/>
      <c r="XN301" s="117"/>
      <c r="XO301" s="117"/>
      <c r="XP301" s="117"/>
      <c r="XQ301" s="117"/>
      <c r="XR301" s="117"/>
      <c r="XS301" s="117"/>
      <c r="XT301" s="117"/>
      <c r="XU301" s="117"/>
      <c r="XV301" s="117"/>
      <c r="XW301" s="117"/>
      <c r="XX301" s="117"/>
      <c r="XY301" s="117"/>
      <c r="XZ301" s="117"/>
      <c r="YA301" s="117"/>
      <c r="YB301" s="117"/>
      <c r="YC301" s="117"/>
      <c r="YD301" s="117"/>
      <c r="YE301" s="117"/>
      <c r="YF301" s="117"/>
      <c r="YG301" s="117"/>
      <c r="YH301" s="117"/>
      <c r="YI301" s="117"/>
      <c r="YJ301" s="117"/>
      <c r="YK301" s="117"/>
      <c r="YL301" s="117"/>
      <c r="YM301" s="117"/>
      <c r="YN301" s="117"/>
      <c r="YO301" s="117"/>
      <c r="YP301" s="117"/>
      <c r="YQ301" s="117"/>
      <c r="YR301" s="117"/>
      <c r="YS301" s="117"/>
      <c r="YT301" s="117"/>
      <c r="YU301" s="117"/>
      <c r="YV301" s="117"/>
      <c r="YW301" s="117"/>
      <c r="YX301" s="117"/>
      <c r="YY301" s="117"/>
      <c r="YZ301" s="117"/>
      <c r="ZA301" s="117"/>
      <c r="ZB301" s="117"/>
      <c r="ZC301" s="117"/>
      <c r="ZD301" s="117"/>
      <c r="ZE301" s="117"/>
      <c r="ZF301" s="117"/>
      <c r="ZG301" s="117"/>
      <c r="ZH301" s="117"/>
      <c r="ZI301" s="117"/>
      <c r="ZJ301" s="117"/>
      <c r="ZK301" s="117"/>
      <c r="ZL301" s="117"/>
      <c r="ZM301" s="117"/>
      <c r="ZN301" s="117"/>
      <c r="ZO301" s="117"/>
      <c r="ZP301" s="117"/>
      <c r="ZQ301" s="117"/>
      <c r="ZR301" s="117"/>
      <c r="ZS301" s="117"/>
      <c r="ZT301" s="117"/>
      <c r="ZU301" s="117"/>
      <c r="ZV301" s="117"/>
      <c r="ZW301" s="117"/>
      <c r="ZX301" s="117"/>
      <c r="ZY301" s="117"/>
      <c r="ZZ301" s="117"/>
      <c r="AAA301" s="117"/>
      <c r="AAB301" s="117"/>
      <c r="AAC301" s="117"/>
      <c r="AAD301" s="117"/>
      <c r="AAE301" s="117"/>
      <c r="AAF301" s="117"/>
      <c r="AAG301" s="117"/>
      <c r="AAH301" s="117"/>
      <c r="AAI301" s="117"/>
      <c r="AAJ301" s="117"/>
      <c r="AAK301" s="117"/>
      <c r="AAL301" s="117"/>
      <c r="AAM301" s="117"/>
      <c r="AAN301" s="117"/>
      <c r="AAO301" s="117"/>
      <c r="AAP301" s="117"/>
      <c r="AAQ301" s="117"/>
      <c r="AAR301" s="117"/>
      <c r="AAS301" s="117"/>
      <c r="AAT301" s="117"/>
      <c r="AAU301" s="117"/>
      <c r="AAV301" s="117"/>
      <c r="AAW301" s="117"/>
      <c r="AAX301" s="117"/>
      <c r="AAY301" s="117"/>
      <c r="AAZ301" s="117"/>
      <c r="ABA301" s="117"/>
      <c r="ABB301" s="117"/>
      <c r="ABC301" s="117"/>
      <c r="ABD301" s="117"/>
      <c r="ABE301" s="117"/>
      <c r="ABF301" s="117"/>
      <c r="ABG301" s="117"/>
      <c r="ABH301" s="117"/>
      <c r="ABI301" s="117"/>
      <c r="ABJ301" s="117"/>
      <c r="ABK301" s="117"/>
      <c r="ABL301" s="117"/>
      <c r="ABM301" s="117"/>
      <c r="ABN301" s="117"/>
      <c r="ABO301" s="117"/>
      <c r="ABP301" s="117"/>
      <c r="ABQ301" s="117"/>
      <c r="ABR301" s="117"/>
      <c r="ABS301" s="117"/>
      <c r="ABT301" s="117"/>
      <c r="ABU301" s="117"/>
      <c r="ABV301" s="117"/>
      <c r="ABW301" s="117"/>
      <c r="ABX301" s="117"/>
      <c r="ABY301" s="117"/>
      <c r="ABZ301" s="117"/>
      <c r="ACA301" s="117"/>
      <c r="ACB301" s="117"/>
      <c r="ACC301" s="117"/>
      <c r="ACD301" s="117"/>
      <c r="ACE301" s="117"/>
      <c r="ACF301" s="117"/>
      <c r="ACG301" s="117"/>
      <c r="ACH301" s="117"/>
      <c r="ACI301" s="117"/>
      <c r="ACJ301" s="117"/>
      <c r="ACK301" s="117"/>
      <c r="ACL301" s="117"/>
      <c r="ACM301" s="117"/>
      <c r="ACN301" s="117"/>
      <c r="ACO301" s="117"/>
      <c r="ACP301" s="117"/>
      <c r="ACQ301" s="117"/>
      <c r="ACR301" s="117"/>
      <c r="ACS301" s="117"/>
      <c r="ACT301" s="117"/>
      <c r="ACU301" s="117"/>
      <c r="ACV301" s="117"/>
      <c r="ACW301" s="117"/>
      <c r="ACX301" s="117"/>
      <c r="ACY301" s="117"/>
      <c r="ACZ301" s="117"/>
      <c r="ADA301" s="117"/>
      <c r="ADB301" s="117"/>
      <c r="ADC301" s="117"/>
      <c r="ADD301" s="117"/>
      <c r="ADE301" s="117"/>
      <c r="ADF301" s="117"/>
      <c r="ADG301" s="117"/>
      <c r="ADH301" s="117"/>
      <c r="ADI301" s="117"/>
      <c r="ADJ301" s="117"/>
      <c r="ADK301" s="117"/>
      <c r="ADL301" s="117"/>
      <c r="ADM301" s="117"/>
      <c r="ADN301" s="117"/>
      <c r="ADO301" s="117"/>
      <c r="ADP301" s="117"/>
      <c r="ADQ301" s="117"/>
      <c r="ADR301" s="117"/>
      <c r="ADS301" s="117"/>
      <c r="ADT301" s="117"/>
      <c r="ADU301" s="117"/>
      <c r="ADV301" s="117"/>
      <c r="ADW301" s="117"/>
      <c r="ADX301" s="117"/>
      <c r="ADY301" s="117"/>
      <c r="ADZ301" s="117"/>
      <c r="AEA301" s="117"/>
      <c r="AEB301" s="117"/>
      <c r="AEC301" s="117"/>
      <c r="AED301" s="117"/>
      <c r="AEE301" s="117"/>
      <c r="AEF301" s="117"/>
      <c r="AEG301" s="117"/>
      <c r="AEH301" s="117"/>
      <c r="AEI301" s="117"/>
      <c r="AEJ301" s="117"/>
      <c r="AEK301" s="117"/>
      <c r="AEL301" s="117"/>
      <c r="AEM301" s="117"/>
      <c r="AEN301" s="117"/>
      <c r="AEO301" s="117"/>
      <c r="AEP301" s="117"/>
      <c r="AEQ301" s="117"/>
      <c r="AER301" s="117"/>
      <c r="AES301" s="117"/>
      <c r="AET301" s="117"/>
      <c r="AEU301" s="117"/>
      <c r="AEV301" s="117"/>
      <c r="AEW301" s="117"/>
      <c r="AEX301" s="117"/>
      <c r="AEY301" s="117"/>
      <c r="AEZ301" s="117"/>
      <c r="AFA301" s="117"/>
      <c r="AFB301" s="117"/>
      <c r="AFC301" s="117"/>
      <c r="AFD301" s="117"/>
      <c r="AFE301" s="117"/>
      <c r="AFF301" s="117"/>
      <c r="AFG301" s="117"/>
      <c r="AFH301" s="117"/>
      <c r="AFI301" s="117"/>
      <c r="AFJ301" s="117"/>
      <c r="AFK301" s="117"/>
      <c r="AFL301" s="117"/>
      <c r="AFM301" s="117"/>
      <c r="AFN301" s="117"/>
      <c r="AFO301" s="117"/>
      <c r="AFP301" s="117"/>
      <c r="AFQ301" s="117"/>
      <c r="AFR301" s="117"/>
      <c r="AFS301" s="117"/>
      <c r="AFT301" s="117"/>
      <c r="AFU301" s="117"/>
      <c r="AFV301" s="117"/>
      <c r="AFW301" s="117"/>
      <c r="AFX301" s="117"/>
      <c r="AFY301" s="117"/>
      <c r="AFZ301" s="117"/>
      <c r="AGA301" s="117"/>
      <c r="AGB301" s="117"/>
      <c r="AGC301" s="117"/>
      <c r="AGD301" s="117"/>
      <c r="AGE301" s="117"/>
      <c r="AGF301" s="117"/>
      <c r="AGG301" s="117"/>
      <c r="AGH301" s="117"/>
      <c r="AGI301" s="117"/>
      <c r="AGJ301" s="117"/>
      <c r="AGK301" s="117"/>
      <c r="AGL301" s="117"/>
      <c r="AGM301" s="117"/>
      <c r="AGN301" s="117"/>
      <c r="AGO301" s="117"/>
      <c r="AGP301" s="117"/>
      <c r="AGQ301" s="117"/>
      <c r="AGR301" s="117"/>
      <c r="AGS301" s="117"/>
      <c r="AGT301" s="117"/>
      <c r="AGU301" s="117"/>
      <c r="AGV301" s="117"/>
      <c r="AGW301" s="117"/>
      <c r="AGX301" s="117"/>
      <c r="AGY301" s="117"/>
      <c r="AGZ301" s="117"/>
      <c r="AHA301" s="117"/>
      <c r="AHB301" s="117"/>
      <c r="AHC301" s="117"/>
      <c r="AHD301" s="117"/>
      <c r="AHE301" s="117"/>
      <c r="AHF301" s="117"/>
      <c r="AHG301" s="117"/>
      <c r="AHH301" s="117"/>
      <c r="AHI301" s="117"/>
      <c r="AHJ301" s="117"/>
      <c r="AHK301" s="117"/>
      <c r="AHL301" s="117"/>
      <c r="AHM301" s="117"/>
      <c r="AHN301" s="117"/>
      <c r="AHO301" s="117"/>
      <c r="AHP301" s="117"/>
      <c r="AHQ301" s="117"/>
      <c r="AHR301" s="117"/>
      <c r="AHS301" s="117"/>
      <c r="AHT301" s="117"/>
      <c r="AHU301" s="117"/>
      <c r="AHV301" s="117"/>
      <c r="AHW301" s="117"/>
      <c r="AHX301" s="117"/>
      <c r="AHY301" s="117"/>
      <c r="AHZ301" s="117"/>
      <c r="AIA301" s="117"/>
      <c r="AIB301" s="117"/>
      <c r="AIC301" s="117"/>
      <c r="AID301" s="117"/>
      <c r="AIE301" s="117"/>
      <c r="AIF301" s="117"/>
      <c r="AIG301" s="117"/>
      <c r="AIH301" s="117"/>
      <c r="AII301" s="117"/>
      <c r="AIJ301" s="117"/>
      <c r="AIK301" s="117"/>
      <c r="AIL301" s="117"/>
      <c r="AIM301" s="117"/>
      <c r="AIN301" s="117"/>
      <c r="AIO301" s="117"/>
      <c r="AIP301" s="117"/>
      <c r="AIQ301" s="117"/>
      <c r="AIR301" s="117"/>
      <c r="AIS301" s="117"/>
      <c r="AIT301" s="117"/>
      <c r="AIU301" s="117"/>
      <c r="AIV301" s="117"/>
      <c r="AIW301" s="117"/>
      <c r="AIX301" s="117"/>
      <c r="AIY301" s="117"/>
      <c r="AIZ301" s="117"/>
      <c r="AJA301" s="117"/>
      <c r="AJB301" s="117"/>
      <c r="AJC301" s="117"/>
      <c r="AJD301" s="117"/>
      <c r="AJE301" s="117"/>
      <c r="AJF301" s="117"/>
      <c r="AJG301" s="117"/>
      <c r="AJH301" s="117"/>
      <c r="AJI301" s="117"/>
      <c r="AJJ301" s="117"/>
      <c r="AJK301" s="117"/>
      <c r="AJL301" s="117"/>
      <c r="AJM301" s="117"/>
      <c r="AJN301" s="117"/>
      <c r="AJO301" s="117"/>
      <c r="AJP301" s="117"/>
      <c r="AJQ301" s="117"/>
      <c r="AJR301" s="117"/>
      <c r="AJS301" s="117"/>
      <c r="AJT301" s="117"/>
      <c r="AJU301" s="117"/>
      <c r="AJV301" s="117"/>
      <c r="AJW301" s="117"/>
      <c r="AJX301" s="117"/>
      <c r="AJY301" s="117"/>
      <c r="AJZ301" s="117"/>
      <c r="AKA301" s="117"/>
      <c r="AKB301" s="117"/>
      <c r="AKC301" s="117"/>
      <c r="AKD301" s="117"/>
      <c r="AKE301" s="117"/>
      <c r="AKF301" s="117"/>
      <c r="AKG301" s="117"/>
      <c r="AKH301" s="117"/>
      <c r="AKI301" s="117"/>
      <c r="AKJ301" s="117"/>
      <c r="AKK301" s="117"/>
      <c r="AKL301" s="117"/>
      <c r="AKM301" s="117"/>
      <c r="AKN301" s="117"/>
      <c r="AKO301" s="117"/>
      <c r="AKP301" s="117"/>
      <c r="AKQ301" s="117"/>
      <c r="AKR301" s="117"/>
      <c r="AKS301" s="117"/>
      <c r="AKT301" s="117"/>
      <c r="AKU301" s="117"/>
      <c r="AKV301" s="117"/>
      <c r="AKW301" s="117"/>
      <c r="AKX301" s="117"/>
      <c r="AKY301" s="117"/>
      <c r="AKZ301" s="117"/>
      <c r="ALA301" s="117"/>
      <c r="ALB301" s="117"/>
      <c r="ALC301" s="117"/>
      <c r="ALD301" s="117"/>
      <c r="ALE301" s="117"/>
      <c r="ALF301" s="117"/>
      <c r="ALG301" s="117"/>
      <c r="ALH301" s="117"/>
      <c r="ALI301" s="117"/>
      <c r="ALJ301" s="117"/>
      <c r="ALK301" s="117"/>
      <c r="ALL301" s="117"/>
      <c r="ALM301" s="117"/>
      <c r="ALN301" s="117"/>
      <c r="ALO301" s="117"/>
      <c r="ALP301" s="117"/>
      <c r="ALQ301" s="117"/>
      <c r="ALR301" s="117"/>
      <c r="ALS301" s="117"/>
      <c r="ALT301" s="117"/>
      <c r="ALU301" s="117"/>
      <c r="ALV301" s="117"/>
      <c r="ALW301" s="117"/>
      <c r="ALX301" s="117"/>
      <c r="ALY301" s="117"/>
      <c r="ALZ301" s="117"/>
      <c r="AMA301" s="117"/>
      <c r="AMB301" s="117"/>
      <c r="AMC301" s="117"/>
      <c r="AMD301" s="117"/>
      <c r="AME301" s="117"/>
      <c r="AMF301" s="117"/>
      <c r="AMG301" s="117"/>
      <c r="AMH301" s="117"/>
      <c r="AMI301" s="117"/>
      <c r="AMJ301" s="117"/>
    </row>
    <row r="302" customFormat="false" ht="24" hidden="false" customHeight="true" outlineLevel="0" collapsed="false">
      <c r="A302" s="151"/>
      <c r="B302" s="122"/>
      <c r="C302" s="145"/>
      <c r="D302" s="147"/>
      <c r="E302" s="147"/>
      <c r="F302" s="147"/>
      <c r="G302" s="145"/>
      <c r="H302" s="145"/>
      <c r="I302" s="146"/>
      <c r="J302" s="116"/>
      <c r="K302" s="116"/>
      <c r="L302" s="116"/>
      <c r="M302" s="116"/>
      <c r="N302" s="116"/>
      <c r="O302" s="116"/>
      <c r="P302" s="116"/>
      <c r="Q302" s="116"/>
      <c r="R302" s="116"/>
      <c r="S302" s="116"/>
      <c r="T302" s="116"/>
      <c r="U302" s="116"/>
      <c r="V302" s="116"/>
      <c r="W302" s="116"/>
      <c r="X302" s="116"/>
      <c r="Y302" s="116"/>
      <c r="Z302" s="116"/>
      <c r="AA302" s="116"/>
      <c r="AB302" s="116"/>
      <c r="AC302" s="116"/>
      <c r="AD302" s="116"/>
      <c r="AE302" s="116"/>
      <c r="AF302" s="116"/>
      <c r="AG302" s="116"/>
      <c r="AH302" s="116"/>
      <c r="AI302" s="116"/>
      <c r="AJ302" s="116"/>
      <c r="AK302" s="116"/>
      <c r="AL302" s="116"/>
      <c r="AM302" s="116"/>
      <c r="AN302" s="116"/>
      <c r="AO302" s="116"/>
      <c r="AP302" s="116"/>
      <c r="AQ302" s="116"/>
      <c r="AR302" s="116"/>
      <c r="AS302" s="116"/>
      <c r="AT302" s="116"/>
      <c r="AU302" s="116"/>
      <c r="AV302" s="116"/>
      <c r="AW302" s="116"/>
      <c r="AX302" s="116"/>
      <c r="AY302" s="116"/>
      <c r="AZ302" s="116"/>
      <c r="BA302" s="116"/>
      <c r="BB302" s="116"/>
      <c r="BC302" s="116"/>
      <c r="BD302" s="116"/>
      <c r="BE302" s="116"/>
      <c r="BF302" s="116"/>
      <c r="BG302" s="116"/>
      <c r="BH302" s="116"/>
      <c r="BI302" s="116"/>
      <c r="BJ302" s="116"/>
      <c r="BK302" s="117"/>
      <c r="BL302" s="117"/>
      <c r="BM302" s="117"/>
      <c r="BN302" s="117"/>
      <c r="BO302" s="117"/>
      <c r="BP302" s="117"/>
      <c r="BQ302" s="117"/>
      <c r="BR302" s="117"/>
      <c r="BS302" s="117"/>
      <c r="BT302" s="117"/>
      <c r="BU302" s="117"/>
      <c r="BV302" s="117"/>
      <c r="BW302" s="117"/>
      <c r="BX302" s="117"/>
      <c r="BY302" s="117"/>
      <c r="BZ302" s="117"/>
      <c r="CA302" s="117"/>
      <c r="CB302" s="117"/>
      <c r="CC302" s="117"/>
      <c r="CD302" s="117"/>
      <c r="CE302" s="117"/>
      <c r="CF302" s="117"/>
      <c r="CG302" s="117"/>
      <c r="CH302" s="117"/>
      <c r="CI302" s="117"/>
      <c r="CJ302" s="117"/>
      <c r="CK302" s="117"/>
      <c r="CL302" s="117"/>
      <c r="CM302" s="117"/>
      <c r="CN302" s="117"/>
      <c r="CO302" s="117"/>
      <c r="CP302" s="117"/>
      <c r="CQ302" s="117"/>
      <c r="CR302" s="117"/>
      <c r="CS302" s="117"/>
      <c r="CT302" s="117"/>
      <c r="CU302" s="117"/>
      <c r="CV302" s="117"/>
      <c r="CW302" s="117"/>
      <c r="CX302" s="117"/>
      <c r="CY302" s="117"/>
      <c r="CZ302" s="117"/>
      <c r="DA302" s="117"/>
      <c r="DB302" s="117"/>
      <c r="DC302" s="117"/>
      <c r="DD302" s="117"/>
      <c r="DE302" s="117"/>
      <c r="DF302" s="117"/>
      <c r="DG302" s="117"/>
      <c r="DH302" s="117"/>
      <c r="DI302" s="117"/>
      <c r="DJ302" s="117"/>
      <c r="DK302" s="117"/>
      <c r="DL302" s="117"/>
      <c r="DM302" s="117"/>
      <c r="DN302" s="117"/>
      <c r="DO302" s="117"/>
      <c r="DP302" s="117"/>
      <c r="DQ302" s="117"/>
      <c r="DR302" s="117"/>
      <c r="DS302" s="117"/>
      <c r="DT302" s="117"/>
      <c r="DU302" s="117"/>
      <c r="DV302" s="117"/>
      <c r="DW302" s="117"/>
      <c r="DX302" s="117"/>
      <c r="DY302" s="117"/>
      <c r="DZ302" s="117"/>
      <c r="EA302" s="117"/>
      <c r="EB302" s="117"/>
      <c r="EC302" s="117"/>
      <c r="ED302" s="117"/>
      <c r="EE302" s="117"/>
      <c r="EF302" s="117"/>
      <c r="EG302" s="117"/>
      <c r="EH302" s="117"/>
      <c r="EI302" s="117"/>
      <c r="EJ302" s="117"/>
      <c r="EK302" s="117"/>
      <c r="EL302" s="117"/>
      <c r="EM302" s="117"/>
      <c r="EN302" s="117"/>
      <c r="EO302" s="117"/>
      <c r="EP302" s="117"/>
      <c r="EQ302" s="117"/>
      <c r="ER302" s="117"/>
      <c r="ES302" s="117"/>
      <c r="ET302" s="117"/>
      <c r="EU302" s="117"/>
      <c r="EV302" s="117"/>
      <c r="EW302" s="117"/>
      <c r="EX302" s="117"/>
      <c r="EY302" s="117"/>
      <c r="EZ302" s="117"/>
      <c r="FA302" s="117"/>
      <c r="FB302" s="117"/>
      <c r="FC302" s="117"/>
      <c r="FD302" s="117"/>
      <c r="FE302" s="117"/>
      <c r="FF302" s="117"/>
      <c r="FG302" s="117"/>
      <c r="FH302" s="117"/>
      <c r="FI302" s="117"/>
      <c r="FJ302" s="117"/>
      <c r="FK302" s="117"/>
      <c r="FL302" s="117"/>
      <c r="FM302" s="117"/>
      <c r="FN302" s="117"/>
      <c r="FO302" s="117"/>
      <c r="FP302" s="117"/>
      <c r="FQ302" s="117"/>
      <c r="FR302" s="117"/>
      <c r="FS302" s="117"/>
      <c r="FT302" s="117"/>
      <c r="FU302" s="117"/>
      <c r="FV302" s="117"/>
      <c r="FW302" s="117"/>
      <c r="FX302" s="117"/>
      <c r="FY302" s="117"/>
      <c r="FZ302" s="117"/>
      <c r="GA302" s="117"/>
      <c r="GB302" s="117"/>
      <c r="GC302" s="117"/>
      <c r="GD302" s="117"/>
      <c r="GE302" s="117"/>
      <c r="GF302" s="117"/>
      <c r="GG302" s="117"/>
      <c r="GH302" s="117"/>
      <c r="GI302" s="117"/>
      <c r="GJ302" s="117"/>
      <c r="GK302" s="117"/>
      <c r="GL302" s="117"/>
      <c r="GM302" s="117"/>
      <c r="GN302" s="117"/>
      <c r="GO302" s="117"/>
      <c r="GP302" s="117"/>
      <c r="GQ302" s="117"/>
      <c r="GR302" s="117"/>
      <c r="GS302" s="117"/>
      <c r="GT302" s="117"/>
      <c r="GU302" s="117"/>
      <c r="GV302" s="117"/>
      <c r="GW302" s="117"/>
      <c r="GX302" s="117"/>
      <c r="GY302" s="117"/>
      <c r="GZ302" s="117"/>
      <c r="HA302" s="117"/>
      <c r="HB302" s="117"/>
      <c r="HC302" s="117"/>
      <c r="HD302" s="117"/>
      <c r="HE302" s="117"/>
      <c r="HF302" s="117"/>
      <c r="HG302" s="117"/>
      <c r="HH302" s="117"/>
      <c r="HI302" s="117"/>
      <c r="HJ302" s="117"/>
      <c r="HK302" s="117"/>
      <c r="HL302" s="117"/>
      <c r="HM302" s="117"/>
      <c r="HN302" s="117"/>
      <c r="HO302" s="117"/>
      <c r="HP302" s="117"/>
      <c r="HQ302" s="117"/>
      <c r="HR302" s="117"/>
      <c r="HS302" s="117"/>
      <c r="HT302" s="117"/>
      <c r="HU302" s="117"/>
      <c r="HV302" s="117"/>
      <c r="HW302" s="117"/>
      <c r="HX302" s="117"/>
      <c r="HY302" s="117"/>
      <c r="HZ302" s="117"/>
      <c r="IA302" s="117"/>
      <c r="IB302" s="117"/>
      <c r="IC302" s="117"/>
      <c r="ID302" s="117"/>
      <c r="IE302" s="117"/>
      <c r="IF302" s="117"/>
      <c r="IG302" s="117"/>
      <c r="IH302" s="117"/>
      <c r="II302" s="117"/>
      <c r="IJ302" s="117"/>
      <c r="IK302" s="117"/>
      <c r="IL302" s="117"/>
      <c r="IM302" s="117"/>
      <c r="IN302" s="117"/>
      <c r="IO302" s="117"/>
      <c r="IP302" s="117"/>
      <c r="IQ302" s="117"/>
      <c r="IR302" s="117"/>
      <c r="IS302" s="117"/>
      <c r="IT302" s="117"/>
      <c r="IU302" s="117"/>
      <c r="IV302" s="117"/>
      <c r="IW302" s="117"/>
      <c r="IX302" s="117"/>
      <c r="IY302" s="117"/>
      <c r="IZ302" s="117"/>
      <c r="JA302" s="117"/>
      <c r="JB302" s="117"/>
      <c r="JC302" s="117"/>
      <c r="JD302" s="117"/>
      <c r="JE302" s="117"/>
      <c r="JF302" s="117"/>
      <c r="JG302" s="117"/>
      <c r="JH302" s="117"/>
      <c r="JI302" s="117"/>
      <c r="JJ302" s="117"/>
      <c r="JK302" s="117"/>
      <c r="JL302" s="117"/>
      <c r="JM302" s="117"/>
      <c r="JN302" s="117"/>
      <c r="JO302" s="117"/>
      <c r="JP302" s="117"/>
      <c r="JQ302" s="117"/>
      <c r="JR302" s="117"/>
      <c r="JS302" s="117"/>
      <c r="JT302" s="117"/>
      <c r="JU302" s="117"/>
      <c r="JV302" s="117"/>
      <c r="JW302" s="117"/>
      <c r="JX302" s="117"/>
      <c r="JY302" s="117"/>
      <c r="JZ302" s="117"/>
      <c r="KA302" s="117"/>
      <c r="KB302" s="117"/>
      <c r="KC302" s="117"/>
      <c r="KD302" s="117"/>
      <c r="KE302" s="117"/>
      <c r="KF302" s="117"/>
      <c r="KG302" s="117"/>
      <c r="KH302" s="117"/>
      <c r="KI302" s="117"/>
      <c r="KJ302" s="117"/>
      <c r="KK302" s="117"/>
      <c r="KL302" s="117"/>
      <c r="KM302" s="117"/>
      <c r="KN302" s="117"/>
      <c r="KO302" s="117"/>
      <c r="KP302" s="117"/>
      <c r="KQ302" s="117"/>
      <c r="KR302" s="117"/>
      <c r="KS302" s="117"/>
      <c r="KT302" s="117"/>
      <c r="KU302" s="117"/>
      <c r="KV302" s="117"/>
      <c r="KW302" s="117"/>
      <c r="KX302" s="117"/>
      <c r="KY302" s="117"/>
      <c r="KZ302" s="117"/>
      <c r="LA302" s="117"/>
      <c r="LB302" s="117"/>
      <c r="LC302" s="117"/>
      <c r="LD302" s="117"/>
      <c r="LE302" s="117"/>
      <c r="LF302" s="117"/>
      <c r="LG302" s="117"/>
      <c r="LH302" s="117"/>
      <c r="LI302" s="117"/>
      <c r="LJ302" s="117"/>
      <c r="LK302" s="117"/>
      <c r="LL302" s="117"/>
      <c r="LM302" s="117"/>
      <c r="LN302" s="117"/>
      <c r="LO302" s="117"/>
      <c r="LP302" s="117"/>
      <c r="LQ302" s="117"/>
      <c r="LR302" s="117"/>
      <c r="LS302" s="117"/>
      <c r="LT302" s="117"/>
      <c r="LU302" s="117"/>
      <c r="LV302" s="117"/>
      <c r="LW302" s="117"/>
      <c r="LX302" s="117"/>
      <c r="LY302" s="117"/>
      <c r="LZ302" s="117"/>
      <c r="MA302" s="117"/>
      <c r="MB302" s="117"/>
      <c r="MC302" s="117"/>
      <c r="MD302" s="117"/>
      <c r="ME302" s="117"/>
      <c r="MF302" s="117"/>
      <c r="MG302" s="117"/>
      <c r="MH302" s="117"/>
      <c r="MI302" s="117"/>
      <c r="MJ302" s="117"/>
      <c r="MK302" s="117"/>
      <c r="ML302" s="117"/>
      <c r="MM302" s="117"/>
      <c r="MN302" s="117"/>
      <c r="MO302" s="117"/>
      <c r="MP302" s="117"/>
      <c r="MQ302" s="117"/>
      <c r="MR302" s="117"/>
      <c r="MS302" s="117"/>
      <c r="MT302" s="117"/>
      <c r="MU302" s="117"/>
      <c r="MV302" s="117"/>
      <c r="MW302" s="117"/>
      <c r="MX302" s="117"/>
      <c r="MY302" s="117"/>
      <c r="MZ302" s="117"/>
      <c r="NA302" s="117"/>
      <c r="NB302" s="117"/>
      <c r="NC302" s="117"/>
      <c r="ND302" s="117"/>
      <c r="NE302" s="117"/>
      <c r="NF302" s="117"/>
      <c r="NG302" s="117"/>
      <c r="NH302" s="117"/>
      <c r="NI302" s="117"/>
      <c r="NJ302" s="117"/>
      <c r="NK302" s="117"/>
      <c r="NL302" s="117"/>
      <c r="NM302" s="117"/>
      <c r="NN302" s="117"/>
      <c r="NO302" s="117"/>
      <c r="NP302" s="117"/>
      <c r="NQ302" s="117"/>
      <c r="NR302" s="117"/>
      <c r="NS302" s="117"/>
      <c r="NT302" s="117"/>
      <c r="NU302" s="117"/>
      <c r="NV302" s="117"/>
      <c r="NW302" s="117"/>
      <c r="NX302" s="117"/>
      <c r="NY302" s="117"/>
      <c r="NZ302" s="117"/>
      <c r="OA302" s="117"/>
      <c r="OB302" s="117"/>
      <c r="OC302" s="117"/>
      <c r="OD302" s="117"/>
      <c r="OE302" s="117"/>
      <c r="OF302" s="117"/>
      <c r="OG302" s="117"/>
      <c r="OH302" s="117"/>
      <c r="OI302" s="117"/>
      <c r="OJ302" s="117"/>
      <c r="OK302" s="117"/>
      <c r="OL302" s="117"/>
      <c r="OM302" s="117"/>
      <c r="ON302" s="117"/>
      <c r="OO302" s="117"/>
      <c r="OP302" s="117"/>
      <c r="OQ302" s="117"/>
      <c r="OR302" s="117"/>
      <c r="OS302" s="117"/>
      <c r="OT302" s="117"/>
      <c r="OU302" s="117"/>
      <c r="OV302" s="117"/>
      <c r="OW302" s="117"/>
      <c r="OX302" s="117"/>
      <c r="OY302" s="117"/>
      <c r="OZ302" s="117"/>
      <c r="PA302" s="117"/>
      <c r="PB302" s="117"/>
      <c r="PC302" s="117"/>
      <c r="PD302" s="117"/>
      <c r="PE302" s="117"/>
      <c r="PF302" s="117"/>
      <c r="PG302" s="117"/>
      <c r="PH302" s="117"/>
      <c r="PI302" s="117"/>
      <c r="PJ302" s="117"/>
      <c r="PK302" s="117"/>
      <c r="PL302" s="117"/>
      <c r="PM302" s="117"/>
      <c r="PN302" s="117"/>
      <c r="PO302" s="117"/>
      <c r="PP302" s="117"/>
      <c r="PQ302" s="117"/>
      <c r="PR302" s="117"/>
      <c r="PS302" s="117"/>
      <c r="PT302" s="117"/>
      <c r="PU302" s="117"/>
      <c r="PV302" s="117"/>
      <c r="PW302" s="117"/>
      <c r="PX302" s="117"/>
      <c r="PY302" s="117"/>
      <c r="PZ302" s="117"/>
      <c r="QA302" s="117"/>
      <c r="QB302" s="117"/>
      <c r="QC302" s="117"/>
      <c r="QD302" s="117"/>
      <c r="QE302" s="117"/>
      <c r="QF302" s="117"/>
      <c r="QG302" s="117"/>
      <c r="QH302" s="117"/>
      <c r="QI302" s="117"/>
      <c r="QJ302" s="117"/>
      <c r="QK302" s="117"/>
      <c r="QL302" s="117"/>
      <c r="QM302" s="117"/>
      <c r="QN302" s="117"/>
      <c r="QO302" s="117"/>
      <c r="QP302" s="117"/>
      <c r="QQ302" s="117"/>
      <c r="QR302" s="117"/>
      <c r="QS302" s="117"/>
      <c r="QT302" s="117"/>
      <c r="QU302" s="117"/>
      <c r="QV302" s="117"/>
      <c r="QW302" s="117"/>
      <c r="QX302" s="117"/>
      <c r="QY302" s="117"/>
      <c r="QZ302" s="117"/>
      <c r="RA302" s="117"/>
      <c r="RB302" s="117"/>
      <c r="RC302" s="117"/>
      <c r="RD302" s="117"/>
      <c r="RE302" s="117"/>
      <c r="RF302" s="117"/>
      <c r="RG302" s="117"/>
      <c r="RH302" s="117"/>
      <c r="RI302" s="117"/>
      <c r="RJ302" s="117"/>
      <c r="RK302" s="117"/>
      <c r="RL302" s="117"/>
      <c r="RM302" s="117"/>
      <c r="RN302" s="117"/>
      <c r="RO302" s="117"/>
      <c r="RP302" s="117"/>
      <c r="RQ302" s="117"/>
      <c r="RR302" s="117"/>
      <c r="RS302" s="117"/>
      <c r="RT302" s="117"/>
      <c r="RU302" s="117"/>
      <c r="RV302" s="117"/>
      <c r="RW302" s="117"/>
      <c r="RX302" s="117"/>
      <c r="RY302" s="117"/>
      <c r="RZ302" s="117"/>
      <c r="SA302" s="117"/>
      <c r="SB302" s="117"/>
      <c r="SC302" s="117"/>
      <c r="SD302" s="117"/>
      <c r="SE302" s="117"/>
      <c r="SF302" s="117"/>
      <c r="SG302" s="117"/>
      <c r="SH302" s="117"/>
      <c r="SI302" s="117"/>
      <c r="SJ302" s="117"/>
      <c r="SK302" s="117"/>
      <c r="SL302" s="117"/>
      <c r="SM302" s="117"/>
      <c r="SN302" s="117"/>
      <c r="SO302" s="117"/>
      <c r="SP302" s="117"/>
      <c r="SQ302" s="117"/>
      <c r="SR302" s="117"/>
      <c r="SS302" s="117"/>
      <c r="ST302" s="117"/>
      <c r="SU302" s="117"/>
      <c r="SV302" s="117"/>
      <c r="SW302" s="117"/>
      <c r="SX302" s="117"/>
      <c r="SY302" s="117"/>
      <c r="SZ302" s="117"/>
      <c r="TA302" s="117"/>
      <c r="TB302" s="117"/>
      <c r="TC302" s="117"/>
      <c r="TD302" s="117"/>
      <c r="TE302" s="117"/>
      <c r="TF302" s="117"/>
      <c r="TG302" s="117"/>
      <c r="TH302" s="117"/>
      <c r="TI302" s="117"/>
      <c r="TJ302" s="117"/>
      <c r="TK302" s="117"/>
      <c r="TL302" s="117"/>
      <c r="TM302" s="117"/>
      <c r="TN302" s="117"/>
      <c r="TO302" s="117"/>
      <c r="TP302" s="117"/>
      <c r="TQ302" s="117"/>
      <c r="TR302" s="117"/>
      <c r="TS302" s="117"/>
      <c r="TT302" s="117"/>
      <c r="TU302" s="117"/>
      <c r="TV302" s="117"/>
      <c r="TW302" s="117"/>
      <c r="TX302" s="117"/>
      <c r="TY302" s="117"/>
      <c r="TZ302" s="117"/>
      <c r="UA302" s="117"/>
      <c r="UB302" s="117"/>
      <c r="UC302" s="117"/>
      <c r="UD302" s="117"/>
      <c r="UE302" s="117"/>
      <c r="UF302" s="117"/>
      <c r="UG302" s="117"/>
      <c r="UH302" s="117"/>
      <c r="UI302" s="117"/>
      <c r="UJ302" s="117"/>
      <c r="UK302" s="117"/>
      <c r="UL302" s="117"/>
      <c r="UM302" s="117"/>
      <c r="UN302" s="117"/>
      <c r="UO302" s="117"/>
      <c r="UP302" s="117"/>
      <c r="UQ302" s="117"/>
      <c r="UR302" s="117"/>
      <c r="US302" s="117"/>
      <c r="UT302" s="117"/>
      <c r="UU302" s="117"/>
      <c r="UV302" s="117"/>
      <c r="UW302" s="117"/>
      <c r="UX302" s="117"/>
      <c r="UY302" s="117"/>
      <c r="UZ302" s="117"/>
      <c r="VA302" s="117"/>
      <c r="VB302" s="117"/>
      <c r="VC302" s="117"/>
      <c r="VD302" s="117"/>
      <c r="VE302" s="117"/>
      <c r="VF302" s="117"/>
      <c r="VG302" s="117"/>
      <c r="VH302" s="117"/>
      <c r="VI302" s="117"/>
      <c r="VJ302" s="117"/>
      <c r="VK302" s="117"/>
      <c r="VL302" s="117"/>
      <c r="VM302" s="117"/>
      <c r="VN302" s="117"/>
      <c r="VO302" s="117"/>
      <c r="VP302" s="117"/>
      <c r="VQ302" s="117"/>
      <c r="VR302" s="117"/>
      <c r="VS302" s="117"/>
      <c r="VT302" s="117"/>
      <c r="VU302" s="117"/>
      <c r="VV302" s="117"/>
      <c r="VW302" s="117"/>
      <c r="VX302" s="117"/>
      <c r="VY302" s="117"/>
      <c r="VZ302" s="117"/>
      <c r="WA302" s="117"/>
      <c r="WB302" s="117"/>
      <c r="WC302" s="117"/>
      <c r="WD302" s="117"/>
      <c r="WE302" s="117"/>
      <c r="WF302" s="117"/>
      <c r="WG302" s="117"/>
      <c r="WH302" s="117"/>
      <c r="WI302" s="117"/>
      <c r="WJ302" s="117"/>
      <c r="WK302" s="117"/>
      <c r="WL302" s="117"/>
      <c r="WM302" s="117"/>
      <c r="WN302" s="117"/>
      <c r="WO302" s="117"/>
      <c r="WP302" s="117"/>
      <c r="WQ302" s="117"/>
      <c r="WR302" s="117"/>
      <c r="WS302" s="117"/>
      <c r="WT302" s="117"/>
      <c r="WU302" s="117"/>
      <c r="WV302" s="117"/>
      <c r="WW302" s="117"/>
      <c r="WX302" s="117"/>
      <c r="WY302" s="117"/>
      <c r="WZ302" s="117"/>
      <c r="XA302" s="117"/>
      <c r="XB302" s="117"/>
      <c r="XC302" s="117"/>
      <c r="XD302" s="117"/>
      <c r="XE302" s="117"/>
      <c r="XF302" s="117"/>
      <c r="XG302" s="117"/>
      <c r="XH302" s="117"/>
      <c r="XI302" s="117"/>
      <c r="XJ302" s="117"/>
      <c r="XK302" s="117"/>
      <c r="XL302" s="117"/>
      <c r="XM302" s="117"/>
      <c r="XN302" s="117"/>
      <c r="XO302" s="117"/>
      <c r="XP302" s="117"/>
      <c r="XQ302" s="117"/>
      <c r="XR302" s="117"/>
      <c r="XS302" s="117"/>
      <c r="XT302" s="117"/>
      <c r="XU302" s="117"/>
      <c r="XV302" s="117"/>
      <c r="XW302" s="117"/>
      <c r="XX302" s="117"/>
      <c r="XY302" s="117"/>
      <c r="XZ302" s="117"/>
      <c r="YA302" s="117"/>
      <c r="YB302" s="117"/>
      <c r="YC302" s="117"/>
      <c r="YD302" s="117"/>
      <c r="YE302" s="117"/>
      <c r="YF302" s="117"/>
      <c r="YG302" s="117"/>
      <c r="YH302" s="117"/>
      <c r="YI302" s="117"/>
      <c r="YJ302" s="117"/>
      <c r="YK302" s="117"/>
      <c r="YL302" s="117"/>
      <c r="YM302" s="117"/>
      <c r="YN302" s="117"/>
      <c r="YO302" s="117"/>
      <c r="YP302" s="117"/>
      <c r="YQ302" s="117"/>
      <c r="YR302" s="117"/>
      <c r="YS302" s="117"/>
      <c r="YT302" s="117"/>
      <c r="YU302" s="117"/>
      <c r="YV302" s="117"/>
      <c r="YW302" s="117"/>
      <c r="YX302" s="117"/>
      <c r="YY302" s="117"/>
      <c r="YZ302" s="117"/>
      <c r="ZA302" s="117"/>
      <c r="ZB302" s="117"/>
      <c r="ZC302" s="117"/>
      <c r="ZD302" s="117"/>
      <c r="ZE302" s="117"/>
      <c r="ZF302" s="117"/>
      <c r="ZG302" s="117"/>
      <c r="ZH302" s="117"/>
      <c r="ZI302" s="117"/>
      <c r="ZJ302" s="117"/>
      <c r="ZK302" s="117"/>
      <c r="ZL302" s="117"/>
      <c r="ZM302" s="117"/>
      <c r="ZN302" s="117"/>
      <c r="ZO302" s="117"/>
      <c r="ZP302" s="117"/>
      <c r="ZQ302" s="117"/>
      <c r="ZR302" s="117"/>
      <c r="ZS302" s="117"/>
      <c r="ZT302" s="117"/>
      <c r="ZU302" s="117"/>
      <c r="ZV302" s="117"/>
      <c r="ZW302" s="117"/>
      <c r="ZX302" s="117"/>
      <c r="ZY302" s="117"/>
      <c r="ZZ302" s="117"/>
      <c r="AAA302" s="117"/>
      <c r="AAB302" s="117"/>
      <c r="AAC302" s="117"/>
      <c r="AAD302" s="117"/>
      <c r="AAE302" s="117"/>
      <c r="AAF302" s="117"/>
      <c r="AAG302" s="117"/>
      <c r="AAH302" s="117"/>
      <c r="AAI302" s="117"/>
      <c r="AAJ302" s="117"/>
      <c r="AAK302" s="117"/>
      <c r="AAL302" s="117"/>
      <c r="AAM302" s="117"/>
      <c r="AAN302" s="117"/>
      <c r="AAO302" s="117"/>
      <c r="AAP302" s="117"/>
      <c r="AAQ302" s="117"/>
      <c r="AAR302" s="117"/>
      <c r="AAS302" s="117"/>
      <c r="AAT302" s="117"/>
      <c r="AAU302" s="117"/>
      <c r="AAV302" s="117"/>
      <c r="AAW302" s="117"/>
      <c r="AAX302" s="117"/>
      <c r="AAY302" s="117"/>
      <c r="AAZ302" s="117"/>
      <c r="ABA302" s="117"/>
      <c r="ABB302" s="117"/>
      <c r="ABC302" s="117"/>
      <c r="ABD302" s="117"/>
      <c r="ABE302" s="117"/>
      <c r="ABF302" s="117"/>
      <c r="ABG302" s="117"/>
      <c r="ABH302" s="117"/>
      <c r="ABI302" s="117"/>
      <c r="ABJ302" s="117"/>
      <c r="ABK302" s="117"/>
      <c r="ABL302" s="117"/>
      <c r="ABM302" s="117"/>
      <c r="ABN302" s="117"/>
      <c r="ABO302" s="117"/>
      <c r="ABP302" s="117"/>
      <c r="ABQ302" s="117"/>
      <c r="ABR302" s="117"/>
      <c r="ABS302" s="117"/>
      <c r="ABT302" s="117"/>
      <c r="ABU302" s="117"/>
      <c r="ABV302" s="117"/>
      <c r="ABW302" s="117"/>
      <c r="ABX302" s="117"/>
      <c r="ABY302" s="117"/>
      <c r="ABZ302" s="117"/>
      <c r="ACA302" s="117"/>
      <c r="ACB302" s="117"/>
      <c r="ACC302" s="117"/>
      <c r="ACD302" s="117"/>
      <c r="ACE302" s="117"/>
      <c r="ACF302" s="117"/>
      <c r="ACG302" s="117"/>
      <c r="ACH302" s="117"/>
      <c r="ACI302" s="117"/>
      <c r="ACJ302" s="117"/>
      <c r="ACK302" s="117"/>
      <c r="ACL302" s="117"/>
      <c r="ACM302" s="117"/>
      <c r="ACN302" s="117"/>
      <c r="ACO302" s="117"/>
      <c r="ACP302" s="117"/>
      <c r="ACQ302" s="117"/>
      <c r="ACR302" s="117"/>
      <c r="ACS302" s="117"/>
      <c r="ACT302" s="117"/>
      <c r="ACU302" s="117"/>
      <c r="ACV302" s="117"/>
      <c r="ACW302" s="117"/>
      <c r="ACX302" s="117"/>
      <c r="ACY302" s="117"/>
      <c r="ACZ302" s="117"/>
      <c r="ADA302" s="117"/>
      <c r="ADB302" s="117"/>
      <c r="ADC302" s="117"/>
      <c r="ADD302" s="117"/>
      <c r="ADE302" s="117"/>
      <c r="ADF302" s="117"/>
      <c r="ADG302" s="117"/>
      <c r="ADH302" s="117"/>
      <c r="ADI302" s="117"/>
      <c r="ADJ302" s="117"/>
      <c r="ADK302" s="117"/>
      <c r="ADL302" s="117"/>
      <c r="ADM302" s="117"/>
      <c r="ADN302" s="117"/>
      <c r="ADO302" s="117"/>
      <c r="ADP302" s="117"/>
      <c r="ADQ302" s="117"/>
      <c r="ADR302" s="117"/>
      <c r="ADS302" s="117"/>
      <c r="ADT302" s="117"/>
      <c r="ADU302" s="117"/>
      <c r="ADV302" s="117"/>
      <c r="ADW302" s="117"/>
      <c r="ADX302" s="117"/>
      <c r="ADY302" s="117"/>
      <c r="ADZ302" s="117"/>
      <c r="AEA302" s="117"/>
      <c r="AEB302" s="117"/>
      <c r="AEC302" s="117"/>
      <c r="AED302" s="117"/>
      <c r="AEE302" s="117"/>
      <c r="AEF302" s="117"/>
      <c r="AEG302" s="117"/>
      <c r="AEH302" s="117"/>
      <c r="AEI302" s="117"/>
      <c r="AEJ302" s="117"/>
      <c r="AEK302" s="117"/>
      <c r="AEL302" s="117"/>
      <c r="AEM302" s="117"/>
      <c r="AEN302" s="117"/>
      <c r="AEO302" s="117"/>
      <c r="AEP302" s="117"/>
      <c r="AEQ302" s="117"/>
      <c r="AER302" s="117"/>
      <c r="AES302" s="117"/>
      <c r="AET302" s="117"/>
      <c r="AEU302" s="117"/>
      <c r="AEV302" s="117"/>
      <c r="AEW302" s="117"/>
      <c r="AEX302" s="117"/>
      <c r="AEY302" s="117"/>
      <c r="AEZ302" s="117"/>
      <c r="AFA302" s="117"/>
      <c r="AFB302" s="117"/>
      <c r="AFC302" s="117"/>
      <c r="AFD302" s="117"/>
      <c r="AFE302" s="117"/>
      <c r="AFF302" s="117"/>
      <c r="AFG302" s="117"/>
      <c r="AFH302" s="117"/>
      <c r="AFI302" s="117"/>
      <c r="AFJ302" s="117"/>
      <c r="AFK302" s="117"/>
      <c r="AFL302" s="117"/>
      <c r="AFM302" s="117"/>
      <c r="AFN302" s="117"/>
      <c r="AFO302" s="117"/>
      <c r="AFP302" s="117"/>
      <c r="AFQ302" s="117"/>
      <c r="AFR302" s="117"/>
      <c r="AFS302" s="117"/>
      <c r="AFT302" s="117"/>
      <c r="AFU302" s="117"/>
      <c r="AFV302" s="117"/>
      <c r="AFW302" s="117"/>
      <c r="AFX302" s="117"/>
      <c r="AFY302" s="117"/>
      <c r="AFZ302" s="117"/>
      <c r="AGA302" s="117"/>
      <c r="AGB302" s="117"/>
      <c r="AGC302" s="117"/>
      <c r="AGD302" s="117"/>
      <c r="AGE302" s="117"/>
      <c r="AGF302" s="117"/>
      <c r="AGG302" s="117"/>
      <c r="AGH302" s="117"/>
      <c r="AGI302" s="117"/>
      <c r="AGJ302" s="117"/>
      <c r="AGK302" s="117"/>
      <c r="AGL302" s="117"/>
      <c r="AGM302" s="117"/>
      <c r="AGN302" s="117"/>
      <c r="AGO302" s="117"/>
      <c r="AGP302" s="117"/>
      <c r="AGQ302" s="117"/>
      <c r="AGR302" s="117"/>
      <c r="AGS302" s="117"/>
      <c r="AGT302" s="117"/>
      <c r="AGU302" s="117"/>
      <c r="AGV302" s="117"/>
      <c r="AGW302" s="117"/>
      <c r="AGX302" s="117"/>
      <c r="AGY302" s="117"/>
      <c r="AGZ302" s="117"/>
      <c r="AHA302" s="117"/>
      <c r="AHB302" s="117"/>
      <c r="AHC302" s="117"/>
      <c r="AHD302" s="117"/>
      <c r="AHE302" s="117"/>
      <c r="AHF302" s="117"/>
      <c r="AHG302" s="117"/>
      <c r="AHH302" s="117"/>
      <c r="AHI302" s="117"/>
      <c r="AHJ302" s="117"/>
      <c r="AHK302" s="117"/>
      <c r="AHL302" s="117"/>
      <c r="AHM302" s="117"/>
      <c r="AHN302" s="117"/>
      <c r="AHO302" s="117"/>
      <c r="AHP302" s="117"/>
      <c r="AHQ302" s="117"/>
      <c r="AHR302" s="117"/>
      <c r="AHS302" s="117"/>
      <c r="AHT302" s="117"/>
      <c r="AHU302" s="117"/>
      <c r="AHV302" s="117"/>
      <c r="AHW302" s="117"/>
      <c r="AHX302" s="117"/>
      <c r="AHY302" s="117"/>
      <c r="AHZ302" s="117"/>
      <c r="AIA302" s="117"/>
      <c r="AIB302" s="117"/>
      <c r="AIC302" s="117"/>
      <c r="AID302" s="117"/>
      <c r="AIE302" s="117"/>
      <c r="AIF302" s="117"/>
      <c r="AIG302" s="117"/>
      <c r="AIH302" s="117"/>
      <c r="AII302" s="117"/>
      <c r="AIJ302" s="117"/>
      <c r="AIK302" s="117"/>
      <c r="AIL302" s="117"/>
      <c r="AIM302" s="117"/>
      <c r="AIN302" s="117"/>
      <c r="AIO302" s="117"/>
      <c r="AIP302" s="117"/>
      <c r="AIQ302" s="117"/>
      <c r="AIR302" s="117"/>
      <c r="AIS302" s="117"/>
      <c r="AIT302" s="117"/>
      <c r="AIU302" s="117"/>
      <c r="AIV302" s="117"/>
      <c r="AIW302" s="117"/>
      <c r="AIX302" s="117"/>
      <c r="AIY302" s="117"/>
      <c r="AIZ302" s="117"/>
      <c r="AJA302" s="117"/>
      <c r="AJB302" s="117"/>
      <c r="AJC302" s="117"/>
      <c r="AJD302" s="117"/>
      <c r="AJE302" s="117"/>
      <c r="AJF302" s="117"/>
      <c r="AJG302" s="117"/>
      <c r="AJH302" s="117"/>
      <c r="AJI302" s="117"/>
      <c r="AJJ302" s="117"/>
      <c r="AJK302" s="117"/>
      <c r="AJL302" s="117"/>
      <c r="AJM302" s="117"/>
      <c r="AJN302" s="117"/>
      <c r="AJO302" s="117"/>
      <c r="AJP302" s="117"/>
      <c r="AJQ302" s="117"/>
      <c r="AJR302" s="117"/>
      <c r="AJS302" s="117"/>
      <c r="AJT302" s="117"/>
      <c r="AJU302" s="117"/>
      <c r="AJV302" s="117"/>
      <c r="AJW302" s="117"/>
      <c r="AJX302" s="117"/>
      <c r="AJY302" s="117"/>
      <c r="AJZ302" s="117"/>
      <c r="AKA302" s="117"/>
      <c r="AKB302" s="117"/>
      <c r="AKC302" s="117"/>
      <c r="AKD302" s="117"/>
      <c r="AKE302" s="117"/>
      <c r="AKF302" s="117"/>
      <c r="AKG302" s="117"/>
      <c r="AKH302" s="117"/>
      <c r="AKI302" s="117"/>
      <c r="AKJ302" s="117"/>
      <c r="AKK302" s="117"/>
      <c r="AKL302" s="117"/>
      <c r="AKM302" s="117"/>
      <c r="AKN302" s="117"/>
      <c r="AKO302" s="117"/>
      <c r="AKP302" s="117"/>
      <c r="AKQ302" s="117"/>
      <c r="AKR302" s="117"/>
      <c r="AKS302" s="117"/>
      <c r="AKT302" s="117"/>
      <c r="AKU302" s="117"/>
      <c r="AKV302" s="117"/>
      <c r="AKW302" s="117"/>
      <c r="AKX302" s="117"/>
      <c r="AKY302" s="117"/>
      <c r="AKZ302" s="117"/>
      <c r="ALA302" s="117"/>
      <c r="ALB302" s="117"/>
      <c r="ALC302" s="117"/>
      <c r="ALD302" s="117"/>
      <c r="ALE302" s="117"/>
      <c r="ALF302" s="117"/>
      <c r="ALG302" s="117"/>
      <c r="ALH302" s="117"/>
      <c r="ALI302" s="117"/>
      <c r="ALJ302" s="117"/>
      <c r="ALK302" s="117"/>
      <c r="ALL302" s="117"/>
      <c r="ALM302" s="117"/>
      <c r="ALN302" s="117"/>
      <c r="ALO302" s="117"/>
      <c r="ALP302" s="117"/>
      <c r="ALQ302" s="117"/>
      <c r="ALR302" s="117"/>
      <c r="ALS302" s="117"/>
      <c r="ALT302" s="117"/>
      <c r="ALU302" s="117"/>
      <c r="ALV302" s="117"/>
      <c r="ALW302" s="117"/>
      <c r="ALX302" s="117"/>
      <c r="ALY302" s="117"/>
      <c r="ALZ302" s="117"/>
      <c r="AMA302" s="117"/>
      <c r="AMB302" s="117"/>
      <c r="AMC302" s="117"/>
      <c r="AMD302" s="117"/>
      <c r="AME302" s="117"/>
      <c r="AMF302" s="117"/>
      <c r="AMG302" s="117"/>
      <c r="AMH302" s="117"/>
      <c r="AMI302" s="117"/>
      <c r="AMJ302" s="117"/>
    </row>
    <row r="303" customFormat="false" ht="24" hidden="false" customHeight="true" outlineLevel="0" collapsed="false">
      <c r="A303" s="144"/>
      <c r="B303" s="122"/>
      <c r="C303" s="147"/>
      <c r="D303" s="147"/>
      <c r="E303" s="147"/>
      <c r="F303" s="147"/>
      <c r="G303" s="145"/>
      <c r="H303" s="145"/>
      <c r="I303" s="146"/>
      <c r="J303" s="116"/>
      <c r="K303" s="116"/>
      <c r="L303" s="116"/>
      <c r="M303" s="116"/>
      <c r="N303" s="116"/>
      <c r="O303" s="116"/>
      <c r="P303" s="116"/>
      <c r="Q303" s="116"/>
      <c r="R303" s="116"/>
      <c r="S303" s="116"/>
      <c r="T303" s="116"/>
      <c r="U303" s="116"/>
      <c r="V303" s="116"/>
      <c r="W303" s="116"/>
      <c r="X303" s="116"/>
      <c r="Y303" s="116"/>
      <c r="Z303" s="116"/>
      <c r="AA303" s="116"/>
      <c r="AB303" s="116"/>
      <c r="AC303" s="116"/>
      <c r="AD303" s="116"/>
      <c r="AE303" s="116"/>
      <c r="AF303" s="116"/>
      <c r="AG303" s="116"/>
      <c r="AH303" s="116"/>
      <c r="AI303" s="116"/>
      <c r="AJ303" s="116"/>
      <c r="AK303" s="116"/>
      <c r="AL303" s="116"/>
      <c r="AM303" s="116"/>
      <c r="AN303" s="116"/>
      <c r="AO303" s="116"/>
      <c r="AP303" s="116"/>
      <c r="AQ303" s="116"/>
      <c r="AR303" s="116"/>
      <c r="AS303" s="116"/>
      <c r="AT303" s="116"/>
      <c r="AU303" s="116"/>
      <c r="AV303" s="116"/>
      <c r="AW303" s="116"/>
      <c r="AX303" s="116"/>
      <c r="AY303" s="116"/>
      <c r="AZ303" s="116"/>
      <c r="BA303" s="116"/>
      <c r="BB303" s="116"/>
      <c r="BC303" s="116"/>
      <c r="BD303" s="116"/>
      <c r="BE303" s="116"/>
      <c r="BF303" s="116"/>
      <c r="BG303" s="116"/>
      <c r="BH303" s="116"/>
      <c r="BI303" s="116"/>
      <c r="BJ303" s="116"/>
      <c r="BK303" s="117"/>
      <c r="BL303" s="117"/>
      <c r="BM303" s="117"/>
      <c r="BN303" s="117"/>
      <c r="BO303" s="117"/>
      <c r="BP303" s="117"/>
      <c r="BQ303" s="117"/>
      <c r="BR303" s="117"/>
      <c r="BS303" s="117"/>
      <c r="BT303" s="117"/>
      <c r="BU303" s="117"/>
      <c r="BV303" s="117"/>
      <c r="BW303" s="117"/>
      <c r="BX303" s="117"/>
      <c r="BY303" s="117"/>
      <c r="BZ303" s="117"/>
      <c r="CA303" s="117"/>
      <c r="CB303" s="117"/>
      <c r="CC303" s="117"/>
      <c r="CD303" s="117"/>
      <c r="CE303" s="117"/>
      <c r="CF303" s="117"/>
      <c r="CG303" s="117"/>
      <c r="CH303" s="117"/>
      <c r="CI303" s="117"/>
      <c r="CJ303" s="117"/>
      <c r="CK303" s="117"/>
      <c r="CL303" s="117"/>
      <c r="CM303" s="117"/>
      <c r="CN303" s="117"/>
      <c r="CO303" s="117"/>
      <c r="CP303" s="117"/>
      <c r="CQ303" s="117"/>
      <c r="CR303" s="117"/>
      <c r="CS303" s="117"/>
      <c r="CT303" s="117"/>
      <c r="CU303" s="117"/>
      <c r="CV303" s="117"/>
      <c r="CW303" s="117"/>
      <c r="CX303" s="117"/>
      <c r="CY303" s="117"/>
      <c r="CZ303" s="117"/>
      <c r="DA303" s="117"/>
      <c r="DB303" s="117"/>
      <c r="DC303" s="117"/>
      <c r="DD303" s="117"/>
      <c r="DE303" s="117"/>
      <c r="DF303" s="117"/>
      <c r="DG303" s="117"/>
      <c r="DH303" s="117"/>
      <c r="DI303" s="117"/>
      <c r="DJ303" s="117"/>
      <c r="DK303" s="117"/>
      <c r="DL303" s="117"/>
      <c r="DM303" s="117"/>
      <c r="DN303" s="117"/>
      <c r="DO303" s="117"/>
      <c r="DP303" s="117"/>
      <c r="DQ303" s="117"/>
      <c r="DR303" s="117"/>
      <c r="DS303" s="117"/>
      <c r="DT303" s="117"/>
      <c r="DU303" s="117"/>
      <c r="DV303" s="117"/>
      <c r="DW303" s="117"/>
      <c r="DX303" s="117"/>
      <c r="DY303" s="117"/>
      <c r="DZ303" s="117"/>
      <c r="EA303" s="117"/>
      <c r="EB303" s="117"/>
      <c r="EC303" s="117"/>
      <c r="ED303" s="117"/>
      <c r="EE303" s="117"/>
      <c r="EF303" s="117"/>
      <c r="EG303" s="117"/>
      <c r="EH303" s="117"/>
      <c r="EI303" s="117"/>
      <c r="EJ303" s="117"/>
      <c r="EK303" s="117"/>
      <c r="EL303" s="117"/>
      <c r="EM303" s="117"/>
      <c r="EN303" s="117"/>
      <c r="EO303" s="117"/>
      <c r="EP303" s="117"/>
      <c r="EQ303" s="117"/>
      <c r="ER303" s="117"/>
      <c r="ES303" s="117"/>
      <c r="ET303" s="117"/>
      <c r="EU303" s="117"/>
      <c r="EV303" s="117"/>
      <c r="EW303" s="117"/>
      <c r="EX303" s="117"/>
      <c r="EY303" s="117"/>
      <c r="EZ303" s="117"/>
      <c r="FA303" s="117"/>
      <c r="FB303" s="117"/>
      <c r="FC303" s="117"/>
      <c r="FD303" s="117"/>
      <c r="FE303" s="117"/>
      <c r="FF303" s="117"/>
      <c r="FG303" s="117"/>
      <c r="FH303" s="117"/>
      <c r="FI303" s="117"/>
      <c r="FJ303" s="117"/>
      <c r="FK303" s="117"/>
      <c r="FL303" s="117"/>
      <c r="FM303" s="117"/>
      <c r="FN303" s="117"/>
      <c r="FO303" s="117"/>
      <c r="FP303" s="117"/>
      <c r="FQ303" s="117"/>
      <c r="FR303" s="117"/>
      <c r="FS303" s="117"/>
      <c r="FT303" s="117"/>
      <c r="FU303" s="117"/>
      <c r="FV303" s="117"/>
      <c r="FW303" s="117"/>
      <c r="FX303" s="117"/>
      <c r="FY303" s="117"/>
      <c r="FZ303" s="117"/>
      <c r="GA303" s="117"/>
      <c r="GB303" s="117"/>
      <c r="GC303" s="117"/>
      <c r="GD303" s="117"/>
      <c r="GE303" s="117"/>
      <c r="GF303" s="117"/>
      <c r="GG303" s="117"/>
      <c r="GH303" s="117"/>
      <c r="GI303" s="117"/>
      <c r="GJ303" s="117"/>
      <c r="GK303" s="117"/>
      <c r="GL303" s="117"/>
      <c r="GM303" s="117"/>
      <c r="GN303" s="117"/>
      <c r="GO303" s="117"/>
      <c r="GP303" s="117"/>
      <c r="GQ303" s="117"/>
      <c r="GR303" s="117"/>
      <c r="GS303" s="117"/>
      <c r="GT303" s="117"/>
      <c r="GU303" s="117"/>
      <c r="GV303" s="117"/>
      <c r="GW303" s="117"/>
      <c r="GX303" s="117"/>
      <c r="GY303" s="117"/>
      <c r="GZ303" s="117"/>
      <c r="HA303" s="117"/>
      <c r="HB303" s="117"/>
      <c r="HC303" s="117"/>
      <c r="HD303" s="117"/>
      <c r="HE303" s="117"/>
      <c r="HF303" s="117"/>
      <c r="HG303" s="117"/>
      <c r="HH303" s="117"/>
      <c r="HI303" s="117"/>
      <c r="HJ303" s="117"/>
      <c r="HK303" s="117"/>
      <c r="HL303" s="117"/>
      <c r="HM303" s="117"/>
      <c r="HN303" s="117"/>
      <c r="HO303" s="117"/>
      <c r="HP303" s="117"/>
      <c r="HQ303" s="117"/>
      <c r="HR303" s="117"/>
      <c r="HS303" s="117"/>
      <c r="HT303" s="117"/>
      <c r="HU303" s="117"/>
      <c r="HV303" s="117"/>
      <c r="HW303" s="117"/>
      <c r="HX303" s="117"/>
      <c r="HY303" s="117"/>
      <c r="HZ303" s="117"/>
      <c r="IA303" s="117"/>
      <c r="IB303" s="117"/>
      <c r="IC303" s="117"/>
      <c r="ID303" s="117"/>
      <c r="IE303" s="117"/>
      <c r="IF303" s="117"/>
      <c r="IG303" s="117"/>
      <c r="IH303" s="117"/>
      <c r="II303" s="117"/>
      <c r="IJ303" s="117"/>
      <c r="IK303" s="117"/>
      <c r="IL303" s="117"/>
      <c r="IM303" s="117"/>
      <c r="IN303" s="117"/>
      <c r="IO303" s="117"/>
      <c r="IP303" s="117"/>
      <c r="IQ303" s="117"/>
      <c r="IR303" s="117"/>
      <c r="IS303" s="117"/>
      <c r="IT303" s="117"/>
      <c r="IU303" s="117"/>
      <c r="IV303" s="117"/>
      <c r="IW303" s="117"/>
      <c r="IX303" s="117"/>
      <c r="IY303" s="117"/>
      <c r="IZ303" s="117"/>
      <c r="JA303" s="117"/>
      <c r="JB303" s="117"/>
      <c r="JC303" s="117"/>
      <c r="JD303" s="117"/>
      <c r="JE303" s="117"/>
      <c r="JF303" s="117"/>
      <c r="JG303" s="117"/>
      <c r="JH303" s="117"/>
      <c r="JI303" s="117"/>
      <c r="JJ303" s="117"/>
      <c r="JK303" s="117"/>
      <c r="JL303" s="117"/>
      <c r="JM303" s="117"/>
      <c r="JN303" s="117"/>
      <c r="JO303" s="117"/>
      <c r="JP303" s="117"/>
      <c r="JQ303" s="117"/>
      <c r="JR303" s="117"/>
      <c r="JS303" s="117"/>
      <c r="JT303" s="117"/>
      <c r="JU303" s="117"/>
      <c r="JV303" s="117"/>
      <c r="JW303" s="117"/>
      <c r="JX303" s="117"/>
      <c r="JY303" s="117"/>
      <c r="JZ303" s="117"/>
      <c r="KA303" s="117"/>
      <c r="KB303" s="117"/>
      <c r="KC303" s="117"/>
      <c r="KD303" s="117"/>
      <c r="KE303" s="117"/>
      <c r="KF303" s="117"/>
      <c r="KG303" s="117"/>
      <c r="KH303" s="117"/>
      <c r="KI303" s="117"/>
      <c r="KJ303" s="117"/>
      <c r="KK303" s="117"/>
      <c r="KL303" s="117"/>
      <c r="KM303" s="117"/>
      <c r="KN303" s="117"/>
      <c r="KO303" s="117"/>
      <c r="KP303" s="117"/>
      <c r="KQ303" s="117"/>
      <c r="KR303" s="117"/>
      <c r="KS303" s="117"/>
      <c r="KT303" s="117"/>
      <c r="KU303" s="117"/>
      <c r="KV303" s="117"/>
      <c r="KW303" s="117"/>
      <c r="KX303" s="117"/>
      <c r="KY303" s="117"/>
      <c r="KZ303" s="117"/>
      <c r="LA303" s="117"/>
      <c r="LB303" s="117"/>
      <c r="LC303" s="117"/>
      <c r="LD303" s="117"/>
      <c r="LE303" s="117"/>
      <c r="LF303" s="117"/>
      <c r="LG303" s="117"/>
      <c r="LH303" s="117"/>
      <c r="LI303" s="117"/>
      <c r="LJ303" s="117"/>
      <c r="LK303" s="117"/>
      <c r="LL303" s="117"/>
      <c r="LM303" s="117"/>
      <c r="LN303" s="117"/>
      <c r="LO303" s="117"/>
      <c r="LP303" s="117"/>
      <c r="LQ303" s="117"/>
      <c r="LR303" s="117"/>
      <c r="LS303" s="117"/>
      <c r="LT303" s="117"/>
      <c r="LU303" s="117"/>
      <c r="LV303" s="117"/>
      <c r="LW303" s="117"/>
      <c r="LX303" s="117"/>
      <c r="LY303" s="117"/>
      <c r="LZ303" s="117"/>
      <c r="MA303" s="117"/>
      <c r="MB303" s="117"/>
      <c r="MC303" s="117"/>
      <c r="MD303" s="117"/>
      <c r="ME303" s="117"/>
      <c r="MF303" s="117"/>
      <c r="MG303" s="117"/>
      <c r="MH303" s="117"/>
      <c r="MI303" s="117"/>
      <c r="MJ303" s="117"/>
      <c r="MK303" s="117"/>
      <c r="ML303" s="117"/>
      <c r="MM303" s="117"/>
      <c r="MN303" s="117"/>
      <c r="MO303" s="117"/>
      <c r="MP303" s="117"/>
      <c r="MQ303" s="117"/>
      <c r="MR303" s="117"/>
      <c r="MS303" s="117"/>
      <c r="MT303" s="117"/>
      <c r="MU303" s="117"/>
      <c r="MV303" s="117"/>
      <c r="MW303" s="117"/>
      <c r="MX303" s="117"/>
      <c r="MY303" s="117"/>
      <c r="MZ303" s="117"/>
      <c r="NA303" s="117"/>
      <c r="NB303" s="117"/>
      <c r="NC303" s="117"/>
      <c r="ND303" s="117"/>
      <c r="NE303" s="117"/>
      <c r="NF303" s="117"/>
      <c r="NG303" s="117"/>
      <c r="NH303" s="117"/>
      <c r="NI303" s="117"/>
      <c r="NJ303" s="117"/>
      <c r="NK303" s="117"/>
      <c r="NL303" s="117"/>
      <c r="NM303" s="117"/>
      <c r="NN303" s="117"/>
      <c r="NO303" s="117"/>
      <c r="NP303" s="117"/>
      <c r="NQ303" s="117"/>
      <c r="NR303" s="117"/>
      <c r="NS303" s="117"/>
      <c r="NT303" s="117"/>
      <c r="NU303" s="117"/>
      <c r="NV303" s="117"/>
      <c r="NW303" s="117"/>
      <c r="NX303" s="117"/>
      <c r="NY303" s="117"/>
      <c r="NZ303" s="117"/>
      <c r="OA303" s="117"/>
      <c r="OB303" s="117"/>
      <c r="OC303" s="117"/>
      <c r="OD303" s="117"/>
      <c r="OE303" s="117"/>
      <c r="OF303" s="117"/>
      <c r="OG303" s="117"/>
      <c r="OH303" s="117"/>
      <c r="OI303" s="117"/>
      <c r="OJ303" s="117"/>
      <c r="OK303" s="117"/>
      <c r="OL303" s="117"/>
      <c r="OM303" s="117"/>
      <c r="ON303" s="117"/>
      <c r="OO303" s="117"/>
      <c r="OP303" s="117"/>
      <c r="OQ303" s="117"/>
      <c r="OR303" s="117"/>
      <c r="OS303" s="117"/>
      <c r="OT303" s="117"/>
      <c r="OU303" s="117"/>
      <c r="OV303" s="117"/>
      <c r="OW303" s="117"/>
      <c r="OX303" s="117"/>
      <c r="OY303" s="117"/>
      <c r="OZ303" s="117"/>
      <c r="PA303" s="117"/>
      <c r="PB303" s="117"/>
      <c r="PC303" s="117"/>
      <c r="PD303" s="117"/>
      <c r="PE303" s="117"/>
      <c r="PF303" s="117"/>
      <c r="PG303" s="117"/>
      <c r="PH303" s="117"/>
      <c r="PI303" s="117"/>
      <c r="PJ303" s="117"/>
      <c r="PK303" s="117"/>
      <c r="PL303" s="117"/>
      <c r="PM303" s="117"/>
      <c r="PN303" s="117"/>
      <c r="PO303" s="117"/>
      <c r="PP303" s="117"/>
      <c r="PQ303" s="117"/>
      <c r="PR303" s="117"/>
      <c r="PS303" s="117"/>
      <c r="PT303" s="117"/>
      <c r="PU303" s="117"/>
      <c r="PV303" s="117"/>
      <c r="PW303" s="117"/>
      <c r="PX303" s="117"/>
      <c r="PY303" s="117"/>
      <c r="PZ303" s="117"/>
      <c r="QA303" s="117"/>
      <c r="QB303" s="117"/>
      <c r="QC303" s="117"/>
      <c r="QD303" s="117"/>
      <c r="QE303" s="117"/>
      <c r="QF303" s="117"/>
      <c r="QG303" s="117"/>
      <c r="QH303" s="117"/>
      <c r="QI303" s="117"/>
      <c r="QJ303" s="117"/>
      <c r="QK303" s="117"/>
      <c r="QL303" s="117"/>
      <c r="QM303" s="117"/>
      <c r="QN303" s="117"/>
      <c r="QO303" s="117"/>
      <c r="QP303" s="117"/>
      <c r="QQ303" s="117"/>
      <c r="QR303" s="117"/>
      <c r="QS303" s="117"/>
      <c r="QT303" s="117"/>
      <c r="QU303" s="117"/>
      <c r="QV303" s="117"/>
      <c r="QW303" s="117"/>
      <c r="QX303" s="117"/>
      <c r="QY303" s="117"/>
      <c r="QZ303" s="117"/>
      <c r="RA303" s="117"/>
      <c r="RB303" s="117"/>
      <c r="RC303" s="117"/>
      <c r="RD303" s="117"/>
      <c r="RE303" s="117"/>
      <c r="RF303" s="117"/>
      <c r="RG303" s="117"/>
      <c r="RH303" s="117"/>
      <c r="RI303" s="117"/>
      <c r="RJ303" s="117"/>
      <c r="RK303" s="117"/>
      <c r="RL303" s="117"/>
      <c r="RM303" s="117"/>
      <c r="RN303" s="117"/>
      <c r="RO303" s="117"/>
      <c r="RP303" s="117"/>
      <c r="RQ303" s="117"/>
      <c r="RR303" s="117"/>
      <c r="RS303" s="117"/>
      <c r="RT303" s="117"/>
      <c r="RU303" s="117"/>
      <c r="RV303" s="117"/>
      <c r="RW303" s="117"/>
      <c r="RX303" s="117"/>
      <c r="RY303" s="117"/>
      <c r="RZ303" s="117"/>
      <c r="SA303" s="117"/>
      <c r="SB303" s="117"/>
      <c r="SC303" s="117"/>
      <c r="SD303" s="117"/>
      <c r="SE303" s="117"/>
      <c r="SF303" s="117"/>
      <c r="SG303" s="117"/>
      <c r="SH303" s="117"/>
      <c r="SI303" s="117"/>
      <c r="SJ303" s="117"/>
      <c r="SK303" s="117"/>
      <c r="SL303" s="117"/>
      <c r="SM303" s="117"/>
      <c r="SN303" s="117"/>
      <c r="SO303" s="117"/>
      <c r="SP303" s="117"/>
      <c r="SQ303" s="117"/>
      <c r="SR303" s="117"/>
      <c r="SS303" s="117"/>
      <c r="ST303" s="117"/>
      <c r="SU303" s="117"/>
      <c r="SV303" s="117"/>
      <c r="SW303" s="117"/>
      <c r="SX303" s="117"/>
      <c r="SY303" s="117"/>
      <c r="SZ303" s="117"/>
      <c r="TA303" s="117"/>
      <c r="TB303" s="117"/>
      <c r="TC303" s="117"/>
      <c r="TD303" s="117"/>
      <c r="TE303" s="117"/>
      <c r="TF303" s="117"/>
      <c r="TG303" s="117"/>
      <c r="TH303" s="117"/>
      <c r="TI303" s="117"/>
      <c r="TJ303" s="117"/>
      <c r="TK303" s="117"/>
      <c r="TL303" s="117"/>
      <c r="TM303" s="117"/>
      <c r="TN303" s="117"/>
      <c r="TO303" s="117"/>
      <c r="TP303" s="117"/>
      <c r="TQ303" s="117"/>
      <c r="TR303" s="117"/>
      <c r="TS303" s="117"/>
      <c r="TT303" s="117"/>
      <c r="TU303" s="117"/>
      <c r="TV303" s="117"/>
      <c r="TW303" s="117"/>
      <c r="TX303" s="117"/>
      <c r="TY303" s="117"/>
      <c r="TZ303" s="117"/>
      <c r="UA303" s="117"/>
      <c r="UB303" s="117"/>
      <c r="UC303" s="117"/>
      <c r="UD303" s="117"/>
      <c r="UE303" s="117"/>
      <c r="UF303" s="117"/>
      <c r="UG303" s="117"/>
      <c r="UH303" s="117"/>
      <c r="UI303" s="117"/>
      <c r="UJ303" s="117"/>
      <c r="UK303" s="117"/>
      <c r="UL303" s="117"/>
      <c r="UM303" s="117"/>
      <c r="UN303" s="117"/>
      <c r="UO303" s="117"/>
      <c r="UP303" s="117"/>
      <c r="UQ303" s="117"/>
      <c r="UR303" s="117"/>
      <c r="US303" s="117"/>
      <c r="UT303" s="117"/>
      <c r="UU303" s="117"/>
      <c r="UV303" s="117"/>
      <c r="UW303" s="117"/>
      <c r="UX303" s="117"/>
      <c r="UY303" s="117"/>
      <c r="UZ303" s="117"/>
      <c r="VA303" s="117"/>
      <c r="VB303" s="117"/>
      <c r="VC303" s="117"/>
      <c r="VD303" s="117"/>
      <c r="VE303" s="117"/>
      <c r="VF303" s="117"/>
      <c r="VG303" s="117"/>
      <c r="VH303" s="117"/>
      <c r="VI303" s="117"/>
      <c r="VJ303" s="117"/>
      <c r="VK303" s="117"/>
      <c r="VL303" s="117"/>
      <c r="VM303" s="117"/>
      <c r="VN303" s="117"/>
      <c r="VO303" s="117"/>
      <c r="VP303" s="117"/>
      <c r="VQ303" s="117"/>
      <c r="VR303" s="117"/>
      <c r="VS303" s="117"/>
      <c r="VT303" s="117"/>
      <c r="VU303" s="117"/>
      <c r="VV303" s="117"/>
      <c r="VW303" s="117"/>
      <c r="VX303" s="117"/>
      <c r="VY303" s="117"/>
      <c r="VZ303" s="117"/>
      <c r="WA303" s="117"/>
      <c r="WB303" s="117"/>
      <c r="WC303" s="117"/>
      <c r="WD303" s="117"/>
      <c r="WE303" s="117"/>
      <c r="WF303" s="117"/>
      <c r="WG303" s="117"/>
      <c r="WH303" s="117"/>
      <c r="WI303" s="117"/>
      <c r="WJ303" s="117"/>
      <c r="WK303" s="117"/>
      <c r="WL303" s="117"/>
      <c r="WM303" s="117"/>
      <c r="WN303" s="117"/>
      <c r="WO303" s="117"/>
      <c r="WP303" s="117"/>
      <c r="WQ303" s="117"/>
      <c r="WR303" s="117"/>
      <c r="WS303" s="117"/>
      <c r="WT303" s="117"/>
      <c r="WU303" s="117"/>
      <c r="WV303" s="117"/>
      <c r="WW303" s="117"/>
      <c r="WX303" s="117"/>
      <c r="WY303" s="117"/>
      <c r="WZ303" s="117"/>
      <c r="XA303" s="117"/>
      <c r="XB303" s="117"/>
      <c r="XC303" s="117"/>
      <c r="XD303" s="117"/>
      <c r="XE303" s="117"/>
      <c r="XF303" s="117"/>
      <c r="XG303" s="117"/>
      <c r="XH303" s="117"/>
      <c r="XI303" s="117"/>
      <c r="XJ303" s="117"/>
      <c r="XK303" s="117"/>
      <c r="XL303" s="117"/>
      <c r="XM303" s="117"/>
      <c r="XN303" s="117"/>
      <c r="XO303" s="117"/>
      <c r="XP303" s="117"/>
      <c r="XQ303" s="117"/>
      <c r="XR303" s="117"/>
      <c r="XS303" s="117"/>
      <c r="XT303" s="117"/>
      <c r="XU303" s="117"/>
      <c r="XV303" s="117"/>
      <c r="XW303" s="117"/>
      <c r="XX303" s="117"/>
      <c r="XY303" s="117"/>
      <c r="XZ303" s="117"/>
      <c r="YA303" s="117"/>
      <c r="YB303" s="117"/>
      <c r="YC303" s="117"/>
      <c r="YD303" s="117"/>
      <c r="YE303" s="117"/>
      <c r="YF303" s="117"/>
      <c r="YG303" s="117"/>
      <c r="YH303" s="117"/>
      <c r="YI303" s="117"/>
      <c r="YJ303" s="117"/>
      <c r="YK303" s="117"/>
      <c r="YL303" s="117"/>
      <c r="YM303" s="117"/>
      <c r="YN303" s="117"/>
      <c r="YO303" s="117"/>
      <c r="YP303" s="117"/>
      <c r="YQ303" s="117"/>
      <c r="YR303" s="117"/>
      <c r="YS303" s="117"/>
      <c r="YT303" s="117"/>
      <c r="YU303" s="117"/>
      <c r="YV303" s="117"/>
      <c r="YW303" s="117"/>
      <c r="YX303" s="117"/>
      <c r="YY303" s="117"/>
      <c r="YZ303" s="117"/>
      <c r="ZA303" s="117"/>
      <c r="ZB303" s="117"/>
      <c r="ZC303" s="117"/>
      <c r="ZD303" s="117"/>
      <c r="ZE303" s="117"/>
      <c r="ZF303" s="117"/>
      <c r="ZG303" s="117"/>
      <c r="ZH303" s="117"/>
      <c r="ZI303" s="117"/>
      <c r="ZJ303" s="117"/>
      <c r="ZK303" s="117"/>
      <c r="ZL303" s="117"/>
      <c r="ZM303" s="117"/>
      <c r="ZN303" s="117"/>
      <c r="ZO303" s="117"/>
      <c r="ZP303" s="117"/>
      <c r="ZQ303" s="117"/>
      <c r="ZR303" s="117"/>
      <c r="ZS303" s="117"/>
      <c r="ZT303" s="117"/>
      <c r="ZU303" s="117"/>
      <c r="ZV303" s="117"/>
      <c r="ZW303" s="117"/>
      <c r="ZX303" s="117"/>
      <c r="ZY303" s="117"/>
      <c r="ZZ303" s="117"/>
      <c r="AAA303" s="117"/>
      <c r="AAB303" s="117"/>
      <c r="AAC303" s="117"/>
      <c r="AAD303" s="117"/>
      <c r="AAE303" s="117"/>
      <c r="AAF303" s="117"/>
      <c r="AAG303" s="117"/>
      <c r="AAH303" s="117"/>
      <c r="AAI303" s="117"/>
      <c r="AAJ303" s="117"/>
      <c r="AAK303" s="117"/>
      <c r="AAL303" s="117"/>
      <c r="AAM303" s="117"/>
      <c r="AAN303" s="117"/>
      <c r="AAO303" s="117"/>
      <c r="AAP303" s="117"/>
      <c r="AAQ303" s="117"/>
      <c r="AAR303" s="117"/>
      <c r="AAS303" s="117"/>
      <c r="AAT303" s="117"/>
      <c r="AAU303" s="117"/>
      <c r="AAV303" s="117"/>
      <c r="AAW303" s="117"/>
      <c r="AAX303" s="117"/>
      <c r="AAY303" s="117"/>
      <c r="AAZ303" s="117"/>
      <c r="ABA303" s="117"/>
      <c r="ABB303" s="117"/>
      <c r="ABC303" s="117"/>
      <c r="ABD303" s="117"/>
      <c r="ABE303" s="117"/>
      <c r="ABF303" s="117"/>
      <c r="ABG303" s="117"/>
      <c r="ABH303" s="117"/>
      <c r="ABI303" s="117"/>
      <c r="ABJ303" s="117"/>
      <c r="ABK303" s="117"/>
      <c r="ABL303" s="117"/>
      <c r="ABM303" s="117"/>
      <c r="ABN303" s="117"/>
      <c r="ABO303" s="117"/>
      <c r="ABP303" s="117"/>
      <c r="ABQ303" s="117"/>
      <c r="ABR303" s="117"/>
      <c r="ABS303" s="117"/>
      <c r="ABT303" s="117"/>
      <c r="ABU303" s="117"/>
      <c r="ABV303" s="117"/>
      <c r="ABW303" s="117"/>
      <c r="ABX303" s="117"/>
      <c r="ABY303" s="117"/>
      <c r="ABZ303" s="117"/>
      <c r="ACA303" s="117"/>
      <c r="ACB303" s="117"/>
      <c r="ACC303" s="117"/>
      <c r="ACD303" s="117"/>
      <c r="ACE303" s="117"/>
      <c r="ACF303" s="117"/>
      <c r="ACG303" s="117"/>
      <c r="ACH303" s="117"/>
      <c r="ACI303" s="117"/>
      <c r="ACJ303" s="117"/>
      <c r="ACK303" s="117"/>
      <c r="ACL303" s="117"/>
      <c r="ACM303" s="117"/>
      <c r="ACN303" s="117"/>
      <c r="ACO303" s="117"/>
      <c r="ACP303" s="117"/>
      <c r="ACQ303" s="117"/>
      <c r="ACR303" s="117"/>
      <c r="ACS303" s="117"/>
      <c r="ACT303" s="117"/>
      <c r="ACU303" s="117"/>
      <c r="ACV303" s="117"/>
      <c r="ACW303" s="117"/>
      <c r="ACX303" s="117"/>
      <c r="ACY303" s="117"/>
      <c r="ACZ303" s="117"/>
      <c r="ADA303" s="117"/>
      <c r="ADB303" s="117"/>
      <c r="ADC303" s="117"/>
      <c r="ADD303" s="117"/>
      <c r="ADE303" s="117"/>
      <c r="ADF303" s="117"/>
      <c r="ADG303" s="117"/>
      <c r="ADH303" s="117"/>
      <c r="ADI303" s="117"/>
      <c r="ADJ303" s="117"/>
      <c r="ADK303" s="117"/>
      <c r="ADL303" s="117"/>
      <c r="ADM303" s="117"/>
      <c r="ADN303" s="117"/>
      <c r="ADO303" s="117"/>
      <c r="ADP303" s="117"/>
      <c r="ADQ303" s="117"/>
      <c r="ADR303" s="117"/>
      <c r="ADS303" s="117"/>
      <c r="ADT303" s="117"/>
      <c r="ADU303" s="117"/>
      <c r="ADV303" s="117"/>
      <c r="ADW303" s="117"/>
      <c r="ADX303" s="117"/>
      <c r="ADY303" s="117"/>
      <c r="ADZ303" s="117"/>
      <c r="AEA303" s="117"/>
      <c r="AEB303" s="117"/>
      <c r="AEC303" s="117"/>
      <c r="AED303" s="117"/>
      <c r="AEE303" s="117"/>
      <c r="AEF303" s="117"/>
      <c r="AEG303" s="117"/>
      <c r="AEH303" s="117"/>
      <c r="AEI303" s="117"/>
      <c r="AEJ303" s="117"/>
      <c r="AEK303" s="117"/>
      <c r="AEL303" s="117"/>
      <c r="AEM303" s="117"/>
      <c r="AEN303" s="117"/>
      <c r="AEO303" s="117"/>
      <c r="AEP303" s="117"/>
      <c r="AEQ303" s="117"/>
      <c r="AER303" s="117"/>
      <c r="AES303" s="117"/>
      <c r="AET303" s="117"/>
      <c r="AEU303" s="117"/>
      <c r="AEV303" s="117"/>
      <c r="AEW303" s="117"/>
      <c r="AEX303" s="117"/>
      <c r="AEY303" s="117"/>
      <c r="AEZ303" s="117"/>
      <c r="AFA303" s="117"/>
      <c r="AFB303" s="117"/>
      <c r="AFC303" s="117"/>
      <c r="AFD303" s="117"/>
      <c r="AFE303" s="117"/>
      <c r="AFF303" s="117"/>
      <c r="AFG303" s="117"/>
      <c r="AFH303" s="117"/>
      <c r="AFI303" s="117"/>
      <c r="AFJ303" s="117"/>
      <c r="AFK303" s="117"/>
      <c r="AFL303" s="117"/>
      <c r="AFM303" s="117"/>
      <c r="AFN303" s="117"/>
      <c r="AFO303" s="117"/>
      <c r="AFP303" s="117"/>
      <c r="AFQ303" s="117"/>
      <c r="AFR303" s="117"/>
      <c r="AFS303" s="117"/>
      <c r="AFT303" s="117"/>
      <c r="AFU303" s="117"/>
      <c r="AFV303" s="117"/>
      <c r="AFW303" s="117"/>
      <c r="AFX303" s="117"/>
      <c r="AFY303" s="117"/>
      <c r="AFZ303" s="117"/>
      <c r="AGA303" s="117"/>
      <c r="AGB303" s="117"/>
      <c r="AGC303" s="117"/>
      <c r="AGD303" s="117"/>
      <c r="AGE303" s="117"/>
      <c r="AGF303" s="117"/>
      <c r="AGG303" s="117"/>
      <c r="AGH303" s="117"/>
      <c r="AGI303" s="117"/>
      <c r="AGJ303" s="117"/>
      <c r="AGK303" s="117"/>
      <c r="AGL303" s="117"/>
      <c r="AGM303" s="117"/>
      <c r="AGN303" s="117"/>
      <c r="AGO303" s="117"/>
      <c r="AGP303" s="117"/>
      <c r="AGQ303" s="117"/>
      <c r="AGR303" s="117"/>
      <c r="AGS303" s="117"/>
      <c r="AGT303" s="117"/>
      <c r="AGU303" s="117"/>
      <c r="AGV303" s="117"/>
      <c r="AGW303" s="117"/>
      <c r="AGX303" s="117"/>
      <c r="AGY303" s="117"/>
      <c r="AGZ303" s="117"/>
      <c r="AHA303" s="117"/>
      <c r="AHB303" s="117"/>
      <c r="AHC303" s="117"/>
      <c r="AHD303" s="117"/>
      <c r="AHE303" s="117"/>
      <c r="AHF303" s="117"/>
      <c r="AHG303" s="117"/>
      <c r="AHH303" s="117"/>
      <c r="AHI303" s="117"/>
      <c r="AHJ303" s="117"/>
      <c r="AHK303" s="117"/>
      <c r="AHL303" s="117"/>
      <c r="AHM303" s="117"/>
      <c r="AHN303" s="117"/>
      <c r="AHO303" s="117"/>
      <c r="AHP303" s="117"/>
      <c r="AHQ303" s="117"/>
      <c r="AHR303" s="117"/>
      <c r="AHS303" s="117"/>
      <c r="AHT303" s="117"/>
      <c r="AHU303" s="117"/>
      <c r="AHV303" s="117"/>
      <c r="AHW303" s="117"/>
      <c r="AHX303" s="117"/>
      <c r="AHY303" s="117"/>
      <c r="AHZ303" s="117"/>
      <c r="AIA303" s="117"/>
      <c r="AIB303" s="117"/>
      <c r="AIC303" s="117"/>
      <c r="AID303" s="117"/>
      <c r="AIE303" s="117"/>
      <c r="AIF303" s="117"/>
      <c r="AIG303" s="117"/>
      <c r="AIH303" s="117"/>
      <c r="AII303" s="117"/>
      <c r="AIJ303" s="117"/>
      <c r="AIK303" s="117"/>
      <c r="AIL303" s="117"/>
      <c r="AIM303" s="117"/>
      <c r="AIN303" s="117"/>
      <c r="AIO303" s="117"/>
      <c r="AIP303" s="117"/>
      <c r="AIQ303" s="117"/>
      <c r="AIR303" s="117"/>
      <c r="AIS303" s="117"/>
      <c r="AIT303" s="117"/>
      <c r="AIU303" s="117"/>
      <c r="AIV303" s="117"/>
      <c r="AIW303" s="117"/>
      <c r="AIX303" s="117"/>
      <c r="AIY303" s="117"/>
      <c r="AIZ303" s="117"/>
      <c r="AJA303" s="117"/>
      <c r="AJB303" s="117"/>
      <c r="AJC303" s="117"/>
      <c r="AJD303" s="117"/>
      <c r="AJE303" s="117"/>
      <c r="AJF303" s="117"/>
      <c r="AJG303" s="117"/>
      <c r="AJH303" s="117"/>
      <c r="AJI303" s="117"/>
      <c r="AJJ303" s="117"/>
      <c r="AJK303" s="117"/>
      <c r="AJL303" s="117"/>
      <c r="AJM303" s="117"/>
      <c r="AJN303" s="117"/>
      <c r="AJO303" s="117"/>
      <c r="AJP303" s="117"/>
      <c r="AJQ303" s="117"/>
      <c r="AJR303" s="117"/>
      <c r="AJS303" s="117"/>
      <c r="AJT303" s="117"/>
      <c r="AJU303" s="117"/>
      <c r="AJV303" s="117"/>
      <c r="AJW303" s="117"/>
      <c r="AJX303" s="117"/>
      <c r="AJY303" s="117"/>
      <c r="AJZ303" s="117"/>
      <c r="AKA303" s="117"/>
      <c r="AKB303" s="117"/>
      <c r="AKC303" s="117"/>
      <c r="AKD303" s="117"/>
      <c r="AKE303" s="117"/>
      <c r="AKF303" s="117"/>
      <c r="AKG303" s="117"/>
      <c r="AKH303" s="117"/>
      <c r="AKI303" s="117"/>
      <c r="AKJ303" s="117"/>
      <c r="AKK303" s="117"/>
      <c r="AKL303" s="117"/>
      <c r="AKM303" s="117"/>
      <c r="AKN303" s="117"/>
      <c r="AKO303" s="117"/>
      <c r="AKP303" s="117"/>
      <c r="AKQ303" s="117"/>
      <c r="AKR303" s="117"/>
      <c r="AKS303" s="117"/>
      <c r="AKT303" s="117"/>
      <c r="AKU303" s="117"/>
      <c r="AKV303" s="117"/>
      <c r="AKW303" s="117"/>
      <c r="AKX303" s="117"/>
      <c r="AKY303" s="117"/>
      <c r="AKZ303" s="117"/>
      <c r="ALA303" s="117"/>
      <c r="ALB303" s="117"/>
      <c r="ALC303" s="117"/>
      <c r="ALD303" s="117"/>
      <c r="ALE303" s="117"/>
      <c r="ALF303" s="117"/>
      <c r="ALG303" s="117"/>
      <c r="ALH303" s="117"/>
      <c r="ALI303" s="117"/>
      <c r="ALJ303" s="117"/>
      <c r="ALK303" s="117"/>
      <c r="ALL303" s="117"/>
      <c r="ALM303" s="117"/>
      <c r="ALN303" s="117"/>
      <c r="ALO303" s="117"/>
      <c r="ALP303" s="117"/>
      <c r="ALQ303" s="117"/>
      <c r="ALR303" s="117"/>
      <c r="ALS303" s="117"/>
      <c r="ALT303" s="117"/>
      <c r="ALU303" s="117"/>
      <c r="ALV303" s="117"/>
      <c r="ALW303" s="117"/>
      <c r="ALX303" s="117"/>
      <c r="ALY303" s="117"/>
      <c r="ALZ303" s="117"/>
      <c r="AMA303" s="117"/>
      <c r="AMB303" s="117"/>
      <c r="AMC303" s="117"/>
      <c r="AMD303" s="117"/>
      <c r="AME303" s="117"/>
      <c r="AMF303" s="117"/>
      <c r="AMG303" s="117"/>
      <c r="AMH303" s="117"/>
      <c r="AMI303" s="117"/>
      <c r="AMJ303" s="117"/>
    </row>
    <row r="304" customFormat="false" ht="24" hidden="false" customHeight="true" outlineLevel="0" collapsed="false">
      <c r="A304" s="144"/>
      <c r="B304" s="122"/>
      <c r="C304" s="147"/>
      <c r="D304" s="147"/>
      <c r="E304" s="147"/>
      <c r="F304" s="147"/>
      <c r="G304" s="145"/>
      <c r="H304" s="145"/>
      <c r="I304" s="146"/>
      <c r="J304" s="116"/>
      <c r="K304" s="116"/>
      <c r="L304" s="116"/>
      <c r="M304" s="116"/>
      <c r="N304" s="116"/>
      <c r="O304" s="116"/>
      <c r="P304" s="116"/>
      <c r="Q304" s="116"/>
      <c r="R304" s="116"/>
      <c r="S304" s="116"/>
      <c r="T304" s="116"/>
      <c r="U304" s="116"/>
      <c r="V304" s="116"/>
      <c r="W304" s="116"/>
      <c r="X304" s="116"/>
      <c r="Y304" s="116"/>
      <c r="Z304" s="116"/>
      <c r="AA304" s="116"/>
      <c r="AB304" s="116"/>
      <c r="AC304" s="116"/>
      <c r="AD304" s="116"/>
      <c r="AE304" s="116"/>
      <c r="AF304" s="116"/>
      <c r="AG304" s="116"/>
      <c r="AH304" s="116"/>
      <c r="AI304" s="116"/>
      <c r="AJ304" s="116"/>
      <c r="AK304" s="116"/>
      <c r="AL304" s="116"/>
      <c r="AM304" s="116"/>
      <c r="AN304" s="116"/>
      <c r="AO304" s="116"/>
      <c r="AP304" s="116"/>
      <c r="AQ304" s="116"/>
      <c r="AR304" s="116"/>
      <c r="AS304" s="116"/>
      <c r="AT304" s="116"/>
      <c r="AU304" s="116"/>
      <c r="AV304" s="116"/>
      <c r="AW304" s="116"/>
      <c r="AX304" s="116"/>
      <c r="AY304" s="116"/>
      <c r="AZ304" s="116"/>
      <c r="BA304" s="116"/>
      <c r="BB304" s="116"/>
      <c r="BC304" s="116"/>
      <c r="BD304" s="116"/>
      <c r="BE304" s="116"/>
      <c r="BF304" s="116"/>
      <c r="BG304" s="116"/>
      <c r="BH304" s="116"/>
      <c r="BI304" s="116"/>
      <c r="BJ304" s="116"/>
      <c r="BK304" s="117"/>
      <c r="BL304" s="117"/>
      <c r="BM304" s="117"/>
      <c r="BN304" s="117"/>
      <c r="BO304" s="117"/>
      <c r="BP304" s="117"/>
      <c r="BQ304" s="117"/>
      <c r="BR304" s="117"/>
      <c r="BS304" s="117"/>
      <c r="BT304" s="117"/>
      <c r="BU304" s="117"/>
      <c r="BV304" s="117"/>
      <c r="BW304" s="117"/>
      <c r="BX304" s="117"/>
      <c r="BY304" s="117"/>
      <c r="BZ304" s="117"/>
      <c r="CA304" s="117"/>
      <c r="CB304" s="117"/>
      <c r="CC304" s="117"/>
      <c r="CD304" s="117"/>
      <c r="CE304" s="117"/>
      <c r="CF304" s="117"/>
      <c r="CG304" s="117"/>
      <c r="CH304" s="117"/>
      <c r="CI304" s="117"/>
      <c r="CJ304" s="117"/>
      <c r="CK304" s="117"/>
      <c r="CL304" s="117"/>
      <c r="CM304" s="117"/>
      <c r="CN304" s="117"/>
      <c r="CO304" s="117"/>
      <c r="CP304" s="117"/>
      <c r="CQ304" s="117"/>
      <c r="CR304" s="117"/>
      <c r="CS304" s="117"/>
      <c r="CT304" s="117"/>
      <c r="CU304" s="117"/>
      <c r="CV304" s="117"/>
      <c r="CW304" s="117"/>
      <c r="CX304" s="117"/>
      <c r="CY304" s="117"/>
      <c r="CZ304" s="117"/>
      <c r="DA304" s="117"/>
      <c r="DB304" s="117"/>
      <c r="DC304" s="117"/>
      <c r="DD304" s="117"/>
      <c r="DE304" s="117"/>
      <c r="DF304" s="117"/>
      <c r="DG304" s="117"/>
      <c r="DH304" s="117"/>
      <c r="DI304" s="117"/>
      <c r="DJ304" s="117"/>
      <c r="DK304" s="117"/>
      <c r="DL304" s="117"/>
      <c r="DM304" s="117"/>
      <c r="DN304" s="117"/>
      <c r="DO304" s="117"/>
      <c r="DP304" s="117"/>
      <c r="DQ304" s="117"/>
      <c r="DR304" s="117"/>
      <c r="DS304" s="117"/>
      <c r="DT304" s="117"/>
      <c r="DU304" s="117"/>
      <c r="DV304" s="117"/>
      <c r="DW304" s="117"/>
      <c r="DX304" s="117"/>
      <c r="DY304" s="117"/>
      <c r="DZ304" s="117"/>
      <c r="EA304" s="117"/>
      <c r="EB304" s="117"/>
      <c r="EC304" s="117"/>
      <c r="ED304" s="117"/>
      <c r="EE304" s="117"/>
      <c r="EF304" s="117"/>
      <c r="EG304" s="117"/>
      <c r="EH304" s="117"/>
      <c r="EI304" s="117"/>
      <c r="EJ304" s="117"/>
      <c r="EK304" s="117"/>
      <c r="EL304" s="117"/>
      <c r="EM304" s="117"/>
      <c r="EN304" s="117"/>
      <c r="EO304" s="117"/>
      <c r="EP304" s="117"/>
      <c r="EQ304" s="117"/>
      <c r="ER304" s="117"/>
      <c r="ES304" s="117"/>
      <c r="ET304" s="117"/>
      <c r="EU304" s="117"/>
      <c r="EV304" s="117"/>
      <c r="EW304" s="117"/>
      <c r="EX304" s="117"/>
      <c r="EY304" s="117"/>
      <c r="EZ304" s="117"/>
      <c r="FA304" s="117"/>
      <c r="FB304" s="117"/>
      <c r="FC304" s="117"/>
      <c r="FD304" s="117"/>
      <c r="FE304" s="117"/>
      <c r="FF304" s="117"/>
      <c r="FG304" s="117"/>
      <c r="FH304" s="117"/>
      <c r="FI304" s="117"/>
      <c r="FJ304" s="117"/>
      <c r="FK304" s="117"/>
      <c r="FL304" s="117"/>
      <c r="FM304" s="117"/>
      <c r="FN304" s="117"/>
      <c r="FO304" s="117"/>
      <c r="FP304" s="117"/>
      <c r="FQ304" s="117"/>
      <c r="FR304" s="117"/>
      <c r="FS304" s="117"/>
      <c r="FT304" s="117"/>
      <c r="FU304" s="117"/>
      <c r="FV304" s="117"/>
      <c r="FW304" s="117"/>
      <c r="FX304" s="117"/>
      <c r="FY304" s="117"/>
      <c r="FZ304" s="117"/>
      <c r="GA304" s="117"/>
      <c r="GB304" s="117"/>
      <c r="GC304" s="117"/>
      <c r="GD304" s="117"/>
      <c r="GE304" s="117"/>
      <c r="GF304" s="117"/>
      <c r="GG304" s="117"/>
      <c r="GH304" s="117"/>
      <c r="GI304" s="117"/>
      <c r="GJ304" s="117"/>
      <c r="GK304" s="117"/>
      <c r="GL304" s="117"/>
      <c r="GM304" s="117"/>
      <c r="GN304" s="117"/>
      <c r="GO304" s="117"/>
      <c r="GP304" s="117"/>
      <c r="GQ304" s="117"/>
      <c r="GR304" s="117"/>
      <c r="GS304" s="117"/>
      <c r="GT304" s="117"/>
      <c r="GU304" s="117"/>
      <c r="GV304" s="117"/>
      <c r="GW304" s="117"/>
      <c r="GX304" s="117"/>
      <c r="GY304" s="117"/>
      <c r="GZ304" s="117"/>
      <c r="HA304" s="117"/>
      <c r="HB304" s="117"/>
      <c r="HC304" s="117"/>
      <c r="HD304" s="117"/>
      <c r="HE304" s="117"/>
      <c r="HF304" s="117"/>
      <c r="HG304" s="117"/>
      <c r="HH304" s="117"/>
      <c r="HI304" s="117"/>
      <c r="HJ304" s="117"/>
      <c r="HK304" s="117"/>
      <c r="HL304" s="117"/>
      <c r="HM304" s="117"/>
      <c r="HN304" s="117"/>
      <c r="HO304" s="117"/>
      <c r="HP304" s="117"/>
      <c r="HQ304" s="117"/>
      <c r="HR304" s="117"/>
      <c r="HS304" s="117"/>
      <c r="HT304" s="117"/>
      <c r="HU304" s="117"/>
      <c r="HV304" s="117"/>
      <c r="HW304" s="117"/>
      <c r="HX304" s="117"/>
      <c r="HY304" s="117"/>
      <c r="HZ304" s="117"/>
      <c r="IA304" s="117"/>
      <c r="IB304" s="117"/>
      <c r="IC304" s="117"/>
      <c r="ID304" s="117"/>
      <c r="IE304" s="117"/>
      <c r="IF304" s="117"/>
      <c r="IG304" s="117"/>
      <c r="IH304" s="117"/>
      <c r="II304" s="117"/>
      <c r="IJ304" s="117"/>
      <c r="IK304" s="117"/>
      <c r="IL304" s="117"/>
      <c r="IM304" s="117"/>
      <c r="IN304" s="117"/>
      <c r="IO304" s="117"/>
      <c r="IP304" s="117"/>
      <c r="IQ304" s="117"/>
      <c r="IR304" s="117"/>
      <c r="IS304" s="117"/>
      <c r="IT304" s="117"/>
      <c r="IU304" s="117"/>
      <c r="IV304" s="117"/>
      <c r="IW304" s="117"/>
      <c r="IX304" s="117"/>
      <c r="IY304" s="117"/>
      <c r="IZ304" s="117"/>
      <c r="JA304" s="117"/>
      <c r="JB304" s="117"/>
      <c r="JC304" s="117"/>
      <c r="JD304" s="117"/>
      <c r="JE304" s="117"/>
      <c r="JF304" s="117"/>
      <c r="JG304" s="117"/>
      <c r="JH304" s="117"/>
      <c r="JI304" s="117"/>
      <c r="JJ304" s="117"/>
      <c r="JK304" s="117"/>
      <c r="JL304" s="117"/>
      <c r="JM304" s="117"/>
      <c r="JN304" s="117"/>
      <c r="JO304" s="117"/>
      <c r="JP304" s="117"/>
      <c r="JQ304" s="117"/>
      <c r="JR304" s="117"/>
      <c r="JS304" s="117"/>
      <c r="JT304" s="117"/>
      <c r="JU304" s="117"/>
      <c r="JV304" s="117"/>
      <c r="JW304" s="117"/>
      <c r="JX304" s="117"/>
      <c r="JY304" s="117"/>
      <c r="JZ304" s="117"/>
      <c r="KA304" s="117"/>
      <c r="KB304" s="117"/>
      <c r="KC304" s="117"/>
      <c r="KD304" s="117"/>
      <c r="KE304" s="117"/>
      <c r="KF304" s="117"/>
      <c r="KG304" s="117"/>
      <c r="KH304" s="117"/>
      <c r="KI304" s="117"/>
      <c r="KJ304" s="117"/>
      <c r="KK304" s="117"/>
      <c r="KL304" s="117"/>
      <c r="KM304" s="117"/>
      <c r="KN304" s="117"/>
      <c r="KO304" s="117"/>
      <c r="KP304" s="117"/>
      <c r="KQ304" s="117"/>
      <c r="KR304" s="117"/>
      <c r="KS304" s="117"/>
      <c r="KT304" s="117"/>
      <c r="KU304" s="117"/>
      <c r="KV304" s="117"/>
      <c r="KW304" s="117"/>
      <c r="KX304" s="117"/>
      <c r="KY304" s="117"/>
      <c r="KZ304" s="117"/>
      <c r="LA304" s="117"/>
      <c r="LB304" s="117"/>
      <c r="LC304" s="117"/>
      <c r="LD304" s="117"/>
      <c r="LE304" s="117"/>
      <c r="LF304" s="117"/>
      <c r="LG304" s="117"/>
      <c r="LH304" s="117"/>
      <c r="LI304" s="117"/>
      <c r="LJ304" s="117"/>
      <c r="LK304" s="117"/>
      <c r="LL304" s="117"/>
      <c r="LM304" s="117"/>
      <c r="LN304" s="117"/>
      <c r="LO304" s="117"/>
      <c r="LP304" s="117"/>
      <c r="LQ304" s="117"/>
      <c r="LR304" s="117"/>
      <c r="LS304" s="117"/>
      <c r="LT304" s="117"/>
      <c r="LU304" s="117"/>
      <c r="LV304" s="117"/>
      <c r="LW304" s="117"/>
      <c r="LX304" s="117"/>
      <c r="LY304" s="117"/>
      <c r="LZ304" s="117"/>
      <c r="MA304" s="117"/>
      <c r="MB304" s="117"/>
      <c r="MC304" s="117"/>
      <c r="MD304" s="117"/>
      <c r="ME304" s="117"/>
      <c r="MF304" s="117"/>
      <c r="MG304" s="117"/>
      <c r="MH304" s="117"/>
      <c r="MI304" s="117"/>
      <c r="MJ304" s="117"/>
      <c r="MK304" s="117"/>
      <c r="ML304" s="117"/>
      <c r="MM304" s="117"/>
      <c r="MN304" s="117"/>
      <c r="MO304" s="117"/>
      <c r="MP304" s="117"/>
      <c r="MQ304" s="117"/>
      <c r="MR304" s="117"/>
      <c r="MS304" s="117"/>
      <c r="MT304" s="117"/>
      <c r="MU304" s="117"/>
      <c r="MV304" s="117"/>
      <c r="MW304" s="117"/>
      <c r="MX304" s="117"/>
      <c r="MY304" s="117"/>
      <c r="MZ304" s="117"/>
      <c r="NA304" s="117"/>
      <c r="NB304" s="117"/>
      <c r="NC304" s="117"/>
      <c r="ND304" s="117"/>
      <c r="NE304" s="117"/>
      <c r="NF304" s="117"/>
      <c r="NG304" s="117"/>
      <c r="NH304" s="117"/>
      <c r="NI304" s="117"/>
      <c r="NJ304" s="117"/>
      <c r="NK304" s="117"/>
      <c r="NL304" s="117"/>
      <c r="NM304" s="117"/>
      <c r="NN304" s="117"/>
      <c r="NO304" s="117"/>
      <c r="NP304" s="117"/>
      <c r="NQ304" s="117"/>
      <c r="NR304" s="117"/>
      <c r="NS304" s="117"/>
      <c r="NT304" s="117"/>
      <c r="NU304" s="117"/>
      <c r="NV304" s="117"/>
      <c r="NW304" s="117"/>
      <c r="NX304" s="117"/>
      <c r="NY304" s="117"/>
      <c r="NZ304" s="117"/>
      <c r="OA304" s="117"/>
      <c r="OB304" s="117"/>
      <c r="OC304" s="117"/>
      <c r="OD304" s="117"/>
      <c r="OE304" s="117"/>
      <c r="OF304" s="117"/>
      <c r="OG304" s="117"/>
      <c r="OH304" s="117"/>
      <c r="OI304" s="117"/>
      <c r="OJ304" s="117"/>
      <c r="OK304" s="117"/>
      <c r="OL304" s="117"/>
      <c r="OM304" s="117"/>
      <c r="ON304" s="117"/>
      <c r="OO304" s="117"/>
      <c r="OP304" s="117"/>
      <c r="OQ304" s="117"/>
      <c r="OR304" s="117"/>
      <c r="OS304" s="117"/>
      <c r="OT304" s="117"/>
      <c r="OU304" s="117"/>
      <c r="OV304" s="117"/>
      <c r="OW304" s="117"/>
      <c r="OX304" s="117"/>
      <c r="OY304" s="117"/>
      <c r="OZ304" s="117"/>
      <c r="PA304" s="117"/>
      <c r="PB304" s="117"/>
      <c r="PC304" s="117"/>
      <c r="PD304" s="117"/>
      <c r="PE304" s="117"/>
      <c r="PF304" s="117"/>
      <c r="PG304" s="117"/>
      <c r="PH304" s="117"/>
      <c r="PI304" s="117"/>
      <c r="PJ304" s="117"/>
      <c r="PK304" s="117"/>
      <c r="PL304" s="117"/>
      <c r="PM304" s="117"/>
      <c r="PN304" s="117"/>
      <c r="PO304" s="117"/>
      <c r="PP304" s="117"/>
      <c r="PQ304" s="117"/>
      <c r="PR304" s="117"/>
      <c r="PS304" s="117"/>
      <c r="PT304" s="117"/>
      <c r="PU304" s="117"/>
      <c r="PV304" s="117"/>
      <c r="PW304" s="117"/>
      <c r="PX304" s="117"/>
      <c r="PY304" s="117"/>
      <c r="PZ304" s="117"/>
      <c r="QA304" s="117"/>
      <c r="QB304" s="117"/>
      <c r="QC304" s="117"/>
      <c r="QD304" s="117"/>
      <c r="QE304" s="117"/>
      <c r="QF304" s="117"/>
      <c r="QG304" s="117"/>
      <c r="QH304" s="117"/>
      <c r="QI304" s="117"/>
      <c r="QJ304" s="117"/>
      <c r="QK304" s="117"/>
      <c r="QL304" s="117"/>
      <c r="QM304" s="117"/>
      <c r="QN304" s="117"/>
      <c r="QO304" s="117"/>
      <c r="QP304" s="117"/>
      <c r="QQ304" s="117"/>
      <c r="QR304" s="117"/>
      <c r="QS304" s="117"/>
      <c r="QT304" s="117"/>
      <c r="QU304" s="117"/>
      <c r="QV304" s="117"/>
      <c r="QW304" s="117"/>
      <c r="QX304" s="117"/>
      <c r="QY304" s="117"/>
      <c r="QZ304" s="117"/>
      <c r="RA304" s="117"/>
      <c r="RB304" s="117"/>
      <c r="RC304" s="117"/>
      <c r="RD304" s="117"/>
      <c r="RE304" s="117"/>
      <c r="RF304" s="117"/>
      <c r="RG304" s="117"/>
      <c r="RH304" s="117"/>
      <c r="RI304" s="117"/>
      <c r="RJ304" s="117"/>
      <c r="RK304" s="117"/>
      <c r="RL304" s="117"/>
      <c r="RM304" s="117"/>
      <c r="RN304" s="117"/>
      <c r="RO304" s="117"/>
      <c r="RP304" s="117"/>
      <c r="RQ304" s="117"/>
      <c r="RR304" s="117"/>
      <c r="RS304" s="117"/>
      <c r="RT304" s="117"/>
      <c r="RU304" s="117"/>
      <c r="RV304" s="117"/>
      <c r="RW304" s="117"/>
      <c r="RX304" s="117"/>
      <c r="RY304" s="117"/>
      <c r="RZ304" s="117"/>
      <c r="SA304" s="117"/>
      <c r="SB304" s="117"/>
      <c r="SC304" s="117"/>
      <c r="SD304" s="117"/>
      <c r="SE304" s="117"/>
      <c r="SF304" s="117"/>
      <c r="SG304" s="117"/>
      <c r="SH304" s="117"/>
      <c r="SI304" s="117"/>
      <c r="SJ304" s="117"/>
      <c r="SK304" s="117"/>
      <c r="SL304" s="117"/>
      <c r="SM304" s="117"/>
      <c r="SN304" s="117"/>
      <c r="SO304" s="117"/>
      <c r="SP304" s="117"/>
      <c r="SQ304" s="117"/>
      <c r="SR304" s="117"/>
      <c r="SS304" s="117"/>
      <c r="ST304" s="117"/>
      <c r="SU304" s="117"/>
      <c r="SV304" s="117"/>
      <c r="SW304" s="117"/>
      <c r="SX304" s="117"/>
      <c r="SY304" s="117"/>
      <c r="SZ304" s="117"/>
      <c r="TA304" s="117"/>
      <c r="TB304" s="117"/>
      <c r="TC304" s="117"/>
      <c r="TD304" s="117"/>
      <c r="TE304" s="117"/>
      <c r="TF304" s="117"/>
      <c r="TG304" s="117"/>
      <c r="TH304" s="117"/>
      <c r="TI304" s="117"/>
      <c r="TJ304" s="117"/>
      <c r="TK304" s="117"/>
      <c r="TL304" s="117"/>
      <c r="TM304" s="117"/>
      <c r="TN304" s="117"/>
      <c r="TO304" s="117"/>
      <c r="TP304" s="117"/>
      <c r="TQ304" s="117"/>
      <c r="TR304" s="117"/>
      <c r="TS304" s="117"/>
      <c r="TT304" s="117"/>
      <c r="TU304" s="117"/>
      <c r="TV304" s="117"/>
      <c r="TW304" s="117"/>
      <c r="TX304" s="117"/>
      <c r="TY304" s="117"/>
      <c r="TZ304" s="117"/>
      <c r="UA304" s="117"/>
      <c r="UB304" s="117"/>
      <c r="UC304" s="117"/>
      <c r="UD304" s="117"/>
      <c r="UE304" s="117"/>
      <c r="UF304" s="117"/>
      <c r="UG304" s="117"/>
      <c r="UH304" s="117"/>
      <c r="UI304" s="117"/>
      <c r="UJ304" s="117"/>
      <c r="UK304" s="117"/>
      <c r="UL304" s="117"/>
      <c r="UM304" s="117"/>
      <c r="UN304" s="117"/>
      <c r="UO304" s="117"/>
      <c r="UP304" s="117"/>
      <c r="UQ304" s="117"/>
      <c r="UR304" s="117"/>
      <c r="US304" s="117"/>
      <c r="UT304" s="117"/>
      <c r="UU304" s="117"/>
      <c r="UV304" s="117"/>
      <c r="UW304" s="117"/>
      <c r="UX304" s="117"/>
      <c r="UY304" s="117"/>
      <c r="UZ304" s="117"/>
      <c r="VA304" s="117"/>
      <c r="VB304" s="117"/>
      <c r="VC304" s="117"/>
      <c r="VD304" s="117"/>
      <c r="VE304" s="117"/>
      <c r="VF304" s="117"/>
      <c r="VG304" s="117"/>
      <c r="VH304" s="117"/>
      <c r="VI304" s="117"/>
      <c r="VJ304" s="117"/>
      <c r="VK304" s="117"/>
      <c r="VL304" s="117"/>
      <c r="VM304" s="117"/>
      <c r="VN304" s="117"/>
      <c r="VO304" s="117"/>
      <c r="VP304" s="117"/>
      <c r="VQ304" s="117"/>
      <c r="VR304" s="117"/>
      <c r="VS304" s="117"/>
      <c r="VT304" s="117"/>
      <c r="VU304" s="117"/>
      <c r="VV304" s="117"/>
      <c r="VW304" s="117"/>
      <c r="VX304" s="117"/>
      <c r="VY304" s="117"/>
      <c r="VZ304" s="117"/>
      <c r="WA304" s="117"/>
      <c r="WB304" s="117"/>
      <c r="WC304" s="117"/>
      <c r="WD304" s="117"/>
      <c r="WE304" s="117"/>
      <c r="WF304" s="117"/>
      <c r="WG304" s="117"/>
      <c r="WH304" s="117"/>
      <c r="WI304" s="117"/>
      <c r="WJ304" s="117"/>
      <c r="WK304" s="117"/>
      <c r="WL304" s="117"/>
      <c r="WM304" s="117"/>
      <c r="WN304" s="117"/>
      <c r="WO304" s="117"/>
      <c r="WP304" s="117"/>
      <c r="WQ304" s="117"/>
      <c r="WR304" s="117"/>
      <c r="WS304" s="117"/>
      <c r="WT304" s="117"/>
      <c r="WU304" s="117"/>
      <c r="WV304" s="117"/>
      <c r="WW304" s="117"/>
      <c r="WX304" s="117"/>
      <c r="WY304" s="117"/>
      <c r="WZ304" s="117"/>
      <c r="XA304" s="117"/>
      <c r="XB304" s="117"/>
      <c r="XC304" s="117"/>
      <c r="XD304" s="117"/>
      <c r="XE304" s="117"/>
      <c r="XF304" s="117"/>
      <c r="XG304" s="117"/>
      <c r="XH304" s="117"/>
      <c r="XI304" s="117"/>
      <c r="XJ304" s="117"/>
      <c r="XK304" s="117"/>
      <c r="XL304" s="117"/>
      <c r="XM304" s="117"/>
      <c r="XN304" s="117"/>
      <c r="XO304" s="117"/>
      <c r="XP304" s="117"/>
      <c r="XQ304" s="117"/>
      <c r="XR304" s="117"/>
      <c r="XS304" s="117"/>
      <c r="XT304" s="117"/>
      <c r="XU304" s="117"/>
      <c r="XV304" s="117"/>
      <c r="XW304" s="117"/>
      <c r="XX304" s="117"/>
      <c r="XY304" s="117"/>
      <c r="XZ304" s="117"/>
      <c r="YA304" s="117"/>
      <c r="YB304" s="117"/>
      <c r="YC304" s="117"/>
      <c r="YD304" s="117"/>
      <c r="YE304" s="117"/>
      <c r="YF304" s="117"/>
      <c r="YG304" s="117"/>
      <c r="YH304" s="117"/>
      <c r="YI304" s="117"/>
      <c r="YJ304" s="117"/>
      <c r="YK304" s="117"/>
      <c r="YL304" s="117"/>
      <c r="YM304" s="117"/>
      <c r="YN304" s="117"/>
      <c r="YO304" s="117"/>
      <c r="YP304" s="117"/>
      <c r="YQ304" s="117"/>
      <c r="YR304" s="117"/>
      <c r="YS304" s="117"/>
      <c r="YT304" s="117"/>
      <c r="YU304" s="117"/>
      <c r="YV304" s="117"/>
      <c r="YW304" s="117"/>
      <c r="YX304" s="117"/>
      <c r="YY304" s="117"/>
      <c r="YZ304" s="117"/>
      <c r="ZA304" s="117"/>
      <c r="ZB304" s="117"/>
      <c r="ZC304" s="117"/>
      <c r="ZD304" s="117"/>
      <c r="ZE304" s="117"/>
      <c r="ZF304" s="117"/>
      <c r="ZG304" s="117"/>
      <c r="ZH304" s="117"/>
      <c r="ZI304" s="117"/>
      <c r="ZJ304" s="117"/>
      <c r="ZK304" s="117"/>
      <c r="ZL304" s="117"/>
      <c r="ZM304" s="117"/>
      <c r="ZN304" s="117"/>
      <c r="ZO304" s="117"/>
      <c r="ZP304" s="117"/>
      <c r="ZQ304" s="117"/>
      <c r="ZR304" s="117"/>
      <c r="ZS304" s="117"/>
      <c r="ZT304" s="117"/>
      <c r="ZU304" s="117"/>
      <c r="ZV304" s="117"/>
      <c r="ZW304" s="117"/>
      <c r="ZX304" s="117"/>
      <c r="ZY304" s="117"/>
      <c r="ZZ304" s="117"/>
      <c r="AAA304" s="117"/>
      <c r="AAB304" s="117"/>
      <c r="AAC304" s="117"/>
      <c r="AAD304" s="117"/>
      <c r="AAE304" s="117"/>
      <c r="AAF304" s="117"/>
      <c r="AAG304" s="117"/>
      <c r="AAH304" s="117"/>
      <c r="AAI304" s="117"/>
      <c r="AAJ304" s="117"/>
      <c r="AAK304" s="117"/>
      <c r="AAL304" s="117"/>
      <c r="AAM304" s="117"/>
      <c r="AAN304" s="117"/>
      <c r="AAO304" s="117"/>
      <c r="AAP304" s="117"/>
      <c r="AAQ304" s="117"/>
      <c r="AAR304" s="117"/>
      <c r="AAS304" s="117"/>
      <c r="AAT304" s="117"/>
      <c r="AAU304" s="117"/>
      <c r="AAV304" s="117"/>
      <c r="AAW304" s="117"/>
      <c r="AAX304" s="117"/>
      <c r="AAY304" s="117"/>
      <c r="AAZ304" s="117"/>
      <c r="ABA304" s="117"/>
      <c r="ABB304" s="117"/>
      <c r="ABC304" s="117"/>
      <c r="ABD304" s="117"/>
      <c r="ABE304" s="117"/>
      <c r="ABF304" s="117"/>
      <c r="ABG304" s="117"/>
      <c r="ABH304" s="117"/>
      <c r="ABI304" s="117"/>
      <c r="ABJ304" s="117"/>
      <c r="ABK304" s="117"/>
      <c r="ABL304" s="117"/>
      <c r="ABM304" s="117"/>
      <c r="ABN304" s="117"/>
      <c r="ABO304" s="117"/>
      <c r="ABP304" s="117"/>
      <c r="ABQ304" s="117"/>
      <c r="ABR304" s="117"/>
      <c r="ABS304" s="117"/>
      <c r="ABT304" s="117"/>
      <c r="ABU304" s="117"/>
      <c r="ABV304" s="117"/>
      <c r="ABW304" s="117"/>
      <c r="ABX304" s="117"/>
      <c r="ABY304" s="117"/>
      <c r="ABZ304" s="117"/>
      <c r="ACA304" s="117"/>
      <c r="ACB304" s="117"/>
      <c r="ACC304" s="117"/>
      <c r="ACD304" s="117"/>
      <c r="ACE304" s="117"/>
      <c r="ACF304" s="117"/>
      <c r="ACG304" s="117"/>
      <c r="ACH304" s="117"/>
      <c r="ACI304" s="117"/>
      <c r="ACJ304" s="117"/>
      <c r="ACK304" s="117"/>
      <c r="ACL304" s="117"/>
      <c r="ACM304" s="117"/>
      <c r="ACN304" s="117"/>
      <c r="ACO304" s="117"/>
      <c r="ACP304" s="117"/>
      <c r="ACQ304" s="117"/>
      <c r="ACR304" s="117"/>
      <c r="ACS304" s="117"/>
      <c r="ACT304" s="117"/>
      <c r="ACU304" s="117"/>
      <c r="ACV304" s="117"/>
      <c r="ACW304" s="117"/>
      <c r="ACX304" s="117"/>
      <c r="ACY304" s="117"/>
      <c r="ACZ304" s="117"/>
      <c r="ADA304" s="117"/>
      <c r="ADB304" s="117"/>
      <c r="ADC304" s="117"/>
      <c r="ADD304" s="117"/>
      <c r="ADE304" s="117"/>
      <c r="ADF304" s="117"/>
      <c r="ADG304" s="117"/>
      <c r="ADH304" s="117"/>
      <c r="ADI304" s="117"/>
      <c r="ADJ304" s="117"/>
      <c r="ADK304" s="117"/>
      <c r="ADL304" s="117"/>
      <c r="ADM304" s="117"/>
      <c r="ADN304" s="117"/>
      <c r="ADO304" s="117"/>
      <c r="ADP304" s="117"/>
      <c r="ADQ304" s="117"/>
      <c r="ADR304" s="117"/>
      <c r="ADS304" s="117"/>
      <c r="ADT304" s="117"/>
      <c r="ADU304" s="117"/>
      <c r="ADV304" s="117"/>
      <c r="ADW304" s="117"/>
      <c r="ADX304" s="117"/>
      <c r="ADY304" s="117"/>
      <c r="ADZ304" s="117"/>
      <c r="AEA304" s="117"/>
      <c r="AEB304" s="117"/>
      <c r="AEC304" s="117"/>
      <c r="AED304" s="117"/>
      <c r="AEE304" s="117"/>
      <c r="AEF304" s="117"/>
      <c r="AEG304" s="117"/>
      <c r="AEH304" s="117"/>
      <c r="AEI304" s="117"/>
      <c r="AEJ304" s="117"/>
      <c r="AEK304" s="117"/>
      <c r="AEL304" s="117"/>
      <c r="AEM304" s="117"/>
      <c r="AEN304" s="117"/>
      <c r="AEO304" s="117"/>
      <c r="AEP304" s="117"/>
      <c r="AEQ304" s="117"/>
      <c r="AER304" s="117"/>
      <c r="AES304" s="117"/>
      <c r="AET304" s="117"/>
      <c r="AEU304" s="117"/>
      <c r="AEV304" s="117"/>
      <c r="AEW304" s="117"/>
      <c r="AEX304" s="117"/>
      <c r="AEY304" s="117"/>
      <c r="AEZ304" s="117"/>
      <c r="AFA304" s="117"/>
      <c r="AFB304" s="117"/>
      <c r="AFC304" s="117"/>
      <c r="AFD304" s="117"/>
      <c r="AFE304" s="117"/>
      <c r="AFF304" s="117"/>
      <c r="AFG304" s="117"/>
      <c r="AFH304" s="117"/>
      <c r="AFI304" s="117"/>
      <c r="AFJ304" s="117"/>
      <c r="AFK304" s="117"/>
      <c r="AFL304" s="117"/>
      <c r="AFM304" s="117"/>
      <c r="AFN304" s="117"/>
      <c r="AFO304" s="117"/>
      <c r="AFP304" s="117"/>
      <c r="AFQ304" s="117"/>
      <c r="AFR304" s="117"/>
      <c r="AFS304" s="117"/>
      <c r="AFT304" s="117"/>
      <c r="AFU304" s="117"/>
      <c r="AFV304" s="117"/>
      <c r="AFW304" s="117"/>
      <c r="AFX304" s="117"/>
      <c r="AFY304" s="117"/>
      <c r="AFZ304" s="117"/>
      <c r="AGA304" s="117"/>
      <c r="AGB304" s="117"/>
      <c r="AGC304" s="117"/>
      <c r="AGD304" s="117"/>
      <c r="AGE304" s="117"/>
      <c r="AGF304" s="117"/>
      <c r="AGG304" s="117"/>
      <c r="AGH304" s="117"/>
      <c r="AGI304" s="117"/>
      <c r="AGJ304" s="117"/>
      <c r="AGK304" s="117"/>
      <c r="AGL304" s="117"/>
      <c r="AGM304" s="117"/>
      <c r="AGN304" s="117"/>
      <c r="AGO304" s="117"/>
      <c r="AGP304" s="117"/>
      <c r="AGQ304" s="117"/>
      <c r="AGR304" s="117"/>
      <c r="AGS304" s="117"/>
      <c r="AGT304" s="117"/>
      <c r="AGU304" s="117"/>
      <c r="AGV304" s="117"/>
      <c r="AGW304" s="117"/>
      <c r="AGX304" s="117"/>
      <c r="AGY304" s="117"/>
      <c r="AGZ304" s="117"/>
      <c r="AHA304" s="117"/>
      <c r="AHB304" s="117"/>
      <c r="AHC304" s="117"/>
      <c r="AHD304" s="117"/>
      <c r="AHE304" s="117"/>
      <c r="AHF304" s="117"/>
      <c r="AHG304" s="117"/>
      <c r="AHH304" s="117"/>
      <c r="AHI304" s="117"/>
      <c r="AHJ304" s="117"/>
      <c r="AHK304" s="117"/>
      <c r="AHL304" s="117"/>
      <c r="AHM304" s="117"/>
      <c r="AHN304" s="117"/>
      <c r="AHO304" s="117"/>
      <c r="AHP304" s="117"/>
      <c r="AHQ304" s="117"/>
      <c r="AHR304" s="117"/>
      <c r="AHS304" s="117"/>
      <c r="AHT304" s="117"/>
      <c r="AHU304" s="117"/>
      <c r="AHV304" s="117"/>
      <c r="AHW304" s="117"/>
      <c r="AHX304" s="117"/>
      <c r="AHY304" s="117"/>
      <c r="AHZ304" s="117"/>
      <c r="AIA304" s="117"/>
      <c r="AIB304" s="117"/>
      <c r="AIC304" s="117"/>
      <c r="AID304" s="117"/>
      <c r="AIE304" s="117"/>
      <c r="AIF304" s="117"/>
      <c r="AIG304" s="117"/>
      <c r="AIH304" s="117"/>
      <c r="AII304" s="117"/>
      <c r="AIJ304" s="117"/>
      <c r="AIK304" s="117"/>
      <c r="AIL304" s="117"/>
      <c r="AIM304" s="117"/>
      <c r="AIN304" s="117"/>
      <c r="AIO304" s="117"/>
      <c r="AIP304" s="117"/>
      <c r="AIQ304" s="117"/>
      <c r="AIR304" s="117"/>
      <c r="AIS304" s="117"/>
      <c r="AIT304" s="117"/>
      <c r="AIU304" s="117"/>
      <c r="AIV304" s="117"/>
      <c r="AIW304" s="117"/>
      <c r="AIX304" s="117"/>
      <c r="AIY304" s="117"/>
      <c r="AIZ304" s="117"/>
      <c r="AJA304" s="117"/>
      <c r="AJB304" s="117"/>
      <c r="AJC304" s="117"/>
      <c r="AJD304" s="117"/>
      <c r="AJE304" s="117"/>
      <c r="AJF304" s="117"/>
      <c r="AJG304" s="117"/>
      <c r="AJH304" s="117"/>
      <c r="AJI304" s="117"/>
      <c r="AJJ304" s="117"/>
      <c r="AJK304" s="117"/>
      <c r="AJL304" s="117"/>
      <c r="AJM304" s="117"/>
      <c r="AJN304" s="117"/>
      <c r="AJO304" s="117"/>
      <c r="AJP304" s="117"/>
      <c r="AJQ304" s="117"/>
      <c r="AJR304" s="117"/>
      <c r="AJS304" s="117"/>
      <c r="AJT304" s="117"/>
      <c r="AJU304" s="117"/>
      <c r="AJV304" s="117"/>
      <c r="AJW304" s="117"/>
      <c r="AJX304" s="117"/>
      <c r="AJY304" s="117"/>
      <c r="AJZ304" s="117"/>
      <c r="AKA304" s="117"/>
      <c r="AKB304" s="117"/>
      <c r="AKC304" s="117"/>
      <c r="AKD304" s="117"/>
      <c r="AKE304" s="117"/>
      <c r="AKF304" s="117"/>
      <c r="AKG304" s="117"/>
      <c r="AKH304" s="117"/>
      <c r="AKI304" s="117"/>
      <c r="AKJ304" s="117"/>
      <c r="AKK304" s="117"/>
      <c r="AKL304" s="117"/>
      <c r="AKM304" s="117"/>
      <c r="AKN304" s="117"/>
      <c r="AKO304" s="117"/>
      <c r="AKP304" s="117"/>
      <c r="AKQ304" s="117"/>
      <c r="AKR304" s="117"/>
      <c r="AKS304" s="117"/>
      <c r="AKT304" s="117"/>
      <c r="AKU304" s="117"/>
      <c r="AKV304" s="117"/>
      <c r="AKW304" s="117"/>
      <c r="AKX304" s="117"/>
      <c r="AKY304" s="117"/>
      <c r="AKZ304" s="117"/>
      <c r="ALA304" s="117"/>
      <c r="ALB304" s="117"/>
      <c r="ALC304" s="117"/>
      <c r="ALD304" s="117"/>
      <c r="ALE304" s="117"/>
      <c r="ALF304" s="117"/>
      <c r="ALG304" s="117"/>
      <c r="ALH304" s="117"/>
      <c r="ALI304" s="117"/>
      <c r="ALJ304" s="117"/>
      <c r="ALK304" s="117"/>
      <c r="ALL304" s="117"/>
      <c r="ALM304" s="117"/>
      <c r="ALN304" s="117"/>
      <c r="ALO304" s="117"/>
      <c r="ALP304" s="117"/>
      <c r="ALQ304" s="117"/>
      <c r="ALR304" s="117"/>
      <c r="ALS304" s="117"/>
      <c r="ALT304" s="117"/>
      <c r="ALU304" s="117"/>
      <c r="ALV304" s="117"/>
      <c r="ALW304" s="117"/>
      <c r="ALX304" s="117"/>
      <c r="ALY304" s="117"/>
      <c r="ALZ304" s="117"/>
      <c r="AMA304" s="117"/>
      <c r="AMB304" s="117"/>
      <c r="AMC304" s="117"/>
      <c r="AMD304" s="117"/>
      <c r="AME304" s="117"/>
      <c r="AMF304" s="117"/>
      <c r="AMG304" s="117"/>
      <c r="AMH304" s="117"/>
      <c r="AMI304" s="117"/>
      <c r="AMJ304" s="117"/>
    </row>
    <row r="305" customFormat="false" ht="24" hidden="false" customHeight="true" outlineLevel="0" collapsed="false">
      <c r="A305" s="144"/>
      <c r="B305" s="122"/>
      <c r="C305" s="145"/>
      <c r="D305" s="152"/>
      <c r="E305" s="152"/>
      <c r="F305" s="152"/>
      <c r="G305" s="145"/>
      <c r="H305" s="145"/>
      <c r="I305" s="146"/>
      <c r="J305" s="116"/>
      <c r="K305" s="116"/>
      <c r="L305" s="116"/>
      <c r="M305" s="116"/>
      <c r="N305" s="116"/>
      <c r="O305" s="116"/>
      <c r="P305" s="116"/>
      <c r="Q305" s="116"/>
      <c r="R305" s="116"/>
      <c r="S305" s="116"/>
      <c r="T305" s="116"/>
      <c r="U305" s="116"/>
      <c r="V305" s="116"/>
      <c r="W305" s="116"/>
      <c r="X305" s="116"/>
      <c r="Y305" s="116"/>
      <c r="Z305" s="116"/>
      <c r="AA305" s="116"/>
      <c r="AB305" s="116"/>
      <c r="AC305" s="116"/>
      <c r="AD305" s="116"/>
      <c r="AE305" s="116"/>
      <c r="AF305" s="116"/>
      <c r="AG305" s="116"/>
      <c r="AH305" s="116"/>
      <c r="AI305" s="116"/>
      <c r="AJ305" s="116"/>
      <c r="AK305" s="116"/>
      <c r="AL305" s="116"/>
      <c r="AM305" s="116"/>
      <c r="AN305" s="116"/>
      <c r="AO305" s="116"/>
      <c r="AP305" s="116"/>
      <c r="AQ305" s="116"/>
      <c r="AR305" s="116"/>
      <c r="AS305" s="116"/>
      <c r="AT305" s="116"/>
      <c r="AU305" s="116"/>
      <c r="AV305" s="116"/>
      <c r="AW305" s="116"/>
      <c r="AX305" s="116"/>
      <c r="AY305" s="116"/>
      <c r="AZ305" s="116"/>
      <c r="BA305" s="116"/>
      <c r="BB305" s="116"/>
      <c r="BC305" s="116"/>
      <c r="BD305" s="116"/>
      <c r="BE305" s="116"/>
      <c r="BF305" s="116"/>
      <c r="BG305" s="116"/>
      <c r="BH305" s="116"/>
      <c r="BI305" s="116"/>
      <c r="BJ305" s="116"/>
      <c r="BK305" s="117"/>
      <c r="BL305" s="117"/>
      <c r="BM305" s="117"/>
      <c r="BN305" s="117"/>
      <c r="BO305" s="117"/>
      <c r="BP305" s="117"/>
      <c r="BQ305" s="117"/>
      <c r="BR305" s="117"/>
      <c r="BS305" s="117"/>
      <c r="BT305" s="117"/>
      <c r="BU305" s="117"/>
      <c r="BV305" s="117"/>
      <c r="BW305" s="117"/>
      <c r="BX305" s="117"/>
      <c r="BY305" s="117"/>
      <c r="BZ305" s="117"/>
      <c r="CA305" s="117"/>
      <c r="CB305" s="117"/>
      <c r="CC305" s="117"/>
      <c r="CD305" s="117"/>
      <c r="CE305" s="117"/>
      <c r="CF305" s="117"/>
      <c r="CG305" s="117"/>
      <c r="CH305" s="117"/>
      <c r="CI305" s="117"/>
      <c r="CJ305" s="117"/>
      <c r="CK305" s="117"/>
      <c r="CL305" s="117"/>
      <c r="CM305" s="117"/>
      <c r="CN305" s="117"/>
      <c r="CO305" s="117"/>
      <c r="CP305" s="117"/>
      <c r="CQ305" s="117"/>
      <c r="CR305" s="117"/>
      <c r="CS305" s="117"/>
      <c r="CT305" s="117"/>
      <c r="CU305" s="117"/>
      <c r="CV305" s="117"/>
      <c r="CW305" s="117"/>
      <c r="CX305" s="117"/>
      <c r="CY305" s="117"/>
      <c r="CZ305" s="117"/>
      <c r="DA305" s="117"/>
      <c r="DB305" s="117"/>
      <c r="DC305" s="117"/>
      <c r="DD305" s="117"/>
      <c r="DE305" s="117"/>
      <c r="DF305" s="117"/>
      <c r="DG305" s="117"/>
      <c r="DH305" s="117"/>
      <c r="DI305" s="117"/>
      <c r="DJ305" s="117"/>
      <c r="DK305" s="117"/>
      <c r="DL305" s="117"/>
      <c r="DM305" s="117"/>
      <c r="DN305" s="117"/>
      <c r="DO305" s="117"/>
      <c r="DP305" s="117"/>
      <c r="DQ305" s="117"/>
      <c r="DR305" s="117"/>
      <c r="DS305" s="117"/>
      <c r="DT305" s="117"/>
      <c r="DU305" s="117"/>
      <c r="DV305" s="117"/>
      <c r="DW305" s="117"/>
      <c r="DX305" s="117"/>
      <c r="DY305" s="117"/>
      <c r="DZ305" s="117"/>
      <c r="EA305" s="117"/>
      <c r="EB305" s="117"/>
      <c r="EC305" s="117"/>
      <c r="ED305" s="117"/>
      <c r="EE305" s="117"/>
      <c r="EF305" s="117"/>
      <c r="EG305" s="117"/>
      <c r="EH305" s="117"/>
      <c r="EI305" s="117"/>
      <c r="EJ305" s="117"/>
      <c r="EK305" s="117"/>
      <c r="EL305" s="117"/>
      <c r="EM305" s="117"/>
      <c r="EN305" s="117"/>
      <c r="EO305" s="117"/>
      <c r="EP305" s="117"/>
      <c r="EQ305" s="117"/>
      <c r="ER305" s="117"/>
      <c r="ES305" s="117"/>
      <c r="ET305" s="117"/>
      <c r="EU305" s="117"/>
      <c r="EV305" s="117"/>
      <c r="EW305" s="117"/>
      <c r="EX305" s="117"/>
      <c r="EY305" s="117"/>
      <c r="EZ305" s="117"/>
      <c r="FA305" s="117"/>
      <c r="FB305" s="117"/>
      <c r="FC305" s="117"/>
      <c r="FD305" s="117"/>
      <c r="FE305" s="117"/>
      <c r="FF305" s="117"/>
      <c r="FG305" s="117"/>
      <c r="FH305" s="117"/>
      <c r="FI305" s="117"/>
      <c r="FJ305" s="117"/>
      <c r="FK305" s="117"/>
      <c r="FL305" s="117"/>
      <c r="FM305" s="117"/>
      <c r="FN305" s="117"/>
      <c r="FO305" s="117"/>
      <c r="FP305" s="117"/>
      <c r="FQ305" s="117"/>
      <c r="FR305" s="117"/>
      <c r="FS305" s="117"/>
      <c r="FT305" s="117"/>
      <c r="FU305" s="117"/>
      <c r="FV305" s="117"/>
      <c r="FW305" s="117"/>
      <c r="FX305" s="117"/>
      <c r="FY305" s="117"/>
      <c r="FZ305" s="117"/>
      <c r="GA305" s="117"/>
      <c r="GB305" s="117"/>
      <c r="GC305" s="117"/>
      <c r="GD305" s="117"/>
      <c r="GE305" s="117"/>
      <c r="GF305" s="117"/>
      <c r="GG305" s="117"/>
      <c r="GH305" s="117"/>
      <c r="GI305" s="117"/>
      <c r="GJ305" s="117"/>
      <c r="GK305" s="117"/>
      <c r="GL305" s="117"/>
      <c r="GM305" s="117"/>
      <c r="GN305" s="117"/>
      <c r="GO305" s="117"/>
      <c r="GP305" s="117"/>
      <c r="GQ305" s="117"/>
      <c r="GR305" s="117"/>
      <c r="GS305" s="117"/>
      <c r="GT305" s="117"/>
      <c r="GU305" s="117"/>
      <c r="GV305" s="117"/>
      <c r="GW305" s="117"/>
      <c r="GX305" s="117"/>
      <c r="GY305" s="117"/>
      <c r="GZ305" s="117"/>
      <c r="HA305" s="117"/>
      <c r="HB305" s="117"/>
      <c r="HC305" s="117"/>
      <c r="HD305" s="117"/>
      <c r="HE305" s="117"/>
      <c r="HF305" s="117"/>
      <c r="HG305" s="117"/>
      <c r="HH305" s="117"/>
      <c r="HI305" s="117"/>
      <c r="HJ305" s="117"/>
      <c r="HK305" s="117"/>
      <c r="HL305" s="117"/>
      <c r="HM305" s="117"/>
      <c r="HN305" s="117"/>
      <c r="HO305" s="117"/>
      <c r="HP305" s="117"/>
      <c r="HQ305" s="117"/>
      <c r="HR305" s="117"/>
      <c r="HS305" s="117"/>
      <c r="HT305" s="117"/>
      <c r="HU305" s="117"/>
      <c r="HV305" s="117"/>
      <c r="HW305" s="117"/>
      <c r="HX305" s="117"/>
      <c r="HY305" s="117"/>
      <c r="HZ305" s="117"/>
      <c r="IA305" s="117"/>
      <c r="IB305" s="117"/>
      <c r="IC305" s="117"/>
      <c r="ID305" s="117"/>
      <c r="IE305" s="117"/>
      <c r="IF305" s="117"/>
      <c r="IG305" s="117"/>
      <c r="IH305" s="117"/>
      <c r="II305" s="117"/>
      <c r="IJ305" s="117"/>
      <c r="IK305" s="117"/>
      <c r="IL305" s="117"/>
      <c r="IM305" s="117"/>
      <c r="IN305" s="117"/>
      <c r="IO305" s="117"/>
      <c r="IP305" s="117"/>
      <c r="IQ305" s="117"/>
      <c r="IR305" s="117"/>
      <c r="IS305" s="117"/>
      <c r="IT305" s="117"/>
      <c r="IU305" s="117"/>
      <c r="IV305" s="117"/>
      <c r="IW305" s="117"/>
      <c r="IX305" s="117"/>
      <c r="IY305" s="117"/>
      <c r="IZ305" s="117"/>
      <c r="JA305" s="117"/>
      <c r="JB305" s="117"/>
      <c r="JC305" s="117"/>
      <c r="JD305" s="117"/>
      <c r="JE305" s="117"/>
      <c r="JF305" s="117"/>
      <c r="JG305" s="117"/>
      <c r="JH305" s="117"/>
      <c r="JI305" s="117"/>
      <c r="JJ305" s="117"/>
      <c r="JK305" s="117"/>
      <c r="JL305" s="117"/>
      <c r="JM305" s="117"/>
      <c r="JN305" s="117"/>
      <c r="JO305" s="117"/>
      <c r="JP305" s="117"/>
      <c r="JQ305" s="117"/>
      <c r="JR305" s="117"/>
      <c r="JS305" s="117"/>
      <c r="JT305" s="117"/>
      <c r="JU305" s="117"/>
      <c r="JV305" s="117"/>
      <c r="JW305" s="117"/>
      <c r="JX305" s="117"/>
      <c r="JY305" s="117"/>
      <c r="JZ305" s="117"/>
      <c r="KA305" s="117"/>
      <c r="KB305" s="117"/>
      <c r="KC305" s="117"/>
      <c r="KD305" s="117"/>
      <c r="KE305" s="117"/>
      <c r="KF305" s="117"/>
      <c r="KG305" s="117"/>
      <c r="KH305" s="117"/>
      <c r="KI305" s="117"/>
      <c r="KJ305" s="117"/>
      <c r="KK305" s="117"/>
      <c r="KL305" s="117"/>
      <c r="KM305" s="117"/>
      <c r="KN305" s="117"/>
      <c r="KO305" s="117"/>
      <c r="KP305" s="117"/>
      <c r="KQ305" s="117"/>
      <c r="KR305" s="117"/>
      <c r="KS305" s="117"/>
      <c r="KT305" s="117"/>
      <c r="KU305" s="117"/>
      <c r="KV305" s="117"/>
      <c r="KW305" s="117"/>
      <c r="KX305" s="117"/>
      <c r="KY305" s="117"/>
      <c r="KZ305" s="117"/>
      <c r="LA305" s="117"/>
      <c r="LB305" s="117"/>
      <c r="LC305" s="117"/>
      <c r="LD305" s="117"/>
      <c r="LE305" s="117"/>
      <c r="LF305" s="117"/>
      <c r="LG305" s="117"/>
      <c r="LH305" s="117"/>
      <c r="LI305" s="117"/>
      <c r="LJ305" s="117"/>
      <c r="LK305" s="117"/>
      <c r="LL305" s="117"/>
      <c r="LM305" s="117"/>
      <c r="LN305" s="117"/>
      <c r="LO305" s="117"/>
      <c r="LP305" s="117"/>
      <c r="LQ305" s="117"/>
      <c r="LR305" s="117"/>
      <c r="LS305" s="117"/>
      <c r="LT305" s="117"/>
      <c r="LU305" s="117"/>
      <c r="LV305" s="117"/>
      <c r="LW305" s="117"/>
      <c r="LX305" s="117"/>
      <c r="LY305" s="117"/>
      <c r="LZ305" s="117"/>
      <c r="MA305" s="117"/>
      <c r="MB305" s="117"/>
      <c r="MC305" s="117"/>
      <c r="MD305" s="117"/>
      <c r="ME305" s="117"/>
      <c r="MF305" s="117"/>
      <c r="MG305" s="117"/>
      <c r="MH305" s="117"/>
      <c r="MI305" s="117"/>
      <c r="MJ305" s="117"/>
      <c r="MK305" s="117"/>
      <c r="ML305" s="117"/>
      <c r="MM305" s="117"/>
      <c r="MN305" s="117"/>
      <c r="MO305" s="117"/>
      <c r="MP305" s="117"/>
      <c r="MQ305" s="117"/>
      <c r="MR305" s="117"/>
      <c r="MS305" s="117"/>
      <c r="MT305" s="117"/>
      <c r="MU305" s="117"/>
      <c r="MV305" s="117"/>
      <c r="MW305" s="117"/>
      <c r="MX305" s="117"/>
      <c r="MY305" s="117"/>
      <c r="MZ305" s="117"/>
      <c r="NA305" s="117"/>
      <c r="NB305" s="117"/>
      <c r="NC305" s="117"/>
      <c r="ND305" s="117"/>
      <c r="NE305" s="117"/>
      <c r="NF305" s="117"/>
      <c r="NG305" s="117"/>
      <c r="NH305" s="117"/>
      <c r="NI305" s="117"/>
      <c r="NJ305" s="117"/>
      <c r="NK305" s="117"/>
      <c r="NL305" s="117"/>
      <c r="NM305" s="117"/>
      <c r="NN305" s="117"/>
      <c r="NO305" s="117"/>
      <c r="NP305" s="117"/>
      <c r="NQ305" s="117"/>
      <c r="NR305" s="117"/>
      <c r="NS305" s="117"/>
      <c r="NT305" s="117"/>
      <c r="NU305" s="117"/>
      <c r="NV305" s="117"/>
      <c r="NW305" s="117"/>
      <c r="NX305" s="117"/>
      <c r="NY305" s="117"/>
      <c r="NZ305" s="117"/>
      <c r="OA305" s="117"/>
      <c r="OB305" s="117"/>
      <c r="OC305" s="117"/>
      <c r="OD305" s="117"/>
      <c r="OE305" s="117"/>
      <c r="OF305" s="117"/>
      <c r="OG305" s="117"/>
      <c r="OH305" s="117"/>
      <c r="OI305" s="117"/>
      <c r="OJ305" s="117"/>
      <c r="OK305" s="117"/>
      <c r="OL305" s="117"/>
      <c r="OM305" s="117"/>
      <c r="ON305" s="117"/>
      <c r="OO305" s="117"/>
      <c r="OP305" s="117"/>
      <c r="OQ305" s="117"/>
      <c r="OR305" s="117"/>
      <c r="OS305" s="117"/>
      <c r="OT305" s="117"/>
      <c r="OU305" s="117"/>
      <c r="OV305" s="117"/>
      <c r="OW305" s="117"/>
      <c r="OX305" s="117"/>
      <c r="OY305" s="117"/>
      <c r="OZ305" s="117"/>
      <c r="PA305" s="117"/>
      <c r="PB305" s="117"/>
      <c r="PC305" s="117"/>
      <c r="PD305" s="117"/>
      <c r="PE305" s="117"/>
      <c r="PF305" s="117"/>
      <c r="PG305" s="117"/>
      <c r="PH305" s="117"/>
      <c r="PI305" s="117"/>
      <c r="PJ305" s="117"/>
      <c r="PK305" s="117"/>
      <c r="PL305" s="117"/>
      <c r="PM305" s="117"/>
      <c r="PN305" s="117"/>
      <c r="PO305" s="117"/>
      <c r="PP305" s="117"/>
      <c r="PQ305" s="117"/>
      <c r="PR305" s="117"/>
      <c r="PS305" s="117"/>
      <c r="PT305" s="117"/>
      <c r="PU305" s="117"/>
      <c r="PV305" s="117"/>
      <c r="PW305" s="117"/>
      <c r="PX305" s="117"/>
      <c r="PY305" s="117"/>
      <c r="PZ305" s="117"/>
      <c r="QA305" s="117"/>
      <c r="QB305" s="117"/>
      <c r="QC305" s="117"/>
      <c r="QD305" s="117"/>
      <c r="QE305" s="117"/>
      <c r="QF305" s="117"/>
      <c r="QG305" s="117"/>
      <c r="QH305" s="117"/>
      <c r="QI305" s="117"/>
      <c r="QJ305" s="117"/>
      <c r="QK305" s="117"/>
      <c r="QL305" s="117"/>
      <c r="QM305" s="117"/>
      <c r="QN305" s="117"/>
      <c r="QO305" s="117"/>
      <c r="QP305" s="117"/>
      <c r="QQ305" s="117"/>
      <c r="QR305" s="117"/>
      <c r="QS305" s="117"/>
      <c r="QT305" s="117"/>
      <c r="QU305" s="117"/>
      <c r="QV305" s="117"/>
      <c r="QW305" s="117"/>
      <c r="QX305" s="117"/>
      <c r="QY305" s="117"/>
      <c r="QZ305" s="117"/>
      <c r="RA305" s="117"/>
      <c r="RB305" s="117"/>
      <c r="RC305" s="117"/>
      <c r="RD305" s="117"/>
      <c r="RE305" s="117"/>
      <c r="RF305" s="117"/>
      <c r="RG305" s="117"/>
      <c r="RH305" s="117"/>
      <c r="RI305" s="117"/>
      <c r="RJ305" s="117"/>
      <c r="RK305" s="117"/>
      <c r="RL305" s="117"/>
      <c r="RM305" s="117"/>
      <c r="RN305" s="117"/>
      <c r="RO305" s="117"/>
      <c r="RP305" s="117"/>
      <c r="RQ305" s="117"/>
      <c r="RR305" s="117"/>
      <c r="RS305" s="117"/>
      <c r="RT305" s="117"/>
      <c r="RU305" s="117"/>
      <c r="RV305" s="117"/>
      <c r="RW305" s="117"/>
      <c r="RX305" s="117"/>
      <c r="RY305" s="117"/>
      <c r="RZ305" s="117"/>
      <c r="SA305" s="117"/>
      <c r="SB305" s="117"/>
      <c r="SC305" s="117"/>
      <c r="SD305" s="117"/>
      <c r="SE305" s="117"/>
      <c r="SF305" s="117"/>
      <c r="SG305" s="117"/>
      <c r="SH305" s="117"/>
      <c r="SI305" s="117"/>
      <c r="SJ305" s="117"/>
      <c r="SK305" s="117"/>
      <c r="SL305" s="117"/>
      <c r="SM305" s="117"/>
      <c r="SN305" s="117"/>
      <c r="SO305" s="117"/>
      <c r="SP305" s="117"/>
      <c r="SQ305" s="117"/>
      <c r="SR305" s="117"/>
      <c r="SS305" s="117"/>
      <c r="ST305" s="117"/>
      <c r="SU305" s="117"/>
      <c r="SV305" s="117"/>
      <c r="SW305" s="117"/>
      <c r="SX305" s="117"/>
      <c r="SY305" s="117"/>
      <c r="SZ305" s="117"/>
      <c r="TA305" s="117"/>
      <c r="TB305" s="117"/>
      <c r="TC305" s="117"/>
      <c r="TD305" s="117"/>
      <c r="TE305" s="117"/>
      <c r="TF305" s="117"/>
      <c r="TG305" s="117"/>
      <c r="TH305" s="117"/>
      <c r="TI305" s="117"/>
      <c r="TJ305" s="117"/>
      <c r="TK305" s="117"/>
      <c r="TL305" s="117"/>
      <c r="TM305" s="117"/>
      <c r="TN305" s="117"/>
      <c r="TO305" s="117"/>
      <c r="TP305" s="117"/>
      <c r="TQ305" s="117"/>
      <c r="TR305" s="117"/>
      <c r="TS305" s="117"/>
      <c r="TT305" s="117"/>
      <c r="TU305" s="117"/>
      <c r="TV305" s="117"/>
      <c r="TW305" s="117"/>
      <c r="TX305" s="117"/>
      <c r="TY305" s="117"/>
      <c r="TZ305" s="117"/>
      <c r="UA305" s="117"/>
      <c r="UB305" s="117"/>
      <c r="UC305" s="117"/>
      <c r="UD305" s="117"/>
      <c r="UE305" s="117"/>
      <c r="UF305" s="117"/>
      <c r="UG305" s="117"/>
      <c r="UH305" s="117"/>
      <c r="UI305" s="117"/>
      <c r="UJ305" s="117"/>
      <c r="UK305" s="117"/>
      <c r="UL305" s="117"/>
      <c r="UM305" s="117"/>
      <c r="UN305" s="117"/>
      <c r="UO305" s="117"/>
      <c r="UP305" s="117"/>
      <c r="UQ305" s="117"/>
      <c r="UR305" s="117"/>
      <c r="US305" s="117"/>
      <c r="UT305" s="117"/>
      <c r="UU305" s="117"/>
      <c r="UV305" s="117"/>
      <c r="UW305" s="117"/>
      <c r="UX305" s="117"/>
      <c r="UY305" s="117"/>
      <c r="UZ305" s="117"/>
      <c r="VA305" s="117"/>
      <c r="VB305" s="117"/>
      <c r="VC305" s="117"/>
      <c r="VD305" s="117"/>
      <c r="VE305" s="117"/>
      <c r="VF305" s="117"/>
      <c r="VG305" s="117"/>
      <c r="VH305" s="117"/>
      <c r="VI305" s="117"/>
      <c r="VJ305" s="117"/>
      <c r="VK305" s="117"/>
      <c r="VL305" s="117"/>
      <c r="VM305" s="117"/>
      <c r="VN305" s="117"/>
      <c r="VO305" s="117"/>
      <c r="VP305" s="117"/>
      <c r="VQ305" s="117"/>
      <c r="VR305" s="117"/>
      <c r="VS305" s="117"/>
      <c r="VT305" s="117"/>
      <c r="VU305" s="117"/>
      <c r="VV305" s="117"/>
      <c r="VW305" s="117"/>
      <c r="VX305" s="117"/>
      <c r="VY305" s="117"/>
      <c r="VZ305" s="117"/>
      <c r="WA305" s="117"/>
      <c r="WB305" s="117"/>
      <c r="WC305" s="117"/>
      <c r="WD305" s="117"/>
      <c r="WE305" s="117"/>
      <c r="WF305" s="117"/>
      <c r="WG305" s="117"/>
      <c r="WH305" s="117"/>
      <c r="WI305" s="117"/>
      <c r="WJ305" s="117"/>
      <c r="WK305" s="117"/>
      <c r="WL305" s="117"/>
      <c r="WM305" s="117"/>
      <c r="WN305" s="117"/>
      <c r="WO305" s="117"/>
      <c r="WP305" s="117"/>
      <c r="WQ305" s="117"/>
      <c r="WR305" s="117"/>
      <c r="WS305" s="117"/>
      <c r="WT305" s="117"/>
      <c r="WU305" s="117"/>
      <c r="WV305" s="117"/>
      <c r="WW305" s="117"/>
      <c r="WX305" s="117"/>
      <c r="WY305" s="117"/>
      <c r="WZ305" s="117"/>
      <c r="XA305" s="117"/>
      <c r="XB305" s="117"/>
      <c r="XC305" s="117"/>
      <c r="XD305" s="117"/>
      <c r="XE305" s="117"/>
      <c r="XF305" s="117"/>
      <c r="XG305" s="117"/>
      <c r="XH305" s="117"/>
      <c r="XI305" s="117"/>
      <c r="XJ305" s="117"/>
      <c r="XK305" s="117"/>
      <c r="XL305" s="117"/>
      <c r="XM305" s="117"/>
      <c r="XN305" s="117"/>
      <c r="XO305" s="117"/>
      <c r="XP305" s="117"/>
      <c r="XQ305" s="117"/>
      <c r="XR305" s="117"/>
      <c r="XS305" s="117"/>
      <c r="XT305" s="117"/>
      <c r="XU305" s="117"/>
      <c r="XV305" s="117"/>
      <c r="XW305" s="117"/>
      <c r="XX305" s="117"/>
      <c r="XY305" s="117"/>
      <c r="XZ305" s="117"/>
      <c r="YA305" s="117"/>
      <c r="YB305" s="117"/>
      <c r="YC305" s="117"/>
      <c r="YD305" s="117"/>
      <c r="YE305" s="117"/>
      <c r="YF305" s="117"/>
      <c r="YG305" s="117"/>
      <c r="YH305" s="117"/>
      <c r="YI305" s="117"/>
      <c r="YJ305" s="117"/>
      <c r="YK305" s="117"/>
      <c r="YL305" s="117"/>
      <c r="YM305" s="117"/>
      <c r="YN305" s="117"/>
      <c r="YO305" s="117"/>
      <c r="YP305" s="117"/>
      <c r="YQ305" s="117"/>
      <c r="YR305" s="117"/>
      <c r="YS305" s="117"/>
      <c r="YT305" s="117"/>
      <c r="YU305" s="117"/>
      <c r="YV305" s="117"/>
      <c r="YW305" s="117"/>
      <c r="YX305" s="117"/>
      <c r="YY305" s="117"/>
      <c r="YZ305" s="117"/>
      <c r="ZA305" s="117"/>
      <c r="ZB305" s="117"/>
      <c r="ZC305" s="117"/>
      <c r="ZD305" s="117"/>
      <c r="ZE305" s="117"/>
      <c r="ZF305" s="117"/>
      <c r="ZG305" s="117"/>
      <c r="ZH305" s="117"/>
      <c r="ZI305" s="117"/>
      <c r="ZJ305" s="117"/>
      <c r="ZK305" s="117"/>
      <c r="ZL305" s="117"/>
      <c r="ZM305" s="117"/>
      <c r="ZN305" s="117"/>
      <c r="ZO305" s="117"/>
      <c r="ZP305" s="117"/>
      <c r="ZQ305" s="117"/>
      <c r="ZR305" s="117"/>
      <c r="ZS305" s="117"/>
      <c r="ZT305" s="117"/>
      <c r="ZU305" s="117"/>
      <c r="ZV305" s="117"/>
      <c r="ZW305" s="117"/>
      <c r="ZX305" s="117"/>
      <c r="ZY305" s="117"/>
      <c r="ZZ305" s="117"/>
      <c r="AAA305" s="117"/>
      <c r="AAB305" s="117"/>
      <c r="AAC305" s="117"/>
      <c r="AAD305" s="117"/>
      <c r="AAE305" s="117"/>
      <c r="AAF305" s="117"/>
      <c r="AAG305" s="117"/>
      <c r="AAH305" s="117"/>
      <c r="AAI305" s="117"/>
      <c r="AAJ305" s="117"/>
      <c r="AAK305" s="117"/>
      <c r="AAL305" s="117"/>
      <c r="AAM305" s="117"/>
      <c r="AAN305" s="117"/>
      <c r="AAO305" s="117"/>
      <c r="AAP305" s="117"/>
      <c r="AAQ305" s="117"/>
      <c r="AAR305" s="117"/>
      <c r="AAS305" s="117"/>
      <c r="AAT305" s="117"/>
      <c r="AAU305" s="117"/>
      <c r="AAV305" s="117"/>
      <c r="AAW305" s="117"/>
      <c r="AAX305" s="117"/>
      <c r="AAY305" s="117"/>
      <c r="AAZ305" s="117"/>
      <c r="ABA305" s="117"/>
      <c r="ABB305" s="117"/>
      <c r="ABC305" s="117"/>
      <c r="ABD305" s="117"/>
      <c r="ABE305" s="117"/>
      <c r="ABF305" s="117"/>
      <c r="ABG305" s="117"/>
      <c r="ABH305" s="117"/>
      <c r="ABI305" s="117"/>
      <c r="ABJ305" s="117"/>
      <c r="ABK305" s="117"/>
      <c r="ABL305" s="117"/>
      <c r="ABM305" s="117"/>
      <c r="ABN305" s="117"/>
      <c r="ABO305" s="117"/>
      <c r="ABP305" s="117"/>
      <c r="ABQ305" s="117"/>
      <c r="ABR305" s="117"/>
      <c r="ABS305" s="117"/>
      <c r="ABT305" s="117"/>
      <c r="ABU305" s="117"/>
      <c r="ABV305" s="117"/>
      <c r="ABW305" s="117"/>
      <c r="ABX305" s="117"/>
      <c r="ABY305" s="117"/>
      <c r="ABZ305" s="117"/>
      <c r="ACA305" s="117"/>
      <c r="ACB305" s="117"/>
      <c r="ACC305" s="117"/>
      <c r="ACD305" s="117"/>
      <c r="ACE305" s="117"/>
      <c r="ACF305" s="117"/>
      <c r="ACG305" s="117"/>
      <c r="ACH305" s="117"/>
      <c r="ACI305" s="117"/>
      <c r="ACJ305" s="117"/>
      <c r="ACK305" s="117"/>
      <c r="ACL305" s="117"/>
      <c r="ACM305" s="117"/>
      <c r="ACN305" s="117"/>
      <c r="ACO305" s="117"/>
      <c r="ACP305" s="117"/>
      <c r="ACQ305" s="117"/>
      <c r="ACR305" s="117"/>
      <c r="ACS305" s="117"/>
      <c r="ACT305" s="117"/>
      <c r="ACU305" s="117"/>
      <c r="ACV305" s="117"/>
      <c r="ACW305" s="117"/>
      <c r="ACX305" s="117"/>
      <c r="ACY305" s="117"/>
      <c r="ACZ305" s="117"/>
      <c r="ADA305" s="117"/>
      <c r="ADB305" s="117"/>
      <c r="ADC305" s="117"/>
      <c r="ADD305" s="117"/>
      <c r="ADE305" s="117"/>
      <c r="ADF305" s="117"/>
      <c r="ADG305" s="117"/>
      <c r="ADH305" s="117"/>
      <c r="ADI305" s="117"/>
      <c r="ADJ305" s="117"/>
      <c r="ADK305" s="117"/>
      <c r="ADL305" s="117"/>
      <c r="ADM305" s="117"/>
      <c r="ADN305" s="117"/>
      <c r="ADO305" s="117"/>
      <c r="ADP305" s="117"/>
      <c r="ADQ305" s="117"/>
      <c r="ADR305" s="117"/>
      <c r="ADS305" s="117"/>
      <c r="ADT305" s="117"/>
      <c r="ADU305" s="117"/>
      <c r="ADV305" s="117"/>
      <c r="ADW305" s="117"/>
      <c r="ADX305" s="117"/>
      <c r="ADY305" s="117"/>
      <c r="ADZ305" s="117"/>
      <c r="AEA305" s="117"/>
      <c r="AEB305" s="117"/>
      <c r="AEC305" s="117"/>
      <c r="AED305" s="117"/>
      <c r="AEE305" s="117"/>
      <c r="AEF305" s="117"/>
      <c r="AEG305" s="117"/>
      <c r="AEH305" s="117"/>
      <c r="AEI305" s="117"/>
      <c r="AEJ305" s="117"/>
      <c r="AEK305" s="117"/>
      <c r="AEL305" s="117"/>
      <c r="AEM305" s="117"/>
      <c r="AEN305" s="117"/>
      <c r="AEO305" s="117"/>
      <c r="AEP305" s="117"/>
      <c r="AEQ305" s="117"/>
      <c r="AER305" s="117"/>
      <c r="AES305" s="117"/>
      <c r="AET305" s="117"/>
      <c r="AEU305" s="117"/>
      <c r="AEV305" s="117"/>
      <c r="AEW305" s="117"/>
      <c r="AEX305" s="117"/>
      <c r="AEY305" s="117"/>
      <c r="AEZ305" s="117"/>
      <c r="AFA305" s="117"/>
      <c r="AFB305" s="117"/>
      <c r="AFC305" s="117"/>
      <c r="AFD305" s="117"/>
      <c r="AFE305" s="117"/>
      <c r="AFF305" s="117"/>
      <c r="AFG305" s="117"/>
      <c r="AFH305" s="117"/>
      <c r="AFI305" s="117"/>
      <c r="AFJ305" s="117"/>
      <c r="AFK305" s="117"/>
      <c r="AFL305" s="117"/>
      <c r="AFM305" s="117"/>
      <c r="AFN305" s="117"/>
      <c r="AFO305" s="117"/>
      <c r="AFP305" s="117"/>
      <c r="AFQ305" s="117"/>
      <c r="AFR305" s="117"/>
      <c r="AFS305" s="117"/>
      <c r="AFT305" s="117"/>
      <c r="AFU305" s="117"/>
      <c r="AFV305" s="117"/>
      <c r="AFW305" s="117"/>
      <c r="AFX305" s="117"/>
      <c r="AFY305" s="117"/>
      <c r="AFZ305" s="117"/>
      <c r="AGA305" s="117"/>
      <c r="AGB305" s="117"/>
      <c r="AGC305" s="117"/>
      <c r="AGD305" s="117"/>
      <c r="AGE305" s="117"/>
      <c r="AGF305" s="117"/>
      <c r="AGG305" s="117"/>
      <c r="AGH305" s="117"/>
      <c r="AGI305" s="117"/>
      <c r="AGJ305" s="117"/>
      <c r="AGK305" s="117"/>
      <c r="AGL305" s="117"/>
      <c r="AGM305" s="117"/>
      <c r="AGN305" s="117"/>
      <c r="AGO305" s="117"/>
      <c r="AGP305" s="117"/>
      <c r="AGQ305" s="117"/>
      <c r="AGR305" s="117"/>
      <c r="AGS305" s="117"/>
      <c r="AGT305" s="117"/>
      <c r="AGU305" s="117"/>
      <c r="AGV305" s="117"/>
      <c r="AGW305" s="117"/>
      <c r="AGX305" s="117"/>
      <c r="AGY305" s="117"/>
      <c r="AGZ305" s="117"/>
      <c r="AHA305" s="117"/>
      <c r="AHB305" s="117"/>
      <c r="AHC305" s="117"/>
      <c r="AHD305" s="117"/>
      <c r="AHE305" s="117"/>
      <c r="AHF305" s="117"/>
      <c r="AHG305" s="117"/>
      <c r="AHH305" s="117"/>
      <c r="AHI305" s="117"/>
      <c r="AHJ305" s="117"/>
      <c r="AHK305" s="117"/>
      <c r="AHL305" s="117"/>
      <c r="AHM305" s="117"/>
      <c r="AHN305" s="117"/>
      <c r="AHO305" s="117"/>
      <c r="AHP305" s="117"/>
      <c r="AHQ305" s="117"/>
      <c r="AHR305" s="117"/>
      <c r="AHS305" s="117"/>
      <c r="AHT305" s="117"/>
      <c r="AHU305" s="117"/>
      <c r="AHV305" s="117"/>
      <c r="AHW305" s="117"/>
      <c r="AHX305" s="117"/>
      <c r="AHY305" s="117"/>
      <c r="AHZ305" s="117"/>
      <c r="AIA305" s="117"/>
      <c r="AIB305" s="117"/>
      <c r="AIC305" s="117"/>
      <c r="AID305" s="117"/>
      <c r="AIE305" s="117"/>
      <c r="AIF305" s="117"/>
      <c r="AIG305" s="117"/>
      <c r="AIH305" s="117"/>
      <c r="AII305" s="117"/>
      <c r="AIJ305" s="117"/>
      <c r="AIK305" s="117"/>
      <c r="AIL305" s="117"/>
      <c r="AIM305" s="117"/>
      <c r="AIN305" s="117"/>
      <c r="AIO305" s="117"/>
      <c r="AIP305" s="117"/>
      <c r="AIQ305" s="117"/>
      <c r="AIR305" s="117"/>
      <c r="AIS305" s="117"/>
      <c r="AIT305" s="117"/>
      <c r="AIU305" s="117"/>
      <c r="AIV305" s="117"/>
      <c r="AIW305" s="117"/>
      <c r="AIX305" s="117"/>
      <c r="AIY305" s="117"/>
      <c r="AIZ305" s="117"/>
      <c r="AJA305" s="117"/>
      <c r="AJB305" s="117"/>
      <c r="AJC305" s="117"/>
      <c r="AJD305" s="117"/>
      <c r="AJE305" s="117"/>
      <c r="AJF305" s="117"/>
      <c r="AJG305" s="117"/>
      <c r="AJH305" s="117"/>
      <c r="AJI305" s="117"/>
      <c r="AJJ305" s="117"/>
      <c r="AJK305" s="117"/>
      <c r="AJL305" s="117"/>
      <c r="AJM305" s="117"/>
      <c r="AJN305" s="117"/>
      <c r="AJO305" s="117"/>
      <c r="AJP305" s="117"/>
      <c r="AJQ305" s="117"/>
      <c r="AJR305" s="117"/>
      <c r="AJS305" s="117"/>
      <c r="AJT305" s="117"/>
      <c r="AJU305" s="117"/>
      <c r="AJV305" s="117"/>
      <c r="AJW305" s="117"/>
      <c r="AJX305" s="117"/>
      <c r="AJY305" s="117"/>
      <c r="AJZ305" s="117"/>
      <c r="AKA305" s="117"/>
      <c r="AKB305" s="117"/>
      <c r="AKC305" s="117"/>
      <c r="AKD305" s="117"/>
      <c r="AKE305" s="117"/>
      <c r="AKF305" s="117"/>
      <c r="AKG305" s="117"/>
      <c r="AKH305" s="117"/>
      <c r="AKI305" s="117"/>
      <c r="AKJ305" s="117"/>
      <c r="AKK305" s="117"/>
      <c r="AKL305" s="117"/>
      <c r="AKM305" s="117"/>
      <c r="AKN305" s="117"/>
      <c r="AKO305" s="117"/>
      <c r="AKP305" s="117"/>
      <c r="AKQ305" s="117"/>
      <c r="AKR305" s="117"/>
      <c r="AKS305" s="117"/>
      <c r="AKT305" s="117"/>
      <c r="AKU305" s="117"/>
      <c r="AKV305" s="117"/>
      <c r="AKW305" s="117"/>
      <c r="AKX305" s="117"/>
      <c r="AKY305" s="117"/>
      <c r="AKZ305" s="117"/>
      <c r="ALA305" s="117"/>
      <c r="ALB305" s="117"/>
      <c r="ALC305" s="117"/>
      <c r="ALD305" s="117"/>
      <c r="ALE305" s="117"/>
      <c r="ALF305" s="117"/>
      <c r="ALG305" s="117"/>
      <c r="ALH305" s="117"/>
      <c r="ALI305" s="117"/>
      <c r="ALJ305" s="117"/>
      <c r="ALK305" s="117"/>
      <c r="ALL305" s="117"/>
      <c r="ALM305" s="117"/>
      <c r="ALN305" s="117"/>
      <c r="ALO305" s="117"/>
      <c r="ALP305" s="117"/>
      <c r="ALQ305" s="117"/>
      <c r="ALR305" s="117"/>
      <c r="ALS305" s="117"/>
      <c r="ALT305" s="117"/>
      <c r="ALU305" s="117"/>
      <c r="ALV305" s="117"/>
      <c r="ALW305" s="117"/>
      <c r="ALX305" s="117"/>
      <c r="ALY305" s="117"/>
      <c r="ALZ305" s="117"/>
      <c r="AMA305" s="117"/>
      <c r="AMB305" s="117"/>
      <c r="AMC305" s="117"/>
      <c r="AMD305" s="117"/>
      <c r="AME305" s="117"/>
      <c r="AMF305" s="117"/>
      <c r="AMG305" s="117"/>
      <c r="AMH305" s="117"/>
      <c r="AMI305" s="117"/>
      <c r="AMJ305" s="117"/>
    </row>
    <row r="306" customFormat="false" ht="24" hidden="false" customHeight="true" outlineLevel="0" collapsed="false">
      <c r="A306" s="153" t="s">
        <v>211</v>
      </c>
      <c r="B306" s="153"/>
      <c r="C306" s="153"/>
      <c r="D306" s="153"/>
      <c r="E306" s="153"/>
      <c r="F306" s="153"/>
      <c r="G306" s="153"/>
      <c r="H306" s="153"/>
      <c r="I306" s="154" t="n">
        <f aca="false">SUM(I274:I305)</f>
        <v>8356.60333333333</v>
      </c>
      <c r="J306" s="116"/>
      <c r="K306" s="116"/>
      <c r="L306" s="116"/>
      <c r="M306" s="116"/>
      <c r="N306" s="116"/>
      <c r="O306" s="116"/>
      <c r="P306" s="116"/>
      <c r="Q306" s="116"/>
      <c r="R306" s="116"/>
      <c r="S306" s="116"/>
      <c r="T306" s="116"/>
      <c r="U306" s="116"/>
      <c r="V306" s="116"/>
      <c r="W306" s="116"/>
      <c r="X306" s="116"/>
      <c r="Y306" s="116"/>
      <c r="Z306" s="116"/>
      <c r="AA306" s="116"/>
      <c r="AB306" s="116"/>
      <c r="AC306" s="116"/>
      <c r="AD306" s="116"/>
      <c r="AE306" s="116"/>
      <c r="AF306" s="116"/>
      <c r="AG306" s="116"/>
      <c r="AH306" s="116"/>
      <c r="AI306" s="116"/>
      <c r="AJ306" s="116"/>
      <c r="AK306" s="116"/>
      <c r="AL306" s="116"/>
      <c r="AM306" s="116"/>
      <c r="AN306" s="116"/>
      <c r="AO306" s="116"/>
      <c r="AP306" s="116"/>
      <c r="AQ306" s="116"/>
      <c r="AR306" s="116"/>
      <c r="AS306" s="116"/>
      <c r="AT306" s="116"/>
      <c r="AU306" s="116"/>
      <c r="AV306" s="116"/>
      <c r="AW306" s="116"/>
      <c r="AX306" s="116"/>
      <c r="AY306" s="116"/>
      <c r="AZ306" s="116"/>
      <c r="BA306" s="116"/>
      <c r="BB306" s="116"/>
      <c r="BC306" s="116"/>
      <c r="BD306" s="116"/>
      <c r="BE306" s="116"/>
      <c r="BF306" s="116"/>
      <c r="BG306" s="116"/>
      <c r="BH306" s="116"/>
      <c r="BI306" s="116"/>
      <c r="BJ306" s="116"/>
      <c r="BK306" s="117"/>
      <c r="BL306" s="117"/>
      <c r="BM306" s="117"/>
      <c r="BN306" s="117"/>
      <c r="BO306" s="117"/>
      <c r="BP306" s="117"/>
      <c r="BQ306" s="117"/>
      <c r="BR306" s="117"/>
      <c r="BS306" s="117"/>
      <c r="BT306" s="117"/>
      <c r="BU306" s="117"/>
      <c r="BV306" s="117"/>
      <c r="BW306" s="117"/>
      <c r="BX306" s="117"/>
      <c r="BY306" s="117"/>
      <c r="BZ306" s="117"/>
      <c r="CA306" s="117"/>
      <c r="CB306" s="117"/>
      <c r="CC306" s="117"/>
      <c r="CD306" s="117"/>
      <c r="CE306" s="117"/>
      <c r="CF306" s="117"/>
      <c r="CG306" s="117"/>
      <c r="CH306" s="117"/>
      <c r="CI306" s="117"/>
      <c r="CJ306" s="117"/>
      <c r="CK306" s="117"/>
      <c r="CL306" s="117"/>
      <c r="CM306" s="117"/>
      <c r="CN306" s="117"/>
      <c r="CO306" s="117"/>
      <c r="CP306" s="117"/>
      <c r="CQ306" s="117"/>
      <c r="CR306" s="117"/>
      <c r="CS306" s="117"/>
      <c r="CT306" s="117"/>
      <c r="CU306" s="117"/>
      <c r="CV306" s="117"/>
      <c r="CW306" s="117"/>
      <c r="CX306" s="117"/>
      <c r="CY306" s="117"/>
      <c r="CZ306" s="117"/>
      <c r="DA306" s="117"/>
      <c r="DB306" s="117"/>
      <c r="DC306" s="117"/>
      <c r="DD306" s="117"/>
      <c r="DE306" s="117"/>
      <c r="DF306" s="117"/>
      <c r="DG306" s="117"/>
      <c r="DH306" s="117"/>
      <c r="DI306" s="117"/>
      <c r="DJ306" s="117"/>
      <c r="DK306" s="117"/>
      <c r="DL306" s="117"/>
      <c r="DM306" s="117"/>
      <c r="DN306" s="117"/>
      <c r="DO306" s="117"/>
      <c r="DP306" s="117"/>
      <c r="DQ306" s="117"/>
      <c r="DR306" s="117"/>
      <c r="DS306" s="117"/>
      <c r="DT306" s="117"/>
      <c r="DU306" s="117"/>
      <c r="DV306" s="117"/>
      <c r="DW306" s="117"/>
      <c r="DX306" s="117"/>
      <c r="DY306" s="117"/>
      <c r="DZ306" s="117"/>
      <c r="EA306" s="117"/>
      <c r="EB306" s="117"/>
      <c r="EC306" s="117"/>
      <c r="ED306" s="117"/>
      <c r="EE306" s="117"/>
      <c r="EF306" s="117"/>
      <c r="EG306" s="117"/>
      <c r="EH306" s="117"/>
      <c r="EI306" s="117"/>
      <c r="EJ306" s="117"/>
      <c r="EK306" s="117"/>
      <c r="EL306" s="117"/>
      <c r="EM306" s="117"/>
      <c r="EN306" s="117"/>
      <c r="EO306" s="117"/>
      <c r="EP306" s="117"/>
      <c r="EQ306" s="117"/>
      <c r="ER306" s="117"/>
      <c r="ES306" s="117"/>
      <c r="ET306" s="117"/>
      <c r="EU306" s="117"/>
      <c r="EV306" s="117"/>
      <c r="EW306" s="117"/>
      <c r="EX306" s="117"/>
      <c r="EY306" s="117"/>
      <c r="EZ306" s="117"/>
      <c r="FA306" s="117"/>
      <c r="FB306" s="117"/>
      <c r="FC306" s="117"/>
      <c r="FD306" s="117"/>
      <c r="FE306" s="117"/>
      <c r="FF306" s="117"/>
      <c r="FG306" s="117"/>
      <c r="FH306" s="117"/>
      <c r="FI306" s="117"/>
      <c r="FJ306" s="117"/>
      <c r="FK306" s="117"/>
      <c r="FL306" s="117"/>
      <c r="FM306" s="117"/>
      <c r="FN306" s="117"/>
      <c r="FO306" s="117"/>
      <c r="FP306" s="117"/>
      <c r="FQ306" s="117"/>
      <c r="FR306" s="117"/>
      <c r="FS306" s="117"/>
      <c r="FT306" s="117"/>
      <c r="FU306" s="117"/>
      <c r="FV306" s="117"/>
      <c r="FW306" s="117"/>
      <c r="FX306" s="117"/>
      <c r="FY306" s="117"/>
      <c r="FZ306" s="117"/>
      <c r="GA306" s="117"/>
      <c r="GB306" s="117"/>
      <c r="GC306" s="117"/>
      <c r="GD306" s="117"/>
      <c r="GE306" s="117"/>
      <c r="GF306" s="117"/>
      <c r="GG306" s="117"/>
      <c r="GH306" s="117"/>
      <c r="GI306" s="117"/>
      <c r="GJ306" s="117"/>
      <c r="GK306" s="117"/>
      <c r="GL306" s="117"/>
      <c r="GM306" s="117"/>
      <c r="GN306" s="117"/>
      <c r="GO306" s="117"/>
      <c r="GP306" s="117"/>
      <c r="GQ306" s="117"/>
      <c r="GR306" s="117"/>
      <c r="GS306" s="117"/>
      <c r="GT306" s="117"/>
      <c r="GU306" s="117"/>
      <c r="GV306" s="117"/>
      <c r="GW306" s="117"/>
      <c r="GX306" s="117"/>
      <c r="GY306" s="117"/>
      <c r="GZ306" s="117"/>
      <c r="HA306" s="117"/>
      <c r="HB306" s="117"/>
      <c r="HC306" s="117"/>
      <c r="HD306" s="117"/>
      <c r="HE306" s="117"/>
      <c r="HF306" s="117"/>
      <c r="HG306" s="117"/>
      <c r="HH306" s="117"/>
      <c r="HI306" s="117"/>
      <c r="HJ306" s="117"/>
      <c r="HK306" s="117"/>
      <c r="HL306" s="117"/>
      <c r="HM306" s="117"/>
      <c r="HN306" s="117"/>
      <c r="HO306" s="117"/>
      <c r="HP306" s="117"/>
      <c r="HQ306" s="117"/>
      <c r="HR306" s="117"/>
      <c r="HS306" s="117"/>
      <c r="HT306" s="117"/>
      <c r="HU306" s="117"/>
      <c r="HV306" s="117"/>
      <c r="HW306" s="117"/>
      <c r="HX306" s="117"/>
      <c r="HY306" s="117"/>
      <c r="HZ306" s="117"/>
      <c r="IA306" s="117"/>
      <c r="IB306" s="117"/>
      <c r="IC306" s="117"/>
      <c r="ID306" s="117"/>
      <c r="IE306" s="117"/>
      <c r="IF306" s="117"/>
      <c r="IG306" s="117"/>
      <c r="IH306" s="117"/>
      <c r="II306" s="117"/>
      <c r="IJ306" s="117"/>
      <c r="IK306" s="117"/>
      <c r="IL306" s="117"/>
      <c r="IM306" s="117"/>
      <c r="IN306" s="117"/>
      <c r="IO306" s="117"/>
      <c r="IP306" s="117"/>
      <c r="IQ306" s="117"/>
      <c r="IR306" s="117"/>
      <c r="IS306" s="117"/>
      <c r="IT306" s="117"/>
      <c r="IU306" s="117"/>
      <c r="IV306" s="117"/>
      <c r="IW306" s="117"/>
      <c r="IX306" s="117"/>
      <c r="IY306" s="117"/>
      <c r="IZ306" s="117"/>
      <c r="JA306" s="117"/>
      <c r="JB306" s="117"/>
      <c r="JC306" s="117"/>
      <c r="JD306" s="117"/>
      <c r="JE306" s="117"/>
      <c r="JF306" s="117"/>
      <c r="JG306" s="117"/>
      <c r="JH306" s="117"/>
      <c r="JI306" s="117"/>
      <c r="JJ306" s="117"/>
      <c r="JK306" s="117"/>
      <c r="JL306" s="117"/>
      <c r="JM306" s="117"/>
      <c r="JN306" s="117"/>
      <c r="JO306" s="117"/>
      <c r="JP306" s="117"/>
      <c r="JQ306" s="117"/>
      <c r="JR306" s="117"/>
      <c r="JS306" s="117"/>
      <c r="JT306" s="117"/>
      <c r="JU306" s="117"/>
      <c r="JV306" s="117"/>
      <c r="JW306" s="117"/>
      <c r="JX306" s="117"/>
      <c r="JY306" s="117"/>
      <c r="JZ306" s="117"/>
      <c r="KA306" s="117"/>
      <c r="KB306" s="117"/>
      <c r="KC306" s="117"/>
      <c r="KD306" s="117"/>
      <c r="KE306" s="117"/>
      <c r="KF306" s="117"/>
      <c r="KG306" s="117"/>
      <c r="KH306" s="117"/>
      <c r="KI306" s="117"/>
      <c r="KJ306" s="117"/>
      <c r="KK306" s="117"/>
      <c r="KL306" s="117"/>
      <c r="KM306" s="117"/>
      <c r="KN306" s="117"/>
      <c r="KO306" s="117"/>
      <c r="KP306" s="117"/>
      <c r="KQ306" s="117"/>
      <c r="KR306" s="117"/>
      <c r="KS306" s="117"/>
      <c r="KT306" s="117"/>
      <c r="KU306" s="117"/>
      <c r="KV306" s="117"/>
      <c r="KW306" s="117"/>
      <c r="KX306" s="117"/>
      <c r="KY306" s="117"/>
      <c r="KZ306" s="117"/>
      <c r="LA306" s="117"/>
      <c r="LB306" s="117"/>
      <c r="LC306" s="117"/>
      <c r="LD306" s="117"/>
      <c r="LE306" s="117"/>
      <c r="LF306" s="117"/>
      <c r="LG306" s="117"/>
      <c r="LH306" s="117"/>
      <c r="LI306" s="117"/>
      <c r="LJ306" s="117"/>
      <c r="LK306" s="117"/>
      <c r="LL306" s="117"/>
      <c r="LM306" s="117"/>
      <c r="LN306" s="117"/>
      <c r="LO306" s="117"/>
      <c r="LP306" s="117"/>
      <c r="LQ306" s="117"/>
      <c r="LR306" s="117"/>
      <c r="LS306" s="117"/>
      <c r="LT306" s="117"/>
      <c r="LU306" s="117"/>
      <c r="LV306" s="117"/>
      <c r="LW306" s="117"/>
      <c r="LX306" s="117"/>
      <c r="LY306" s="117"/>
      <c r="LZ306" s="117"/>
      <c r="MA306" s="117"/>
      <c r="MB306" s="117"/>
      <c r="MC306" s="117"/>
      <c r="MD306" s="117"/>
      <c r="ME306" s="117"/>
      <c r="MF306" s="117"/>
      <c r="MG306" s="117"/>
      <c r="MH306" s="117"/>
      <c r="MI306" s="117"/>
      <c r="MJ306" s="117"/>
      <c r="MK306" s="117"/>
      <c r="ML306" s="117"/>
      <c r="MM306" s="117"/>
      <c r="MN306" s="117"/>
      <c r="MO306" s="117"/>
      <c r="MP306" s="117"/>
      <c r="MQ306" s="117"/>
      <c r="MR306" s="117"/>
      <c r="MS306" s="117"/>
      <c r="MT306" s="117"/>
      <c r="MU306" s="117"/>
      <c r="MV306" s="117"/>
      <c r="MW306" s="117"/>
      <c r="MX306" s="117"/>
      <c r="MY306" s="117"/>
      <c r="MZ306" s="117"/>
      <c r="NA306" s="117"/>
      <c r="NB306" s="117"/>
      <c r="NC306" s="117"/>
      <c r="ND306" s="117"/>
      <c r="NE306" s="117"/>
      <c r="NF306" s="117"/>
      <c r="NG306" s="117"/>
      <c r="NH306" s="117"/>
      <c r="NI306" s="117"/>
      <c r="NJ306" s="117"/>
      <c r="NK306" s="117"/>
      <c r="NL306" s="117"/>
      <c r="NM306" s="117"/>
      <c r="NN306" s="117"/>
      <c r="NO306" s="117"/>
      <c r="NP306" s="117"/>
      <c r="NQ306" s="117"/>
      <c r="NR306" s="117"/>
      <c r="NS306" s="117"/>
      <c r="NT306" s="117"/>
      <c r="NU306" s="117"/>
      <c r="NV306" s="117"/>
      <c r="NW306" s="117"/>
      <c r="NX306" s="117"/>
      <c r="NY306" s="117"/>
      <c r="NZ306" s="117"/>
      <c r="OA306" s="117"/>
      <c r="OB306" s="117"/>
      <c r="OC306" s="117"/>
      <c r="OD306" s="117"/>
      <c r="OE306" s="117"/>
      <c r="OF306" s="117"/>
      <c r="OG306" s="117"/>
      <c r="OH306" s="117"/>
      <c r="OI306" s="117"/>
      <c r="OJ306" s="117"/>
      <c r="OK306" s="117"/>
      <c r="OL306" s="117"/>
      <c r="OM306" s="117"/>
      <c r="ON306" s="117"/>
      <c r="OO306" s="117"/>
      <c r="OP306" s="117"/>
      <c r="OQ306" s="117"/>
      <c r="OR306" s="117"/>
      <c r="OS306" s="117"/>
      <c r="OT306" s="117"/>
      <c r="OU306" s="117"/>
      <c r="OV306" s="117"/>
      <c r="OW306" s="117"/>
      <c r="OX306" s="117"/>
      <c r="OY306" s="117"/>
      <c r="OZ306" s="117"/>
      <c r="PA306" s="117"/>
      <c r="PB306" s="117"/>
      <c r="PC306" s="117"/>
      <c r="PD306" s="117"/>
      <c r="PE306" s="117"/>
      <c r="PF306" s="117"/>
      <c r="PG306" s="117"/>
      <c r="PH306" s="117"/>
      <c r="PI306" s="117"/>
      <c r="PJ306" s="117"/>
      <c r="PK306" s="117"/>
      <c r="PL306" s="117"/>
      <c r="PM306" s="117"/>
      <c r="PN306" s="117"/>
      <c r="PO306" s="117"/>
      <c r="PP306" s="117"/>
      <c r="PQ306" s="117"/>
      <c r="PR306" s="117"/>
      <c r="PS306" s="117"/>
      <c r="PT306" s="117"/>
      <c r="PU306" s="117"/>
      <c r="PV306" s="117"/>
      <c r="PW306" s="117"/>
      <c r="PX306" s="117"/>
      <c r="PY306" s="117"/>
      <c r="PZ306" s="117"/>
      <c r="QA306" s="117"/>
      <c r="QB306" s="117"/>
      <c r="QC306" s="117"/>
      <c r="QD306" s="117"/>
      <c r="QE306" s="117"/>
      <c r="QF306" s="117"/>
      <c r="QG306" s="117"/>
      <c r="QH306" s="117"/>
      <c r="QI306" s="117"/>
      <c r="QJ306" s="117"/>
      <c r="QK306" s="117"/>
      <c r="QL306" s="117"/>
      <c r="QM306" s="117"/>
      <c r="QN306" s="117"/>
      <c r="QO306" s="117"/>
      <c r="QP306" s="117"/>
      <c r="QQ306" s="117"/>
      <c r="QR306" s="117"/>
      <c r="QS306" s="117"/>
      <c r="QT306" s="117"/>
      <c r="QU306" s="117"/>
      <c r="QV306" s="117"/>
      <c r="QW306" s="117"/>
      <c r="QX306" s="117"/>
      <c r="QY306" s="117"/>
      <c r="QZ306" s="117"/>
      <c r="RA306" s="117"/>
      <c r="RB306" s="117"/>
      <c r="RC306" s="117"/>
      <c r="RD306" s="117"/>
      <c r="RE306" s="117"/>
      <c r="RF306" s="117"/>
      <c r="RG306" s="117"/>
      <c r="RH306" s="117"/>
      <c r="RI306" s="117"/>
      <c r="RJ306" s="117"/>
      <c r="RK306" s="117"/>
      <c r="RL306" s="117"/>
      <c r="RM306" s="117"/>
      <c r="RN306" s="117"/>
      <c r="RO306" s="117"/>
      <c r="RP306" s="117"/>
      <c r="RQ306" s="117"/>
      <c r="RR306" s="117"/>
      <c r="RS306" s="117"/>
      <c r="RT306" s="117"/>
      <c r="RU306" s="117"/>
      <c r="RV306" s="117"/>
      <c r="RW306" s="117"/>
      <c r="RX306" s="117"/>
      <c r="RY306" s="117"/>
      <c r="RZ306" s="117"/>
      <c r="SA306" s="117"/>
      <c r="SB306" s="117"/>
      <c r="SC306" s="117"/>
      <c r="SD306" s="117"/>
      <c r="SE306" s="117"/>
      <c r="SF306" s="117"/>
      <c r="SG306" s="117"/>
      <c r="SH306" s="117"/>
      <c r="SI306" s="117"/>
      <c r="SJ306" s="117"/>
      <c r="SK306" s="117"/>
      <c r="SL306" s="117"/>
      <c r="SM306" s="117"/>
      <c r="SN306" s="117"/>
      <c r="SO306" s="117"/>
      <c r="SP306" s="117"/>
      <c r="SQ306" s="117"/>
      <c r="SR306" s="117"/>
      <c r="SS306" s="117"/>
      <c r="ST306" s="117"/>
      <c r="SU306" s="117"/>
      <c r="SV306" s="117"/>
      <c r="SW306" s="117"/>
      <c r="SX306" s="117"/>
      <c r="SY306" s="117"/>
      <c r="SZ306" s="117"/>
      <c r="TA306" s="117"/>
      <c r="TB306" s="117"/>
      <c r="TC306" s="117"/>
      <c r="TD306" s="117"/>
      <c r="TE306" s="117"/>
      <c r="TF306" s="117"/>
      <c r="TG306" s="117"/>
      <c r="TH306" s="117"/>
      <c r="TI306" s="117"/>
      <c r="TJ306" s="117"/>
      <c r="TK306" s="117"/>
      <c r="TL306" s="117"/>
      <c r="TM306" s="117"/>
      <c r="TN306" s="117"/>
      <c r="TO306" s="117"/>
      <c r="TP306" s="117"/>
      <c r="TQ306" s="117"/>
      <c r="TR306" s="117"/>
      <c r="TS306" s="117"/>
      <c r="TT306" s="117"/>
      <c r="TU306" s="117"/>
      <c r="TV306" s="117"/>
      <c r="TW306" s="117"/>
      <c r="TX306" s="117"/>
      <c r="TY306" s="117"/>
      <c r="TZ306" s="117"/>
      <c r="UA306" s="117"/>
      <c r="UB306" s="117"/>
      <c r="UC306" s="117"/>
      <c r="UD306" s="117"/>
      <c r="UE306" s="117"/>
      <c r="UF306" s="117"/>
      <c r="UG306" s="117"/>
      <c r="UH306" s="117"/>
      <c r="UI306" s="117"/>
      <c r="UJ306" s="117"/>
      <c r="UK306" s="117"/>
      <c r="UL306" s="117"/>
      <c r="UM306" s="117"/>
      <c r="UN306" s="117"/>
      <c r="UO306" s="117"/>
      <c r="UP306" s="117"/>
      <c r="UQ306" s="117"/>
      <c r="UR306" s="117"/>
      <c r="US306" s="117"/>
      <c r="UT306" s="117"/>
      <c r="UU306" s="117"/>
      <c r="UV306" s="117"/>
      <c r="UW306" s="117"/>
      <c r="UX306" s="117"/>
      <c r="UY306" s="117"/>
      <c r="UZ306" s="117"/>
      <c r="VA306" s="117"/>
      <c r="VB306" s="117"/>
      <c r="VC306" s="117"/>
      <c r="VD306" s="117"/>
      <c r="VE306" s="117"/>
      <c r="VF306" s="117"/>
      <c r="VG306" s="117"/>
      <c r="VH306" s="117"/>
      <c r="VI306" s="117"/>
      <c r="VJ306" s="117"/>
      <c r="VK306" s="117"/>
      <c r="VL306" s="117"/>
      <c r="VM306" s="117"/>
      <c r="VN306" s="117"/>
      <c r="VO306" s="117"/>
      <c r="VP306" s="117"/>
      <c r="VQ306" s="117"/>
      <c r="VR306" s="117"/>
      <c r="VS306" s="117"/>
      <c r="VT306" s="117"/>
      <c r="VU306" s="117"/>
      <c r="VV306" s="117"/>
      <c r="VW306" s="117"/>
      <c r="VX306" s="117"/>
      <c r="VY306" s="117"/>
      <c r="VZ306" s="117"/>
      <c r="WA306" s="117"/>
      <c r="WB306" s="117"/>
      <c r="WC306" s="117"/>
      <c r="WD306" s="117"/>
      <c r="WE306" s="117"/>
      <c r="WF306" s="117"/>
      <c r="WG306" s="117"/>
      <c r="WH306" s="117"/>
      <c r="WI306" s="117"/>
      <c r="WJ306" s="117"/>
      <c r="WK306" s="117"/>
      <c r="WL306" s="117"/>
      <c r="WM306" s="117"/>
      <c r="WN306" s="117"/>
      <c r="WO306" s="117"/>
      <c r="WP306" s="117"/>
      <c r="WQ306" s="117"/>
      <c r="WR306" s="117"/>
      <c r="WS306" s="117"/>
      <c r="WT306" s="117"/>
      <c r="WU306" s="117"/>
      <c r="WV306" s="117"/>
      <c r="WW306" s="117"/>
      <c r="WX306" s="117"/>
      <c r="WY306" s="117"/>
      <c r="WZ306" s="117"/>
      <c r="XA306" s="117"/>
      <c r="XB306" s="117"/>
      <c r="XC306" s="117"/>
      <c r="XD306" s="117"/>
      <c r="XE306" s="117"/>
      <c r="XF306" s="117"/>
      <c r="XG306" s="117"/>
      <c r="XH306" s="117"/>
      <c r="XI306" s="117"/>
      <c r="XJ306" s="117"/>
      <c r="XK306" s="117"/>
      <c r="XL306" s="117"/>
      <c r="XM306" s="117"/>
      <c r="XN306" s="117"/>
      <c r="XO306" s="117"/>
      <c r="XP306" s="117"/>
      <c r="XQ306" s="117"/>
      <c r="XR306" s="117"/>
      <c r="XS306" s="117"/>
      <c r="XT306" s="117"/>
      <c r="XU306" s="117"/>
      <c r="XV306" s="117"/>
      <c r="XW306" s="117"/>
      <c r="XX306" s="117"/>
      <c r="XY306" s="117"/>
      <c r="XZ306" s="117"/>
      <c r="YA306" s="117"/>
      <c r="YB306" s="117"/>
      <c r="YC306" s="117"/>
      <c r="YD306" s="117"/>
      <c r="YE306" s="117"/>
      <c r="YF306" s="117"/>
      <c r="YG306" s="117"/>
      <c r="YH306" s="117"/>
      <c r="YI306" s="117"/>
      <c r="YJ306" s="117"/>
      <c r="YK306" s="117"/>
      <c r="YL306" s="117"/>
      <c r="YM306" s="117"/>
      <c r="YN306" s="117"/>
      <c r="YO306" s="117"/>
      <c r="YP306" s="117"/>
      <c r="YQ306" s="117"/>
      <c r="YR306" s="117"/>
      <c r="YS306" s="117"/>
      <c r="YT306" s="117"/>
      <c r="YU306" s="117"/>
      <c r="YV306" s="117"/>
      <c r="YW306" s="117"/>
      <c r="YX306" s="117"/>
      <c r="YY306" s="117"/>
      <c r="YZ306" s="117"/>
      <c r="ZA306" s="117"/>
      <c r="ZB306" s="117"/>
      <c r="ZC306" s="117"/>
      <c r="ZD306" s="117"/>
      <c r="ZE306" s="117"/>
      <c r="ZF306" s="117"/>
      <c r="ZG306" s="117"/>
      <c r="ZH306" s="117"/>
      <c r="ZI306" s="117"/>
      <c r="ZJ306" s="117"/>
      <c r="ZK306" s="117"/>
      <c r="ZL306" s="117"/>
      <c r="ZM306" s="117"/>
      <c r="ZN306" s="117"/>
      <c r="ZO306" s="117"/>
      <c r="ZP306" s="117"/>
      <c r="ZQ306" s="117"/>
      <c r="ZR306" s="117"/>
      <c r="ZS306" s="117"/>
      <c r="ZT306" s="117"/>
      <c r="ZU306" s="117"/>
      <c r="ZV306" s="117"/>
      <c r="ZW306" s="117"/>
      <c r="ZX306" s="117"/>
      <c r="ZY306" s="117"/>
      <c r="ZZ306" s="117"/>
      <c r="AAA306" s="117"/>
      <c r="AAB306" s="117"/>
      <c r="AAC306" s="117"/>
      <c r="AAD306" s="117"/>
      <c r="AAE306" s="117"/>
      <c r="AAF306" s="117"/>
      <c r="AAG306" s="117"/>
      <c r="AAH306" s="117"/>
      <c r="AAI306" s="117"/>
      <c r="AAJ306" s="117"/>
      <c r="AAK306" s="117"/>
      <c r="AAL306" s="117"/>
      <c r="AAM306" s="117"/>
      <c r="AAN306" s="117"/>
      <c r="AAO306" s="117"/>
      <c r="AAP306" s="117"/>
      <c r="AAQ306" s="117"/>
      <c r="AAR306" s="117"/>
      <c r="AAS306" s="117"/>
      <c r="AAT306" s="117"/>
      <c r="AAU306" s="117"/>
      <c r="AAV306" s="117"/>
      <c r="AAW306" s="117"/>
      <c r="AAX306" s="117"/>
      <c r="AAY306" s="117"/>
      <c r="AAZ306" s="117"/>
      <c r="ABA306" s="117"/>
      <c r="ABB306" s="117"/>
      <c r="ABC306" s="117"/>
      <c r="ABD306" s="117"/>
      <c r="ABE306" s="117"/>
      <c r="ABF306" s="117"/>
      <c r="ABG306" s="117"/>
      <c r="ABH306" s="117"/>
      <c r="ABI306" s="117"/>
      <c r="ABJ306" s="117"/>
      <c r="ABK306" s="117"/>
      <c r="ABL306" s="117"/>
      <c r="ABM306" s="117"/>
      <c r="ABN306" s="117"/>
      <c r="ABO306" s="117"/>
      <c r="ABP306" s="117"/>
      <c r="ABQ306" s="117"/>
      <c r="ABR306" s="117"/>
      <c r="ABS306" s="117"/>
      <c r="ABT306" s="117"/>
      <c r="ABU306" s="117"/>
      <c r="ABV306" s="117"/>
      <c r="ABW306" s="117"/>
      <c r="ABX306" s="117"/>
      <c r="ABY306" s="117"/>
      <c r="ABZ306" s="117"/>
      <c r="ACA306" s="117"/>
      <c r="ACB306" s="117"/>
      <c r="ACC306" s="117"/>
      <c r="ACD306" s="117"/>
      <c r="ACE306" s="117"/>
      <c r="ACF306" s="117"/>
      <c r="ACG306" s="117"/>
      <c r="ACH306" s="117"/>
      <c r="ACI306" s="117"/>
      <c r="ACJ306" s="117"/>
      <c r="ACK306" s="117"/>
      <c r="ACL306" s="117"/>
      <c r="ACM306" s="117"/>
      <c r="ACN306" s="117"/>
      <c r="ACO306" s="117"/>
      <c r="ACP306" s="117"/>
      <c r="ACQ306" s="117"/>
      <c r="ACR306" s="117"/>
      <c r="ACS306" s="117"/>
      <c r="ACT306" s="117"/>
      <c r="ACU306" s="117"/>
      <c r="ACV306" s="117"/>
      <c r="ACW306" s="117"/>
      <c r="ACX306" s="117"/>
      <c r="ACY306" s="117"/>
      <c r="ACZ306" s="117"/>
      <c r="ADA306" s="117"/>
      <c r="ADB306" s="117"/>
      <c r="ADC306" s="117"/>
      <c r="ADD306" s="117"/>
      <c r="ADE306" s="117"/>
      <c r="ADF306" s="117"/>
      <c r="ADG306" s="117"/>
      <c r="ADH306" s="117"/>
      <c r="ADI306" s="117"/>
      <c r="ADJ306" s="117"/>
      <c r="ADK306" s="117"/>
      <c r="ADL306" s="117"/>
      <c r="ADM306" s="117"/>
      <c r="ADN306" s="117"/>
      <c r="ADO306" s="117"/>
      <c r="ADP306" s="117"/>
      <c r="ADQ306" s="117"/>
      <c r="ADR306" s="117"/>
      <c r="ADS306" s="117"/>
      <c r="ADT306" s="117"/>
      <c r="ADU306" s="117"/>
      <c r="ADV306" s="117"/>
      <c r="ADW306" s="117"/>
      <c r="ADX306" s="117"/>
      <c r="ADY306" s="117"/>
      <c r="ADZ306" s="117"/>
      <c r="AEA306" s="117"/>
      <c r="AEB306" s="117"/>
      <c r="AEC306" s="117"/>
      <c r="AED306" s="117"/>
      <c r="AEE306" s="117"/>
      <c r="AEF306" s="117"/>
      <c r="AEG306" s="117"/>
      <c r="AEH306" s="117"/>
      <c r="AEI306" s="117"/>
      <c r="AEJ306" s="117"/>
      <c r="AEK306" s="117"/>
      <c r="AEL306" s="117"/>
      <c r="AEM306" s="117"/>
      <c r="AEN306" s="117"/>
      <c r="AEO306" s="117"/>
      <c r="AEP306" s="117"/>
      <c r="AEQ306" s="117"/>
      <c r="AER306" s="117"/>
      <c r="AES306" s="117"/>
      <c r="AET306" s="117"/>
      <c r="AEU306" s="117"/>
      <c r="AEV306" s="117"/>
      <c r="AEW306" s="117"/>
      <c r="AEX306" s="117"/>
      <c r="AEY306" s="117"/>
      <c r="AEZ306" s="117"/>
      <c r="AFA306" s="117"/>
      <c r="AFB306" s="117"/>
      <c r="AFC306" s="117"/>
      <c r="AFD306" s="117"/>
      <c r="AFE306" s="117"/>
      <c r="AFF306" s="117"/>
      <c r="AFG306" s="117"/>
      <c r="AFH306" s="117"/>
      <c r="AFI306" s="117"/>
      <c r="AFJ306" s="117"/>
      <c r="AFK306" s="117"/>
      <c r="AFL306" s="117"/>
      <c r="AFM306" s="117"/>
      <c r="AFN306" s="117"/>
      <c r="AFO306" s="117"/>
      <c r="AFP306" s="117"/>
      <c r="AFQ306" s="117"/>
      <c r="AFR306" s="117"/>
      <c r="AFS306" s="117"/>
      <c r="AFT306" s="117"/>
      <c r="AFU306" s="117"/>
      <c r="AFV306" s="117"/>
      <c r="AFW306" s="117"/>
      <c r="AFX306" s="117"/>
      <c r="AFY306" s="117"/>
      <c r="AFZ306" s="117"/>
      <c r="AGA306" s="117"/>
      <c r="AGB306" s="117"/>
      <c r="AGC306" s="117"/>
      <c r="AGD306" s="117"/>
      <c r="AGE306" s="117"/>
      <c r="AGF306" s="117"/>
      <c r="AGG306" s="117"/>
      <c r="AGH306" s="117"/>
      <c r="AGI306" s="117"/>
      <c r="AGJ306" s="117"/>
      <c r="AGK306" s="117"/>
      <c r="AGL306" s="117"/>
      <c r="AGM306" s="117"/>
      <c r="AGN306" s="117"/>
      <c r="AGO306" s="117"/>
      <c r="AGP306" s="117"/>
      <c r="AGQ306" s="117"/>
      <c r="AGR306" s="117"/>
      <c r="AGS306" s="117"/>
      <c r="AGT306" s="117"/>
      <c r="AGU306" s="117"/>
      <c r="AGV306" s="117"/>
      <c r="AGW306" s="117"/>
      <c r="AGX306" s="117"/>
      <c r="AGY306" s="117"/>
      <c r="AGZ306" s="117"/>
      <c r="AHA306" s="117"/>
      <c r="AHB306" s="117"/>
      <c r="AHC306" s="117"/>
      <c r="AHD306" s="117"/>
      <c r="AHE306" s="117"/>
      <c r="AHF306" s="117"/>
      <c r="AHG306" s="117"/>
      <c r="AHH306" s="117"/>
      <c r="AHI306" s="117"/>
      <c r="AHJ306" s="117"/>
      <c r="AHK306" s="117"/>
      <c r="AHL306" s="117"/>
      <c r="AHM306" s="117"/>
      <c r="AHN306" s="117"/>
      <c r="AHO306" s="117"/>
      <c r="AHP306" s="117"/>
      <c r="AHQ306" s="117"/>
      <c r="AHR306" s="117"/>
      <c r="AHS306" s="117"/>
      <c r="AHT306" s="117"/>
      <c r="AHU306" s="117"/>
      <c r="AHV306" s="117"/>
      <c r="AHW306" s="117"/>
      <c r="AHX306" s="117"/>
      <c r="AHY306" s="117"/>
      <c r="AHZ306" s="117"/>
      <c r="AIA306" s="117"/>
      <c r="AIB306" s="117"/>
      <c r="AIC306" s="117"/>
      <c r="AID306" s="117"/>
      <c r="AIE306" s="117"/>
      <c r="AIF306" s="117"/>
      <c r="AIG306" s="117"/>
      <c r="AIH306" s="117"/>
      <c r="AII306" s="117"/>
      <c r="AIJ306" s="117"/>
      <c r="AIK306" s="117"/>
      <c r="AIL306" s="117"/>
      <c r="AIM306" s="117"/>
      <c r="AIN306" s="117"/>
      <c r="AIO306" s="117"/>
      <c r="AIP306" s="117"/>
      <c r="AIQ306" s="117"/>
      <c r="AIR306" s="117"/>
      <c r="AIS306" s="117"/>
      <c r="AIT306" s="117"/>
      <c r="AIU306" s="117"/>
      <c r="AIV306" s="117"/>
      <c r="AIW306" s="117"/>
      <c r="AIX306" s="117"/>
      <c r="AIY306" s="117"/>
      <c r="AIZ306" s="117"/>
      <c r="AJA306" s="117"/>
      <c r="AJB306" s="117"/>
      <c r="AJC306" s="117"/>
      <c r="AJD306" s="117"/>
      <c r="AJE306" s="117"/>
      <c r="AJF306" s="117"/>
      <c r="AJG306" s="117"/>
      <c r="AJH306" s="117"/>
      <c r="AJI306" s="117"/>
      <c r="AJJ306" s="117"/>
      <c r="AJK306" s="117"/>
      <c r="AJL306" s="117"/>
      <c r="AJM306" s="117"/>
      <c r="AJN306" s="117"/>
      <c r="AJO306" s="117"/>
      <c r="AJP306" s="117"/>
      <c r="AJQ306" s="117"/>
      <c r="AJR306" s="117"/>
      <c r="AJS306" s="117"/>
      <c r="AJT306" s="117"/>
      <c r="AJU306" s="117"/>
      <c r="AJV306" s="117"/>
      <c r="AJW306" s="117"/>
      <c r="AJX306" s="117"/>
      <c r="AJY306" s="117"/>
      <c r="AJZ306" s="117"/>
      <c r="AKA306" s="117"/>
      <c r="AKB306" s="117"/>
      <c r="AKC306" s="117"/>
      <c r="AKD306" s="117"/>
      <c r="AKE306" s="117"/>
      <c r="AKF306" s="117"/>
      <c r="AKG306" s="117"/>
      <c r="AKH306" s="117"/>
      <c r="AKI306" s="117"/>
      <c r="AKJ306" s="117"/>
      <c r="AKK306" s="117"/>
      <c r="AKL306" s="117"/>
      <c r="AKM306" s="117"/>
      <c r="AKN306" s="117"/>
      <c r="AKO306" s="117"/>
      <c r="AKP306" s="117"/>
      <c r="AKQ306" s="117"/>
      <c r="AKR306" s="117"/>
      <c r="AKS306" s="117"/>
      <c r="AKT306" s="117"/>
      <c r="AKU306" s="117"/>
      <c r="AKV306" s="117"/>
      <c r="AKW306" s="117"/>
      <c r="AKX306" s="117"/>
      <c r="AKY306" s="117"/>
      <c r="AKZ306" s="117"/>
      <c r="ALA306" s="117"/>
      <c r="ALB306" s="117"/>
      <c r="ALC306" s="117"/>
      <c r="ALD306" s="117"/>
      <c r="ALE306" s="117"/>
      <c r="ALF306" s="117"/>
      <c r="ALG306" s="117"/>
      <c r="ALH306" s="117"/>
      <c r="ALI306" s="117"/>
      <c r="ALJ306" s="117"/>
      <c r="ALK306" s="117"/>
      <c r="ALL306" s="117"/>
      <c r="ALM306" s="117"/>
      <c r="ALN306" s="117"/>
      <c r="ALO306" s="117"/>
      <c r="ALP306" s="117"/>
      <c r="ALQ306" s="117"/>
      <c r="ALR306" s="117"/>
      <c r="ALS306" s="117"/>
      <c r="ALT306" s="117"/>
      <c r="ALU306" s="117"/>
      <c r="ALV306" s="117"/>
      <c r="ALW306" s="117"/>
      <c r="ALX306" s="117"/>
      <c r="ALY306" s="117"/>
      <c r="ALZ306" s="117"/>
      <c r="AMA306" s="117"/>
      <c r="AMB306" s="117"/>
      <c r="AMC306" s="117"/>
      <c r="AMD306" s="117"/>
      <c r="AME306" s="117"/>
      <c r="AMF306" s="117"/>
      <c r="AMG306" s="117"/>
      <c r="AMH306" s="117"/>
      <c r="AMI306" s="117"/>
      <c r="AMJ306" s="117"/>
    </row>
    <row r="307" customFormat="false" ht="24" hidden="false" customHeight="true" outlineLevel="0" collapsed="false">
      <c r="A307" s="125"/>
      <c r="B307" s="126"/>
      <c r="C307" s="126"/>
      <c r="D307" s="126"/>
      <c r="E307" s="125"/>
      <c r="F307" s="125"/>
      <c r="G307" s="125"/>
      <c r="H307" s="125"/>
      <c r="I307" s="116"/>
      <c r="J307" s="116"/>
      <c r="K307" s="116"/>
      <c r="L307" s="116"/>
      <c r="M307" s="116"/>
      <c r="N307" s="116"/>
      <c r="O307" s="116"/>
      <c r="P307" s="116"/>
      <c r="Q307" s="116"/>
      <c r="R307" s="116"/>
      <c r="S307" s="116"/>
      <c r="T307" s="116"/>
      <c r="U307" s="116"/>
      <c r="V307" s="116"/>
      <c r="W307" s="116"/>
      <c r="X307" s="116"/>
      <c r="Y307" s="116"/>
      <c r="Z307" s="116"/>
      <c r="AA307" s="116"/>
      <c r="AB307" s="116"/>
      <c r="AC307" s="116"/>
      <c r="AD307" s="116"/>
      <c r="AE307" s="116"/>
      <c r="AF307" s="116"/>
      <c r="AG307" s="116"/>
      <c r="AH307" s="116"/>
      <c r="AI307" s="116"/>
      <c r="AJ307" s="116"/>
      <c r="AK307" s="116"/>
      <c r="AL307" s="116"/>
      <c r="AM307" s="116"/>
      <c r="AN307" s="116"/>
      <c r="AO307" s="116"/>
      <c r="AP307" s="116"/>
      <c r="AQ307" s="116"/>
      <c r="AR307" s="116"/>
      <c r="AS307" s="116"/>
      <c r="AT307" s="116"/>
      <c r="AU307" s="116"/>
      <c r="AV307" s="116"/>
      <c r="AW307" s="116"/>
      <c r="AX307" s="116"/>
      <c r="AY307" s="116"/>
      <c r="AZ307" s="116"/>
      <c r="BA307" s="116"/>
      <c r="BB307" s="116"/>
      <c r="BC307" s="116"/>
      <c r="BD307" s="116"/>
      <c r="BE307" s="116"/>
      <c r="BF307" s="116"/>
      <c r="BG307" s="116"/>
      <c r="BH307" s="116"/>
      <c r="BI307" s="116"/>
      <c r="BJ307" s="116"/>
      <c r="BK307" s="117"/>
      <c r="BL307" s="117"/>
      <c r="BM307" s="117"/>
      <c r="BN307" s="117"/>
      <c r="BO307" s="117"/>
      <c r="BP307" s="117"/>
      <c r="BQ307" s="117"/>
      <c r="BR307" s="117"/>
      <c r="BS307" s="117"/>
      <c r="BT307" s="117"/>
      <c r="BU307" s="117"/>
      <c r="BV307" s="117"/>
      <c r="BW307" s="117"/>
      <c r="BX307" s="117"/>
      <c r="BY307" s="117"/>
      <c r="BZ307" s="117"/>
      <c r="CA307" s="117"/>
      <c r="CB307" s="117"/>
      <c r="CC307" s="117"/>
      <c r="CD307" s="117"/>
      <c r="CE307" s="117"/>
      <c r="CF307" s="117"/>
      <c r="CG307" s="117"/>
      <c r="CH307" s="117"/>
      <c r="CI307" s="117"/>
      <c r="CJ307" s="117"/>
      <c r="CK307" s="117"/>
      <c r="CL307" s="117"/>
      <c r="CM307" s="117"/>
      <c r="CN307" s="117"/>
      <c r="CO307" s="117"/>
      <c r="CP307" s="117"/>
      <c r="CQ307" s="117"/>
      <c r="CR307" s="117"/>
      <c r="CS307" s="117"/>
      <c r="CT307" s="117"/>
      <c r="CU307" s="117"/>
      <c r="CV307" s="117"/>
      <c r="CW307" s="117"/>
      <c r="CX307" s="117"/>
      <c r="CY307" s="117"/>
      <c r="CZ307" s="117"/>
      <c r="DA307" s="117"/>
      <c r="DB307" s="117"/>
      <c r="DC307" s="117"/>
      <c r="DD307" s="117"/>
      <c r="DE307" s="117"/>
      <c r="DF307" s="117"/>
      <c r="DG307" s="117"/>
      <c r="DH307" s="117"/>
      <c r="DI307" s="117"/>
      <c r="DJ307" s="117"/>
      <c r="DK307" s="117"/>
      <c r="DL307" s="117"/>
      <c r="DM307" s="117"/>
      <c r="DN307" s="117"/>
      <c r="DO307" s="117"/>
      <c r="DP307" s="117"/>
      <c r="DQ307" s="117"/>
      <c r="DR307" s="117"/>
      <c r="DS307" s="117"/>
      <c r="DT307" s="117"/>
      <c r="DU307" s="117"/>
      <c r="DV307" s="117"/>
      <c r="DW307" s="117"/>
      <c r="DX307" s="117"/>
      <c r="DY307" s="117"/>
      <c r="DZ307" s="117"/>
      <c r="EA307" s="117"/>
      <c r="EB307" s="117"/>
      <c r="EC307" s="117"/>
      <c r="ED307" s="117"/>
      <c r="EE307" s="117"/>
      <c r="EF307" s="117"/>
      <c r="EG307" s="117"/>
      <c r="EH307" s="117"/>
      <c r="EI307" s="117"/>
      <c r="EJ307" s="117"/>
      <c r="EK307" s="117"/>
      <c r="EL307" s="117"/>
      <c r="EM307" s="117"/>
      <c r="EN307" s="117"/>
      <c r="EO307" s="117"/>
      <c r="EP307" s="117"/>
      <c r="EQ307" s="117"/>
      <c r="ER307" s="117"/>
      <c r="ES307" s="117"/>
      <c r="ET307" s="117"/>
      <c r="EU307" s="117"/>
      <c r="EV307" s="117"/>
      <c r="EW307" s="117"/>
      <c r="EX307" s="117"/>
      <c r="EY307" s="117"/>
      <c r="EZ307" s="117"/>
      <c r="FA307" s="117"/>
      <c r="FB307" s="117"/>
      <c r="FC307" s="117"/>
      <c r="FD307" s="117"/>
      <c r="FE307" s="117"/>
      <c r="FF307" s="117"/>
      <c r="FG307" s="117"/>
      <c r="FH307" s="117"/>
      <c r="FI307" s="117"/>
      <c r="FJ307" s="117"/>
      <c r="FK307" s="117"/>
      <c r="FL307" s="117"/>
      <c r="FM307" s="117"/>
      <c r="FN307" s="117"/>
      <c r="FO307" s="117"/>
      <c r="FP307" s="117"/>
      <c r="FQ307" s="117"/>
      <c r="FR307" s="117"/>
      <c r="FS307" s="117"/>
      <c r="FT307" s="117"/>
      <c r="FU307" s="117"/>
      <c r="FV307" s="117"/>
      <c r="FW307" s="117"/>
      <c r="FX307" s="117"/>
      <c r="FY307" s="117"/>
      <c r="FZ307" s="117"/>
      <c r="GA307" s="117"/>
      <c r="GB307" s="117"/>
      <c r="GC307" s="117"/>
      <c r="GD307" s="117"/>
      <c r="GE307" s="117"/>
      <c r="GF307" s="117"/>
      <c r="GG307" s="117"/>
      <c r="GH307" s="117"/>
      <c r="GI307" s="117"/>
      <c r="GJ307" s="117"/>
      <c r="GK307" s="117"/>
      <c r="GL307" s="117"/>
      <c r="GM307" s="117"/>
      <c r="GN307" s="117"/>
      <c r="GO307" s="117"/>
      <c r="GP307" s="117"/>
      <c r="GQ307" s="117"/>
      <c r="GR307" s="117"/>
      <c r="GS307" s="117"/>
      <c r="GT307" s="117"/>
      <c r="GU307" s="117"/>
      <c r="GV307" s="117"/>
      <c r="GW307" s="117"/>
      <c r="GX307" s="117"/>
      <c r="GY307" s="117"/>
      <c r="GZ307" s="117"/>
      <c r="HA307" s="117"/>
      <c r="HB307" s="117"/>
      <c r="HC307" s="117"/>
      <c r="HD307" s="117"/>
      <c r="HE307" s="117"/>
      <c r="HF307" s="117"/>
      <c r="HG307" s="117"/>
      <c r="HH307" s="117"/>
      <c r="HI307" s="117"/>
      <c r="HJ307" s="117"/>
      <c r="HK307" s="117"/>
      <c r="HL307" s="117"/>
      <c r="HM307" s="117"/>
      <c r="HN307" s="117"/>
      <c r="HO307" s="117"/>
      <c r="HP307" s="117"/>
      <c r="HQ307" s="117"/>
      <c r="HR307" s="117"/>
      <c r="HS307" s="117"/>
      <c r="HT307" s="117"/>
      <c r="HU307" s="117"/>
      <c r="HV307" s="117"/>
      <c r="HW307" s="117"/>
      <c r="HX307" s="117"/>
      <c r="HY307" s="117"/>
      <c r="HZ307" s="117"/>
      <c r="IA307" s="117"/>
      <c r="IB307" s="117"/>
      <c r="IC307" s="117"/>
      <c r="ID307" s="117"/>
      <c r="IE307" s="117"/>
      <c r="IF307" s="117"/>
      <c r="IG307" s="117"/>
      <c r="IH307" s="117"/>
      <c r="II307" s="117"/>
      <c r="IJ307" s="117"/>
      <c r="IK307" s="117"/>
      <c r="IL307" s="117"/>
      <c r="IM307" s="117"/>
      <c r="IN307" s="117"/>
      <c r="IO307" s="117"/>
      <c r="IP307" s="117"/>
      <c r="IQ307" s="117"/>
      <c r="IR307" s="117"/>
      <c r="IS307" s="117"/>
      <c r="IT307" s="117"/>
      <c r="IU307" s="117"/>
      <c r="IV307" s="117"/>
      <c r="IW307" s="117"/>
      <c r="IX307" s="117"/>
      <c r="IY307" s="117"/>
      <c r="IZ307" s="117"/>
      <c r="JA307" s="117"/>
      <c r="JB307" s="117"/>
      <c r="JC307" s="117"/>
      <c r="JD307" s="117"/>
      <c r="JE307" s="117"/>
      <c r="JF307" s="117"/>
      <c r="JG307" s="117"/>
      <c r="JH307" s="117"/>
      <c r="JI307" s="117"/>
      <c r="JJ307" s="117"/>
      <c r="JK307" s="117"/>
      <c r="JL307" s="117"/>
      <c r="JM307" s="117"/>
      <c r="JN307" s="117"/>
      <c r="JO307" s="117"/>
      <c r="JP307" s="117"/>
      <c r="JQ307" s="117"/>
      <c r="JR307" s="117"/>
      <c r="JS307" s="117"/>
      <c r="JT307" s="117"/>
      <c r="JU307" s="117"/>
      <c r="JV307" s="117"/>
      <c r="JW307" s="117"/>
      <c r="JX307" s="117"/>
      <c r="JY307" s="117"/>
      <c r="JZ307" s="117"/>
      <c r="KA307" s="117"/>
      <c r="KB307" s="117"/>
      <c r="KC307" s="117"/>
      <c r="KD307" s="117"/>
      <c r="KE307" s="117"/>
      <c r="KF307" s="117"/>
      <c r="KG307" s="117"/>
      <c r="KH307" s="117"/>
      <c r="KI307" s="117"/>
      <c r="KJ307" s="117"/>
      <c r="KK307" s="117"/>
      <c r="KL307" s="117"/>
      <c r="KM307" s="117"/>
      <c r="KN307" s="117"/>
      <c r="KO307" s="117"/>
      <c r="KP307" s="117"/>
      <c r="KQ307" s="117"/>
      <c r="KR307" s="117"/>
      <c r="KS307" s="117"/>
      <c r="KT307" s="117"/>
      <c r="KU307" s="117"/>
      <c r="KV307" s="117"/>
      <c r="KW307" s="117"/>
      <c r="KX307" s="117"/>
      <c r="KY307" s="117"/>
      <c r="KZ307" s="117"/>
      <c r="LA307" s="117"/>
      <c r="LB307" s="117"/>
      <c r="LC307" s="117"/>
      <c r="LD307" s="117"/>
      <c r="LE307" s="117"/>
      <c r="LF307" s="117"/>
      <c r="LG307" s="117"/>
      <c r="LH307" s="117"/>
      <c r="LI307" s="117"/>
      <c r="LJ307" s="117"/>
      <c r="LK307" s="117"/>
      <c r="LL307" s="117"/>
      <c r="LM307" s="117"/>
      <c r="LN307" s="117"/>
      <c r="LO307" s="117"/>
      <c r="LP307" s="117"/>
      <c r="LQ307" s="117"/>
      <c r="LR307" s="117"/>
      <c r="LS307" s="117"/>
      <c r="LT307" s="117"/>
      <c r="LU307" s="117"/>
      <c r="LV307" s="117"/>
      <c r="LW307" s="117"/>
      <c r="LX307" s="117"/>
      <c r="LY307" s="117"/>
      <c r="LZ307" s="117"/>
      <c r="MA307" s="117"/>
      <c r="MB307" s="117"/>
      <c r="MC307" s="117"/>
      <c r="MD307" s="117"/>
      <c r="ME307" s="117"/>
      <c r="MF307" s="117"/>
      <c r="MG307" s="117"/>
      <c r="MH307" s="117"/>
      <c r="MI307" s="117"/>
      <c r="MJ307" s="117"/>
      <c r="MK307" s="117"/>
      <c r="ML307" s="117"/>
      <c r="MM307" s="117"/>
      <c r="MN307" s="117"/>
      <c r="MO307" s="117"/>
      <c r="MP307" s="117"/>
      <c r="MQ307" s="117"/>
      <c r="MR307" s="117"/>
      <c r="MS307" s="117"/>
      <c r="MT307" s="117"/>
      <c r="MU307" s="117"/>
      <c r="MV307" s="117"/>
      <c r="MW307" s="117"/>
      <c r="MX307" s="117"/>
      <c r="MY307" s="117"/>
      <c r="MZ307" s="117"/>
      <c r="NA307" s="117"/>
      <c r="NB307" s="117"/>
      <c r="NC307" s="117"/>
      <c r="ND307" s="117"/>
      <c r="NE307" s="117"/>
      <c r="NF307" s="117"/>
      <c r="NG307" s="117"/>
      <c r="NH307" s="117"/>
      <c r="NI307" s="117"/>
      <c r="NJ307" s="117"/>
      <c r="NK307" s="117"/>
      <c r="NL307" s="117"/>
      <c r="NM307" s="117"/>
      <c r="NN307" s="117"/>
      <c r="NO307" s="117"/>
      <c r="NP307" s="117"/>
      <c r="NQ307" s="117"/>
      <c r="NR307" s="117"/>
      <c r="NS307" s="117"/>
      <c r="NT307" s="117"/>
      <c r="NU307" s="117"/>
      <c r="NV307" s="117"/>
      <c r="NW307" s="117"/>
      <c r="NX307" s="117"/>
      <c r="NY307" s="117"/>
      <c r="NZ307" s="117"/>
      <c r="OA307" s="117"/>
      <c r="OB307" s="117"/>
      <c r="OC307" s="117"/>
      <c r="OD307" s="117"/>
      <c r="OE307" s="117"/>
      <c r="OF307" s="117"/>
      <c r="OG307" s="117"/>
      <c r="OH307" s="117"/>
      <c r="OI307" s="117"/>
      <c r="OJ307" s="117"/>
      <c r="OK307" s="117"/>
      <c r="OL307" s="117"/>
      <c r="OM307" s="117"/>
      <c r="ON307" s="117"/>
      <c r="OO307" s="117"/>
      <c r="OP307" s="117"/>
      <c r="OQ307" s="117"/>
      <c r="OR307" s="117"/>
      <c r="OS307" s="117"/>
      <c r="OT307" s="117"/>
      <c r="OU307" s="117"/>
      <c r="OV307" s="117"/>
      <c r="OW307" s="117"/>
      <c r="OX307" s="117"/>
      <c r="OY307" s="117"/>
      <c r="OZ307" s="117"/>
      <c r="PA307" s="117"/>
      <c r="PB307" s="117"/>
      <c r="PC307" s="117"/>
      <c r="PD307" s="117"/>
      <c r="PE307" s="117"/>
      <c r="PF307" s="117"/>
      <c r="PG307" s="117"/>
      <c r="PH307" s="117"/>
      <c r="PI307" s="117"/>
      <c r="PJ307" s="117"/>
      <c r="PK307" s="117"/>
      <c r="PL307" s="117"/>
      <c r="PM307" s="117"/>
      <c r="PN307" s="117"/>
      <c r="PO307" s="117"/>
      <c r="PP307" s="117"/>
      <c r="PQ307" s="117"/>
      <c r="PR307" s="117"/>
      <c r="PS307" s="117"/>
      <c r="PT307" s="117"/>
      <c r="PU307" s="117"/>
      <c r="PV307" s="117"/>
      <c r="PW307" s="117"/>
      <c r="PX307" s="117"/>
      <c r="PY307" s="117"/>
      <c r="PZ307" s="117"/>
      <c r="QA307" s="117"/>
      <c r="QB307" s="117"/>
      <c r="QC307" s="117"/>
      <c r="QD307" s="117"/>
      <c r="QE307" s="117"/>
      <c r="QF307" s="117"/>
      <c r="QG307" s="117"/>
      <c r="QH307" s="117"/>
      <c r="QI307" s="117"/>
      <c r="QJ307" s="117"/>
      <c r="QK307" s="117"/>
      <c r="QL307" s="117"/>
      <c r="QM307" s="117"/>
      <c r="QN307" s="117"/>
      <c r="QO307" s="117"/>
      <c r="QP307" s="117"/>
      <c r="QQ307" s="117"/>
      <c r="QR307" s="117"/>
      <c r="QS307" s="117"/>
      <c r="QT307" s="117"/>
      <c r="QU307" s="117"/>
      <c r="QV307" s="117"/>
      <c r="QW307" s="117"/>
      <c r="QX307" s="117"/>
      <c r="QY307" s="117"/>
      <c r="QZ307" s="117"/>
      <c r="RA307" s="117"/>
      <c r="RB307" s="117"/>
      <c r="RC307" s="117"/>
      <c r="RD307" s="117"/>
      <c r="RE307" s="117"/>
      <c r="RF307" s="117"/>
      <c r="RG307" s="117"/>
      <c r="RH307" s="117"/>
      <c r="RI307" s="117"/>
      <c r="RJ307" s="117"/>
      <c r="RK307" s="117"/>
      <c r="RL307" s="117"/>
      <c r="RM307" s="117"/>
      <c r="RN307" s="117"/>
      <c r="RO307" s="117"/>
      <c r="RP307" s="117"/>
      <c r="RQ307" s="117"/>
      <c r="RR307" s="117"/>
      <c r="RS307" s="117"/>
      <c r="RT307" s="117"/>
      <c r="RU307" s="117"/>
      <c r="RV307" s="117"/>
      <c r="RW307" s="117"/>
      <c r="RX307" s="117"/>
      <c r="RY307" s="117"/>
      <c r="RZ307" s="117"/>
      <c r="SA307" s="117"/>
      <c r="SB307" s="117"/>
      <c r="SC307" s="117"/>
      <c r="SD307" s="117"/>
      <c r="SE307" s="117"/>
      <c r="SF307" s="117"/>
      <c r="SG307" s="117"/>
      <c r="SH307" s="117"/>
      <c r="SI307" s="117"/>
      <c r="SJ307" s="117"/>
      <c r="SK307" s="117"/>
      <c r="SL307" s="117"/>
      <c r="SM307" s="117"/>
      <c r="SN307" s="117"/>
      <c r="SO307" s="117"/>
      <c r="SP307" s="117"/>
      <c r="SQ307" s="117"/>
      <c r="SR307" s="117"/>
      <c r="SS307" s="117"/>
      <c r="ST307" s="117"/>
      <c r="SU307" s="117"/>
      <c r="SV307" s="117"/>
      <c r="SW307" s="117"/>
      <c r="SX307" s="117"/>
      <c r="SY307" s="117"/>
      <c r="SZ307" s="117"/>
      <c r="TA307" s="117"/>
      <c r="TB307" s="117"/>
      <c r="TC307" s="117"/>
      <c r="TD307" s="117"/>
      <c r="TE307" s="117"/>
      <c r="TF307" s="117"/>
      <c r="TG307" s="117"/>
      <c r="TH307" s="117"/>
      <c r="TI307" s="117"/>
      <c r="TJ307" s="117"/>
      <c r="TK307" s="117"/>
      <c r="TL307" s="117"/>
      <c r="TM307" s="117"/>
      <c r="TN307" s="117"/>
      <c r="TO307" s="117"/>
      <c r="TP307" s="117"/>
      <c r="TQ307" s="117"/>
      <c r="TR307" s="117"/>
      <c r="TS307" s="117"/>
      <c r="TT307" s="117"/>
      <c r="TU307" s="117"/>
      <c r="TV307" s="117"/>
      <c r="TW307" s="117"/>
      <c r="TX307" s="117"/>
      <c r="TY307" s="117"/>
      <c r="TZ307" s="117"/>
      <c r="UA307" s="117"/>
      <c r="UB307" s="117"/>
      <c r="UC307" s="117"/>
      <c r="UD307" s="117"/>
      <c r="UE307" s="117"/>
      <c r="UF307" s="117"/>
      <c r="UG307" s="117"/>
      <c r="UH307" s="117"/>
      <c r="UI307" s="117"/>
      <c r="UJ307" s="117"/>
      <c r="UK307" s="117"/>
      <c r="UL307" s="117"/>
      <c r="UM307" s="117"/>
      <c r="UN307" s="117"/>
      <c r="UO307" s="117"/>
      <c r="UP307" s="117"/>
      <c r="UQ307" s="117"/>
      <c r="UR307" s="117"/>
      <c r="US307" s="117"/>
      <c r="UT307" s="117"/>
      <c r="UU307" s="117"/>
      <c r="UV307" s="117"/>
      <c r="UW307" s="117"/>
      <c r="UX307" s="117"/>
      <c r="UY307" s="117"/>
      <c r="UZ307" s="117"/>
      <c r="VA307" s="117"/>
      <c r="VB307" s="117"/>
      <c r="VC307" s="117"/>
      <c r="VD307" s="117"/>
      <c r="VE307" s="117"/>
      <c r="VF307" s="117"/>
      <c r="VG307" s="117"/>
      <c r="VH307" s="117"/>
      <c r="VI307" s="117"/>
      <c r="VJ307" s="117"/>
      <c r="VK307" s="117"/>
      <c r="VL307" s="117"/>
      <c r="VM307" s="117"/>
      <c r="VN307" s="117"/>
      <c r="VO307" s="117"/>
      <c r="VP307" s="117"/>
      <c r="VQ307" s="117"/>
      <c r="VR307" s="117"/>
      <c r="VS307" s="117"/>
      <c r="VT307" s="117"/>
      <c r="VU307" s="117"/>
      <c r="VV307" s="117"/>
      <c r="VW307" s="117"/>
      <c r="VX307" s="117"/>
      <c r="VY307" s="117"/>
      <c r="VZ307" s="117"/>
      <c r="WA307" s="117"/>
      <c r="WB307" s="117"/>
      <c r="WC307" s="117"/>
      <c r="WD307" s="117"/>
      <c r="WE307" s="117"/>
      <c r="WF307" s="117"/>
      <c r="WG307" s="117"/>
      <c r="WH307" s="117"/>
      <c r="WI307" s="117"/>
      <c r="WJ307" s="117"/>
      <c r="WK307" s="117"/>
      <c r="WL307" s="117"/>
      <c r="WM307" s="117"/>
      <c r="WN307" s="117"/>
      <c r="WO307" s="117"/>
      <c r="WP307" s="117"/>
      <c r="WQ307" s="117"/>
      <c r="WR307" s="117"/>
      <c r="WS307" s="117"/>
      <c r="WT307" s="117"/>
      <c r="WU307" s="117"/>
      <c r="WV307" s="117"/>
      <c r="WW307" s="117"/>
      <c r="WX307" s="117"/>
      <c r="WY307" s="117"/>
      <c r="WZ307" s="117"/>
      <c r="XA307" s="117"/>
      <c r="XB307" s="117"/>
      <c r="XC307" s="117"/>
      <c r="XD307" s="117"/>
      <c r="XE307" s="117"/>
      <c r="XF307" s="117"/>
      <c r="XG307" s="117"/>
      <c r="XH307" s="117"/>
      <c r="XI307" s="117"/>
      <c r="XJ307" s="117"/>
      <c r="XK307" s="117"/>
      <c r="XL307" s="117"/>
      <c r="XM307" s="117"/>
      <c r="XN307" s="117"/>
      <c r="XO307" s="117"/>
      <c r="XP307" s="117"/>
      <c r="XQ307" s="117"/>
      <c r="XR307" s="117"/>
      <c r="XS307" s="117"/>
      <c r="XT307" s="117"/>
      <c r="XU307" s="117"/>
      <c r="XV307" s="117"/>
      <c r="XW307" s="117"/>
      <c r="XX307" s="117"/>
      <c r="XY307" s="117"/>
      <c r="XZ307" s="117"/>
      <c r="YA307" s="117"/>
      <c r="YB307" s="117"/>
      <c r="YC307" s="117"/>
      <c r="YD307" s="117"/>
      <c r="YE307" s="117"/>
      <c r="YF307" s="117"/>
      <c r="YG307" s="117"/>
      <c r="YH307" s="117"/>
      <c r="YI307" s="117"/>
      <c r="YJ307" s="117"/>
      <c r="YK307" s="117"/>
      <c r="YL307" s="117"/>
      <c r="YM307" s="117"/>
      <c r="YN307" s="117"/>
      <c r="YO307" s="117"/>
      <c r="YP307" s="117"/>
      <c r="YQ307" s="117"/>
      <c r="YR307" s="117"/>
      <c r="YS307" s="117"/>
      <c r="YT307" s="117"/>
      <c r="YU307" s="117"/>
      <c r="YV307" s="117"/>
      <c r="YW307" s="117"/>
      <c r="YX307" s="117"/>
      <c r="YY307" s="117"/>
      <c r="YZ307" s="117"/>
      <c r="ZA307" s="117"/>
      <c r="ZB307" s="117"/>
      <c r="ZC307" s="117"/>
      <c r="ZD307" s="117"/>
      <c r="ZE307" s="117"/>
      <c r="ZF307" s="117"/>
      <c r="ZG307" s="117"/>
      <c r="ZH307" s="117"/>
      <c r="ZI307" s="117"/>
      <c r="ZJ307" s="117"/>
      <c r="ZK307" s="117"/>
      <c r="ZL307" s="117"/>
      <c r="ZM307" s="117"/>
      <c r="ZN307" s="117"/>
      <c r="ZO307" s="117"/>
      <c r="ZP307" s="117"/>
      <c r="ZQ307" s="117"/>
      <c r="ZR307" s="117"/>
      <c r="ZS307" s="117"/>
      <c r="ZT307" s="117"/>
      <c r="ZU307" s="117"/>
      <c r="ZV307" s="117"/>
      <c r="ZW307" s="117"/>
      <c r="ZX307" s="117"/>
      <c r="ZY307" s="117"/>
      <c r="ZZ307" s="117"/>
      <c r="AAA307" s="117"/>
      <c r="AAB307" s="117"/>
      <c r="AAC307" s="117"/>
      <c r="AAD307" s="117"/>
      <c r="AAE307" s="117"/>
      <c r="AAF307" s="117"/>
      <c r="AAG307" s="117"/>
      <c r="AAH307" s="117"/>
      <c r="AAI307" s="117"/>
      <c r="AAJ307" s="117"/>
      <c r="AAK307" s="117"/>
      <c r="AAL307" s="117"/>
      <c r="AAM307" s="117"/>
      <c r="AAN307" s="117"/>
      <c r="AAO307" s="117"/>
      <c r="AAP307" s="117"/>
      <c r="AAQ307" s="117"/>
      <c r="AAR307" s="117"/>
      <c r="AAS307" s="117"/>
      <c r="AAT307" s="117"/>
      <c r="AAU307" s="117"/>
      <c r="AAV307" s="117"/>
      <c r="AAW307" s="117"/>
      <c r="AAX307" s="117"/>
      <c r="AAY307" s="117"/>
      <c r="AAZ307" s="117"/>
      <c r="ABA307" s="117"/>
      <c r="ABB307" s="117"/>
      <c r="ABC307" s="117"/>
      <c r="ABD307" s="117"/>
      <c r="ABE307" s="117"/>
      <c r="ABF307" s="117"/>
      <c r="ABG307" s="117"/>
      <c r="ABH307" s="117"/>
      <c r="ABI307" s="117"/>
      <c r="ABJ307" s="117"/>
      <c r="ABK307" s="117"/>
      <c r="ABL307" s="117"/>
      <c r="ABM307" s="117"/>
      <c r="ABN307" s="117"/>
      <c r="ABO307" s="117"/>
      <c r="ABP307" s="117"/>
      <c r="ABQ307" s="117"/>
      <c r="ABR307" s="117"/>
      <c r="ABS307" s="117"/>
      <c r="ABT307" s="117"/>
      <c r="ABU307" s="117"/>
      <c r="ABV307" s="117"/>
      <c r="ABW307" s="117"/>
      <c r="ABX307" s="117"/>
      <c r="ABY307" s="117"/>
      <c r="ABZ307" s="117"/>
      <c r="ACA307" s="117"/>
      <c r="ACB307" s="117"/>
      <c r="ACC307" s="117"/>
      <c r="ACD307" s="117"/>
      <c r="ACE307" s="117"/>
      <c r="ACF307" s="117"/>
      <c r="ACG307" s="117"/>
      <c r="ACH307" s="117"/>
      <c r="ACI307" s="117"/>
      <c r="ACJ307" s="117"/>
      <c r="ACK307" s="117"/>
      <c r="ACL307" s="117"/>
      <c r="ACM307" s="117"/>
      <c r="ACN307" s="117"/>
      <c r="ACO307" s="117"/>
      <c r="ACP307" s="117"/>
      <c r="ACQ307" s="117"/>
      <c r="ACR307" s="117"/>
      <c r="ACS307" s="117"/>
      <c r="ACT307" s="117"/>
      <c r="ACU307" s="117"/>
      <c r="ACV307" s="117"/>
      <c r="ACW307" s="117"/>
      <c r="ACX307" s="117"/>
      <c r="ACY307" s="117"/>
      <c r="ACZ307" s="117"/>
      <c r="ADA307" s="117"/>
      <c r="ADB307" s="117"/>
      <c r="ADC307" s="117"/>
      <c r="ADD307" s="117"/>
      <c r="ADE307" s="117"/>
      <c r="ADF307" s="117"/>
      <c r="ADG307" s="117"/>
      <c r="ADH307" s="117"/>
      <c r="ADI307" s="117"/>
      <c r="ADJ307" s="117"/>
      <c r="ADK307" s="117"/>
      <c r="ADL307" s="117"/>
      <c r="ADM307" s="117"/>
      <c r="ADN307" s="117"/>
      <c r="ADO307" s="117"/>
      <c r="ADP307" s="117"/>
      <c r="ADQ307" s="117"/>
      <c r="ADR307" s="117"/>
      <c r="ADS307" s="117"/>
      <c r="ADT307" s="117"/>
      <c r="ADU307" s="117"/>
      <c r="ADV307" s="117"/>
      <c r="ADW307" s="117"/>
      <c r="ADX307" s="117"/>
      <c r="ADY307" s="117"/>
      <c r="ADZ307" s="117"/>
      <c r="AEA307" s="117"/>
      <c r="AEB307" s="117"/>
      <c r="AEC307" s="117"/>
      <c r="AED307" s="117"/>
      <c r="AEE307" s="117"/>
      <c r="AEF307" s="117"/>
      <c r="AEG307" s="117"/>
      <c r="AEH307" s="117"/>
      <c r="AEI307" s="117"/>
      <c r="AEJ307" s="117"/>
      <c r="AEK307" s="117"/>
      <c r="AEL307" s="117"/>
      <c r="AEM307" s="117"/>
      <c r="AEN307" s="117"/>
      <c r="AEO307" s="117"/>
      <c r="AEP307" s="117"/>
      <c r="AEQ307" s="117"/>
      <c r="AER307" s="117"/>
      <c r="AES307" s="117"/>
      <c r="AET307" s="117"/>
      <c r="AEU307" s="117"/>
      <c r="AEV307" s="117"/>
      <c r="AEW307" s="117"/>
      <c r="AEX307" s="117"/>
      <c r="AEY307" s="117"/>
      <c r="AEZ307" s="117"/>
      <c r="AFA307" s="117"/>
      <c r="AFB307" s="117"/>
      <c r="AFC307" s="117"/>
      <c r="AFD307" s="117"/>
      <c r="AFE307" s="117"/>
      <c r="AFF307" s="117"/>
      <c r="AFG307" s="117"/>
      <c r="AFH307" s="117"/>
      <c r="AFI307" s="117"/>
      <c r="AFJ307" s="117"/>
      <c r="AFK307" s="117"/>
      <c r="AFL307" s="117"/>
      <c r="AFM307" s="117"/>
      <c r="AFN307" s="117"/>
      <c r="AFO307" s="117"/>
      <c r="AFP307" s="117"/>
      <c r="AFQ307" s="117"/>
      <c r="AFR307" s="117"/>
      <c r="AFS307" s="117"/>
      <c r="AFT307" s="117"/>
      <c r="AFU307" s="117"/>
      <c r="AFV307" s="117"/>
      <c r="AFW307" s="117"/>
      <c r="AFX307" s="117"/>
      <c r="AFY307" s="117"/>
      <c r="AFZ307" s="117"/>
      <c r="AGA307" s="117"/>
      <c r="AGB307" s="117"/>
      <c r="AGC307" s="117"/>
      <c r="AGD307" s="117"/>
      <c r="AGE307" s="117"/>
      <c r="AGF307" s="117"/>
      <c r="AGG307" s="117"/>
      <c r="AGH307" s="117"/>
      <c r="AGI307" s="117"/>
      <c r="AGJ307" s="117"/>
      <c r="AGK307" s="117"/>
      <c r="AGL307" s="117"/>
      <c r="AGM307" s="117"/>
      <c r="AGN307" s="117"/>
      <c r="AGO307" s="117"/>
      <c r="AGP307" s="117"/>
      <c r="AGQ307" s="117"/>
      <c r="AGR307" s="117"/>
      <c r="AGS307" s="117"/>
      <c r="AGT307" s="117"/>
      <c r="AGU307" s="117"/>
      <c r="AGV307" s="117"/>
      <c r="AGW307" s="117"/>
      <c r="AGX307" s="117"/>
      <c r="AGY307" s="117"/>
      <c r="AGZ307" s="117"/>
      <c r="AHA307" s="117"/>
      <c r="AHB307" s="117"/>
      <c r="AHC307" s="117"/>
      <c r="AHD307" s="117"/>
      <c r="AHE307" s="117"/>
      <c r="AHF307" s="117"/>
      <c r="AHG307" s="117"/>
      <c r="AHH307" s="117"/>
      <c r="AHI307" s="117"/>
      <c r="AHJ307" s="117"/>
      <c r="AHK307" s="117"/>
      <c r="AHL307" s="117"/>
      <c r="AHM307" s="117"/>
      <c r="AHN307" s="117"/>
      <c r="AHO307" s="117"/>
      <c r="AHP307" s="117"/>
      <c r="AHQ307" s="117"/>
      <c r="AHR307" s="117"/>
      <c r="AHS307" s="117"/>
      <c r="AHT307" s="117"/>
      <c r="AHU307" s="117"/>
      <c r="AHV307" s="117"/>
      <c r="AHW307" s="117"/>
      <c r="AHX307" s="117"/>
      <c r="AHY307" s="117"/>
      <c r="AHZ307" s="117"/>
      <c r="AIA307" s="117"/>
      <c r="AIB307" s="117"/>
      <c r="AIC307" s="117"/>
      <c r="AID307" s="117"/>
      <c r="AIE307" s="117"/>
      <c r="AIF307" s="117"/>
      <c r="AIG307" s="117"/>
      <c r="AIH307" s="117"/>
      <c r="AII307" s="117"/>
      <c r="AIJ307" s="117"/>
      <c r="AIK307" s="117"/>
      <c r="AIL307" s="117"/>
      <c r="AIM307" s="117"/>
      <c r="AIN307" s="117"/>
      <c r="AIO307" s="117"/>
      <c r="AIP307" s="117"/>
      <c r="AIQ307" s="117"/>
      <c r="AIR307" s="117"/>
      <c r="AIS307" s="117"/>
      <c r="AIT307" s="117"/>
      <c r="AIU307" s="117"/>
      <c r="AIV307" s="117"/>
      <c r="AIW307" s="117"/>
      <c r="AIX307" s="117"/>
      <c r="AIY307" s="117"/>
      <c r="AIZ307" s="117"/>
      <c r="AJA307" s="117"/>
      <c r="AJB307" s="117"/>
      <c r="AJC307" s="117"/>
      <c r="AJD307" s="117"/>
      <c r="AJE307" s="117"/>
      <c r="AJF307" s="117"/>
      <c r="AJG307" s="117"/>
      <c r="AJH307" s="117"/>
      <c r="AJI307" s="117"/>
      <c r="AJJ307" s="117"/>
      <c r="AJK307" s="117"/>
      <c r="AJL307" s="117"/>
      <c r="AJM307" s="117"/>
      <c r="AJN307" s="117"/>
      <c r="AJO307" s="117"/>
      <c r="AJP307" s="117"/>
      <c r="AJQ307" s="117"/>
      <c r="AJR307" s="117"/>
      <c r="AJS307" s="117"/>
      <c r="AJT307" s="117"/>
      <c r="AJU307" s="117"/>
      <c r="AJV307" s="117"/>
      <c r="AJW307" s="117"/>
      <c r="AJX307" s="117"/>
      <c r="AJY307" s="117"/>
      <c r="AJZ307" s="117"/>
      <c r="AKA307" s="117"/>
      <c r="AKB307" s="117"/>
      <c r="AKC307" s="117"/>
      <c r="AKD307" s="117"/>
      <c r="AKE307" s="117"/>
      <c r="AKF307" s="117"/>
      <c r="AKG307" s="117"/>
      <c r="AKH307" s="117"/>
      <c r="AKI307" s="117"/>
      <c r="AKJ307" s="117"/>
      <c r="AKK307" s="117"/>
      <c r="AKL307" s="117"/>
      <c r="AKM307" s="117"/>
      <c r="AKN307" s="117"/>
      <c r="AKO307" s="117"/>
      <c r="AKP307" s="117"/>
      <c r="AKQ307" s="117"/>
      <c r="AKR307" s="117"/>
      <c r="AKS307" s="117"/>
      <c r="AKT307" s="117"/>
      <c r="AKU307" s="117"/>
      <c r="AKV307" s="117"/>
      <c r="AKW307" s="117"/>
      <c r="AKX307" s="117"/>
      <c r="AKY307" s="117"/>
      <c r="AKZ307" s="117"/>
      <c r="ALA307" s="117"/>
      <c r="ALB307" s="117"/>
      <c r="ALC307" s="117"/>
      <c r="ALD307" s="117"/>
      <c r="ALE307" s="117"/>
      <c r="ALF307" s="117"/>
      <c r="ALG307" s="117"/>
      <c r="ALH307" s="117"/>
      <c r="ALI307" s="117"/>
      <c r="ALJ307" s="117"/>
      <c r="ALK307" s="117"/>
      <c r="ALL307" s="117"/>
      <c r="ALM307" s="117"/>
      <c r="ALN307" s="117"/>
      <c r="ALO307" s="117"/>
      <c r="ALP307" s="117"/>
      <c r="ALQ307" s="117"/>
      <c r="ALR307" s="117"/>
      <c r="ALS307" s="117"/>
      <c r="ALT307" s="117"/>
      <c r="ALU307" s="117"/>
      <c r="ALV307" s="117"/>
      <c r="ALW307" s="117"/>
      <c r="ALX307" s="117"/>
      <c r="ALY307" s="117"/>
      <c r="ALZ307" s="117"/>
      <c r="AMA307" s="117"/>
      <c r="AMB307" s="117"/>
      <c r="AMC307" s="117"/>
      <c r="AMD307" s="117"/>
      <c r="AME307" s="117"/>
      <c r="AMF307" s="117"/>
      <c r="AMG307" s="117"/>
      <c r="AMH307" s="117"/>
      <c r="AMI307" s="117"/>
      <c r="AMJ307" s="117"/>
    </row>
    <row r="308" customFormat="false" ht="24" hidden="false" customHeight="true" outlineLevel="0" collapsed="false">
      <c r="A308" s="114" t="s">
        <v>212</v>
      </c>
      <c r="B308" s="114"/>
      <c r="C308" s="114"/>
      <c r="D308" s="114"/>
      <c r="E308" s="116"/>
      <c r="F308" s="116"/>
      <c r="G308" s="116"/>
      <c r="H308" s="116"/>
      <c r="I308" s="116"/>
      <c r="J308" s="116"/>
      <c r="K308" s="116"/>
      <c r="L308" s="116"/>
      <c r="M308" s="116"/>
      <c r="N308" s="116"/>
      <c r="O308" s="116"/>
      <c r="P308" s="116"/>
      <c r="Q308" s="116"/>
      <c r="R308" s="116"/>
      <c r="S308" s="116"/>
      <c r="T308" s="116"/>
      <c r="U308" s="116"/>
      <c r="V308" s="116"/>
      <c r="W308" s="116"/>
      <c r="X308" s="116"/>
      <c r="Y308" s="116"/>
      <c r="Z308" s="116"/>
      <c r="AA308" s="116"/>
      <c r="AB308" s="116"/>
      <c r="AC308" s="116"/>
      <c r="AD308" s="116"/>
      <c r="AE308" s="116"/>
      <c r="AF308" s="116"/>
      <c r="AG308" s="116"/>
      <c r="AH308" s="116"/>
      <c r="AI308" s="116"/>
      <c r="AJ308" s="116"/>
      <c r="AK308" s="116"/>
      <c r="AL308" s="116"/>
      <c r="AM308" s="116"/>
      <c r="AN308" s="116"/>
      <c r="AO308" s="116"/>
      <c r="AP308" s="116"/>
      <c r="AQ308" s="116"/>
      <c r="AR308" s="116"/>
      <c r="AS308" s="116"/>
      <c r="AT308" s="116"/>
      <c r="AU308" s="116"/>
      <c r="AV308" s="116"/>
      <c r="AW308" s="116"/>
      <c r="AX308" s="116"/>
      <c r="AY308" s="116"/>
      <c r="AZ308" s="116"/>
      <c r="BA308" s="116"/>
      <c r="BB308" s="116"/>
      <c r="BC308" s="116"/>
      <c r="BD308" s="116"/>
      <c r="BE308" s="116"/>
      <c r="BF308" s="116"/>
      <c r="BG308" s="116"/>
      <c r="BH308" s="116"/>
      <c r="BI308" s="116"/>
      <c r="BJ308" s="116"/>
      <c r="BK308" s="117"/>
      <c r="BL308" s="117"/>
      <c r="BM308" s="117"/>
      <c r="BN308" s="117"/>
      <c r="BO308" s="117"/>
      <c r="BP308" s="117"/>
      <c r="BQ308" s="117"/>
      <c r="BR308" s="117"/>
      <c r="BS308" s="117"/>
      <c r="BT308" s="117"/>
      <c r="BU308" s="117"/>
      <c r="BV308" s="117"/>
      <c r="BW308" s="117"/>
      <c r="BX308" s="117"/>
      <c r="BY308" s="117"/>
      <c r="BZ308" s="117"/>
      <c r="CA308" s="117"/>
      <c r="CB308" s="117"/>
      <c r="CC308" s="117"/>
      <c r="CD308" s="117"/>
      <c r="CE308" s="117"/>
      <c r="CF308" s="117"/>
      <c r="CG308" s="117"/>
      <c r="CH308" s="117"/>
      <c r="CI308" s="117"/>
      <c r="CJ308" s="117"/>
      <c r="CK308" s="117"/>
      <c r="CL308" s="117"/>
      <c r="CM308" s="117"/>
      <c r="CN308" s="117"/>
      <c r="CO308" s="117"/>
      <c r="CP308" s="117"/>
      <c r="CQ308" s="117"/>
      <c r="CR308" s="117"/>
      <c r="CS308" s="117"/>
      <c r="CT308" s="117"/>
      <c r="CU308" s="117"/>
      <c r="CV308" s="117"/>
      <c r="CW308" s="117"/>
      <c r="CX308" s="117"/>
      <c r="CY308" s="117"/>
      <c r="CZ308" s="117"/>
      <c r="DA308" s="117"/>
      <c r="DB308" s="117"/>
      <c r="DC308" s="117"/>
      <c r="DD308" s="117"/>
      <c r="DE308" s="117"/>
      <c r="DF308" s="117"/>
      <c r="DG308" s="117"/>
      <c r="DH308" s="117"/>
      <c r="DI308" s="117"/>
      <c r="DJ308" s="117"/>
      <c r="DK308" s="117"/>
      <c r="DL308" s="117"/>
      <c r="DM308" s="117"/>
      <c r="DN308" s="117"/>
      <c r="DO308" s="117"/>
      <c r="DP308" s="117"/>
      <c r="DQ308" s="117"/>
      <c r="DR308" s="117"/>
      <c r="DS308" s="117"/>
      <c r="DT308" s="117"/>
      <c r="DU308" s="117"/>
      <c r="DV308" s="117"/>
      <c r="DW308" s="117"/>
      <c r="DX308" s="117"/>
      <c r="DY308" s="117"/>
      <c r="DZ308" s="117"/>
      <c r="EA308" s="117"/>
      <c r="EB308" s="117"/>
      <c r="EC308" s="117"/>
      <c r="ED308" s="117"/>
      <c r="EE308" s="117"/>
      <c r="EF308" s="117"/>
      <c r="EG308" s="117"/>
      <c r="EH308" s="117"/>
      <c r="EI308" s="117"/>
      <c r="EJ308" s="117"/>
      <c r="EK308" s="117"/>
      <c r="EL308" s="117"/>
      <c r="EM308" s="117"/>
      <c r="EN308" s="117"/>
      <c r="EO308" s="117"/>
      <c r="EP308" s="117"/>
      <c r="EQ308" s="117"/>
      <c r="ER308" s="117"/>
      <c r="ES308" s="117"/>
      <c r="ET308" s="117"/>
      <c r="EU308" s="117"/>
      <c r="EV308" s="117"/>
      <c r="EW308" s="117"/>
      <c r="EX308" s="117"/>
      <c r="EY308" s="117"/>
      <c r="EZ308" s="117"/>
      <c r="FA308" s="117"/>
      <c r="FB308" s="117"/>
      <c r="FC308" s="117"/>
      <c r="FD308" s="117"/>
      <c r="FE308" s="117"/>
      <c r="FF308" s="117"/>
      <c r="FG308" s="117"/>
      <c r="FH308" s="117"/>
      <c r="FI308" s="117"/>
      <c r="FJ308" s="117"/>
      <c r="FK308" s="117"/>
      <c r="FL308" s="117"/>
      <c r="FM308" s="117"/>
      <c r="FN308" s="117"/>
      <c r="FO308" s="117"/>
      <c r="FP308" s="117"/>
      <c r="FQ308" s="117"/>
      <c r="FR308" s="117"/>
      <c r="FS308" s="117"/>
      <c r="FT308" s="117"/>
      <c r="FU308" s="117"/>
      <c r="FV308" s="117"/>
      <c r="FW308" s="117"/>
      <c r="FX308" s="117"/>
      <c r="FY308" s="117"/>
      <c r="FZ308" s="117"/>
      <c r="GA308" s="117"/>
      <c r="GB308" s="117"/>
      <c r="GC308" s="117"/>
      <c r="GD308" s="117"/>
      <c r="GE308" s="117"/>
      <c r="GF308" s="117"/>
      <c r="GG308" s="117"/>
      <c r="GH308" s="117"/>
      <c r="GI308" s="117"/>
      <c r="GJ308" s="117"/>
      <c r="GK308" s="117"/>
      <c r="GL308" s="117"/>
      <c r="GM308" s="117"/>
      <c r="GN308" s="117"/>
      <c r="GO308" s="117"/>
      <c r="GP308" s="117"/>
      <c r="GQ308" s="117"/>
      <c r="GR308" s="117"/>
      <c r="GS308" s="117"/>
      <c r="GT308" s="117"/>
      <c r="GU308" s="117"/>
      <c r="GV308" s="117"/>
      <c r="GW308" s="117"/>
      <c r="GX308" s="117"/>
      <c r="GY308" s="117"/>
      <c r="GZ308" s="117"/>
      <c r="HA308" s="117"/>
      <c r="HB308" s="117"/>
      <c r="HC308" s="117"/>
      <c r="HD308" s="117"/>
      <c r="HE308" s="117"/>
      <c r="HF308" s="117"/>
      <c r="HG308" s="117"/>
      <c r="HH308" s="117"/>
      <c r="HI308" s="117"/>
      <c r="HJ308" s="117"/>
      <c r="HK308" s="117"/>
      <c r="HL308" s="117"/>
      <c r="HM308" s="117"/>
      <c r="HN308" s="117"/>
      <c r="HO308" s="117"/>
      <c r="HP308" s="117"/>
      <c r="HQ308" s="117"/>
      <c r="HR308" s="117"/>
      <c r="HS308" s="117"/>
      <c r="HT308" s="117"/>
      <c r="HU308" s="117"/>
      <c r="HV308" s="117"/>
      <c r="HW308" s="117"/>
      <c r="HX308" s="117"/>
      <c r="HY308" s="117"/>
      <c r="HZ308" s="117"/>
      <c r="IA308" s="117"/>
      <c r="IB308" s="117"/>
      <c r="IC308" s="117"/>
      <c r="ID308" s="117"/>
      <c r="IE308" s="117"/>
      <c r="IF308" s="117"/>
      <c r="IG308" s="117"/>
      <c r="IH308" s="117"/>
      <c r="II308" s="117"/>
      <c r="IJ308" s="117"/>
      <c r="IK308" s="117"/>
      <c r="IL308" s="117"/>
      <c r="IM308" s="117"/>
      <c r="IN308" s="117"/>
      <c r="IO308" s="117"/>
      <c r="IP308" s="117"/>
      <c r="IQ308" s="117"/>
      <c r="IR308" s="117"/>
      <c r="IS308" s="117"/>
      <c r="IT308" s="117"/>
      <c r="IU308" s="117"/>
      <c r="IV308" s="117"/>
      <c r="IW308" s="117"/>
      <c r="IX308" s="117"/>
      <c r="IY308" s="117"/>
      <c r="IZ308" s="117"/>
      <c r="JA308" s="117"/>
      <c r="JB308" s="117"/>
      <c r="JC308" s="117"/>
      <c r="JD308" s="117"/>
      <c r="JE308" s="117"/>
      <c r="JF308" s="117"/>
      <c r="JG308" s="117"/>
      <c r="JH308" s="117"/>
      <c r="JI308" s="117"/>
      <c r="JJ308" s="117"/>
      <c r="JK308" s="117"/>
      <c r="JL308" s="117"/>
      <c r="JM308" s="117"/>
      <c r="JN308" s="117"/>
      <c r="JO308" s="117"/>
      <c r="JP308" s="117"/>
      <c r="JQ308" s="117"/>
      <c r="JR308" s="117"/>
      <c r="JS308" s="117"/>
      <c r="JT308" s="117"/>
      <c r="JU308" s="117"/>
      <c r="JV308" s="117"/>
      <c r="JW308" s="117"/>
      <c r="JX308" s="117"/>
      <c r="JY308" s="117"/>
      <c r="JZ308" s="117"/>
      <c r="KA308" s="117"/>
      <c r="KB308" s="117"/>
      <c r="KC308" s="117"/>
      <c r="KD308" s="117"/>
      <c r="KE308" s="117"/>
      <c r="KF308" s="117"/>
      <c r="KG308" s="117"/>
      <c r="KH308" s="117"/>
      <c r="KI308" s="117"/>
      <c r="KJ308" s="117"/>
      <c r="KK308" s="117"/>
      <c r="KL308" s="117"/>
      <c r="KM308" s="117"/>
      <c r="KN308" s="117"/>
      <c r="KO308" s="117"/>
      <c r="KP308" s="117"/>
      <c r="KQ308" s="117"/>
      <c r="KR308" s="117"/>
      <c r="KS308" s="117"/>
      <c r="KT308" s="117"/>
      <c r="KU308" s="117"/>
      <c r="KV308" s="117"/>
      <c r="KW308" s="117"/>
      <c r="KX308" s="117"/>
      <c r="KY308" s="117"/>
      <c r="KZ308" s="117"/>
      <c r="LA308" s="117"/>
      <c r="LB308" s="117"/>
      <c r="LC308" s="117"/>
      <c r="LD308" s="117"/>
      <c r="LE308" s="117"/>
      <c r="LF308" s="117"/>
      <c r="LG308" s="117"/>
      <c r="LH308" s="117"/>
      <c r="LI308" s="117"/>
      <c r="LJ308" s="117"/>
      <c r="LK308" s="117"/>
      <c r="LL308" s="117"/>
      <c r="LM308" s="117"/>
      <c r="LN308" s="117"/>
      <c r="LO308" s="117"/>
      <c r="LP308" s="117"/>
      <c r="LQ308" s="117"/>
      <c r="LR308" s="117"/>
      <c r="LS308" s="117"/>
      <c r="LT308" s="117"/>
      <c r="LU308" s="117"/>
      <c r="LV308" s="117"/>
      <c r="LW308" s="117"/>
      <c r="LX308" s="117"/>
      <c r="LY308" s="117"/>
      <c r="LZ308" s="117"/>
      <c r="MA308" s="117"/>
      <c r="MB308" s="117"/>
      <c r="MC308" s="117"/>
      <c r="MD308" s="117"/>
      <c r="ME308" s="117"/>
      <c r="MF308" s="117"/>
      <c r="MG308" s="117"/>
      <c r="MH308" s="117"/>
      <c r="MI308" s="117"/>
      <c r="MJ308" s="117"/>
      <c r="MK308" s="117"/>
      <c r="ML308" s="117"/>
      <c r="MM308" s="117"/>
      <c r="MN308" s="117"/>
      <c r="MO308" s="117"/>
      <c r="MP308" s="117"/>
      <c r="MQ308" s="117"/>
      <c r="MR308" s="117"/>
      <c r="MS308" s="117"/>
      <c r="MT308" s="117"/>
      <c r="MU308" s="117"/>
      <c r="MV308" s="117"/>
      <c r="MW308" s="117"/>
      <c r="MX308" s="117"/>
      <c r="MY308" s="117"/>
      <c r="MZ308" s="117"/>
      <c r="NA308" s="117"/>
      <c r="NB308" s="117"/>
      <c r="NC308" s="117"/>
      <c r="ND308" s="117"/>
      <c r="NE308" s="117"/>
      <c r="NF308" s="117"/>
      <c r="NG308" s="117"/>
      <c r="NH308" s="117"/>
      <c r="NI308" s="117"/>
      <c r="NJ308" s="117"/>
      <c r="NK308" s="117"/>
      <c r="NL308" s="117"/>
      <c r="NM308" s="117"/>
      <c r="NN308" s="117"/>
      <c r="NO308" s="117"/>
      <c r="NP308" s="117"/>
      <c r="NQ308" s="117"/>
      <c r="NR308" s="117"/>
      <c r="NS308" s="117"/>
      <c r="NT308" s="117"/>
      <c r="NU308" s="117"/>
      <c r="NV308" s="117"/>
      <c r="NW308" s="117"/>
      <c r="NX308" s="117"/>
      <c r="NY308" s="117"/>
      <c r="NZ308" s="117"/>
      <c r="OA308" s="117"/>
      <c r="OB308" s="117"/>
      <c r="OC308" s="117"/>
      <c r="OD308" s="117"/>
      <c r="OE308" s="117"/>
      <c r="OF308" s="117"/>
      <c r="OG308" s="117"/>
      <c r="OH308" s="117"/>
      <c r="OI308" s="117"/>
      <c r="OJ308" s="117"/>
      <c r="OK308" s="117"/>
      <c r="OL308" s="117"/>
      <c r="OM308" s="117"/>
      <c r="ON308" s="117"/>
      <c r="OO308" s="117"/>
      <c r="OP308" s="117"/>
      <c r="OQ308" s="117"/>
      <c r="OR308" s="117"/>
      <c r="OS308" s="117"/>
      <c r="OT308" s="117"/>
      <c r="OU308" s="117"/>
      <c r="OV308" s="117"/>
      <c r="OW308" s="117"/>
      <c r="OX308" s="117"/>
      <c r="OY308" s="117"/>
      <c r="OZ308" s="117"/>
      <c r="PA308" s="117"/>
      <c r="PB308" s="117"/>
      <c r="PC308" s="117"/>
      <c r="PD308" s="117"/>
      <c r="PE308" s="117"/>
      <c r="PF308" s="117"/>
      <c r="PG308" s="117"/>
      <c r="PH308" s="117"/>
      <c r="PI308" s="117"/>
      <c r="PJ308" s="117"/>
      <c r="PK308" s="117"/>
      <c r="PL308" s="117"/>
      <c r="PM308" s="117"/>
      <c r="PN308" s="117"/>
      <c r="PO308" s="117"/>
      <c r="PP308" s="117"/>
      <c r="PQ308" s="117"/>
      <c r="PR308" s="117"/>
      <c r="PS308" s="117"/>
      <c r="PT308" s="117"/>
      <c r="PU308" s="117"/>
      <c r="PV308" s="117"/>
      <c r="PW308" s="117"/>
      <c r="PX308" s="117"/>
      <c r="PY308" s="117"/>
      <c r="PZ308" s="117"/>
      <c r="QA308" s="117"/>
      <c r="QB308" s="117"/>
      <c r="QC308" s="117"/>
      <c r="QD308" s="117"/>
      <c r="QE308" s="117"/>
      <c r="QF308" s="117"/>
      <c r="QG308" s="117"/>
      <c r="QH308" s="117"/>
      <c r="QI308" s="117"/>
      <c r="QJ308" s="117"/>
      <c r="QK308" s="117"/>
      <c r="QL308" s="117"/>
      <c r="QM308" s="117"/>
      <c r="QN308" s="117"/>
      <c r="QO308" s="117"/>
      <c r="QP308" s="117"/>
      <c r="QQ308" s="117"/>
      <c r="QR308" s="117"/>
      <c r="QS308" s="117"/>
      <c r="QT308" s="117"/>
      <c r="QU308" s="117"/>
      <c r="QV308" s="117"/>
      <c r="QW308" s="117"/>
      <c r="QX308" s="117"/>
      <c r="QY308" s="117"/>
      <c r="QZ308" s="117"/>
      <c r="RA308" s="117"/>
      <c r="RB308" s="117"/>
      <c r="RC308" s="117"/>
      <c r="RD308" s="117"/>
      <c r="RE308" s="117"/>
      <c r="RF308" s="117"/>
      <c r="RG308" s="117"/>
      <c r="RH308" s="117"/>
      <c r="RI308" s="117"/>
      <c r="RJ308" s="117"/>
      <c r="RK308" s="117"/>
      <c r="RL308" s="117"/>
      <c r="RM308" s="117"/>
      <c r="RN308" s="117"/>
      <c r="RO308" s="117"/>
      <c r="RP308" s="117"/>
      <c r="RQ308" s="117"/>
      <c r="RR308" s="117"/>
      <c r="RS308" s="117"/>
      <c r="RT308" s="117"/>
      <c r="RU308" s="117"/>
      <c r="RV308" s="117"/>
      <c r="RW308" s="117"/>
      <c r="RX308" s="117"/>
      <c r="RY308" s="117"/>
      <c r="RZ308" s="117"/>
      <c r="SA308" s="117"/>
      <c r="SB308" s="117"/>
      <c r="SC308" s="117"/>
      <c r="SD308" s="117"/>
      <c r="SE308" s="117"/>
      <c r="SF308" s="117"/>
      <c r="SG308" s="117"/>
      <c r="SH308" s="117"/>
      <c r="SI308" s="117"/>
      <c r="SJ308" s="117"/>
      <c r="SK308" s="117"/>
      <c r="SL308" s="117"/>
      <c r="SM308" s="117"/>
      <c r="SN308" s="117"/>
      <c r="SO308" s="117"/>
      <c r="SP308" s="117"/>
      <c r="SQ308" s="117"/>
      <c r="SR308" s="117"/>
      <c r="SS308" s="117"/>
      <c r="ST308" s="117"/>
      <c r="SU308" s="117"/>
      <c r="SV308" s="117"/>
      <c r="SW308" s="117"/>
      <c r="SX308" s="117"/>
      <c r="SY308" s="117"/>
      <c r="SZ308" s="117"/>
      <c r="TA308" s="117"/>
      <c r="TB308" s="117"/>
      <c r="TC308" s="117"/>
      <c r="TD308" s="117"/>
      <c r="TE308" s="117"/>
      <c r="TF308" s="117"/>
      <c r="TG308" s="117"/>
      <c r="TH308" s="117"/>
      <c r="TI308" s="117"/>
      <c r="TJ308" s="117"/>
      <c r="TK308" s="117"/>
      <c r="TL308" s="117"/>
      <c r="TM308" s="117"/>
      <c r="TN308" s="117"/>
      <c r="TO308" s="117"/>
      <c r="TP308" s="117"/>
      <c r="TQ308" s="117"/>
      <c r="TR308" s="117"/>
      <c r="TS308" s="117"/>
      <c r="TT308" s="117"/>
      <c r="TU308" s="117"/>
      <c r="TV308" s="117"/>
      <c r="TW308" s="117"/>
      <c r="TX308" s="117"/>
      <c r="TY308" s="117"/>
      <c r="TZ308" s="117"/>
      <c r="UA308" s="117"/>
      <c r="UB308" s="117"/>
      <c r="UC308" s="117"/>
      <c r="UD308" s="117"/>
      <c r="UE308" s="117"/>
      <c r="UF308" s="117"/>
      <c r="UG308" s="117"/>
      <c r="UH308" s="117"/>
      <c r="UI308" s="117"/>
      <c r="UJ308" s="117"/>
      <c r="UK308" s="117"/>
      <c r="UL308" s="117"/>
      <c r="UM308" s="117"/>
      <c r="UN308" s="117"/>
      <c r="UO308" s="117"/>
      <c r="UP308" s="117"/>
      <c r="UQ308" s="117"/>
      <c r="UR308" s="117"/>
      <c r="US308" s="117"/>
      <c r="UT308" s="117"/>
      <c r="UU308" s="117"/>
      <c r="UV308" s="117"/>
      <c r="UW308" s="117"/>
      <c r="UX308" s="117"/>
      <c r="UY308" s="117"/>
      <c r="UZ308" s="117"/>
      <c r="VA308" s="117"/>
      <c r="VB308" s="117"/>
      <c r="VC308" s="117"/>
      <c r="VD308" s="117"/>
      <c r="VE308" s="117"/>
      <c r="VF308" s="117"/>
      <c r="VG308" s="117"/>
      <c r="VH308" s="117"/>
      <c r="VI308" s="117"/>
      <c r="VJ308" s="117"/>
      <c r="VK308" s="117"/>
      <c r="VL308" s="117"/>
      <c r="VM308" s="117"/>
      <c r="VN308" s="117"/>
      <c r="VO308" s="117"/>
      <c r="VP308" s="117"/>
      <c r="VQ308" s="117"/>
      <c r="VR308" s="117"/>
      <c r="VS308" s="117"/>
      <c r="VT308" s="117"/>
      <c r="VU308" s="117"/>
      <c r="VV308" s="117"/>
      <c r="VW308" s="117"/>
      <c r="VX308" s="117"/>
      <c r="VY308" s="117"/>
      <c r="VZ308" s="117"/>
      <c r="WA308" s="117"/>
      <c r="WB308" s="117"/>
      <c r="WC308" s="117"/>
      <c r="WD308" s="117"/>
      <c r="WE308" s="117"/>
      <c r="WF308" s="117"/>
      <c r="WG308" s="117"/>
      <c r="WH308" s="117"/>
      <c r="WI308" s="117"/>
      <c r="WJ308" s="117"/>
      <c r="WK308" s="117"/>
      <c r="WL308" s="117"/>
      <c r="WM308" s="117"/>
      <c r="WN308" s="117"/>
      <c r="WO308" s="117"/>
      <c r="WP308" s="117"/>
      <c r="WQ308" s="117"/>
      <c r="WR308" s="117"/>
      <c r="WS308" s="117"/>
      <c r="WT308" s="117"/>
      <c r="WU308" s="117"/>
      <c r="WV308" s="117"/>
      <c r="WW308" s="117"/>
      <c r="WX308" s="117"/>
      <c r="WY308" s="117"/>
      <c r="WZ308" s="117"/>
      <c r="XA308" s="117"/>
      <c r="XB308" s="117"/>
      <c r="XC308" s="117"/>
      <c r="XD308" s="117"/>
      <c r="XE308" s="117"/>
      <c r="XF308" s="117"/>
      <c r="XG308" s="117"/>
      <c r="XH308" s="117"/>
      <c r="XI308" s="117"/>
      <c r="XJ308" s="117"/>
      <c r="XK308" s="117"/>
      <c r="XL308" s="117"/>
      <c r="XM308" s="117"/>
      <c r="XN308" s="117"/>
      <c r="XO308" s="117"/>
      <c r="XP308" s="117"/>
      <c r="XQ308" s="117"/>
      <c r="XR308" s="117"/>
      <c r="XS308" s="117"/>
      <c r="XT308" s="117"/>
      <c r="XU308" s="117"/>
      <c r="XV308" s="117"/>
      <c r="XW308" s="117"/>
      <c r="XX308" s="117"/>
      <c r="XY308" s="117"/>
      <c r="XZ308" s="117"/>
      <c r="YA308" s="117"/>
      <c r="YB308" s="117"/>
      <c r="YC308" s="117"/>
      <c r="YD308" s="117"/>
      <c r="YE308" s="117"/>
      <c r="YF308" s="117"/>
      <c r="YG308" s="117"/>
      <c r="YH308" s="117"/>
      <c r="YI308" s="117"/>
      <c r="YJ308" s="117"/>
      <c r="YK308" s="117"/>
      <c r="YL308" s="117"/>
      <c r="YM308" s="117"/>
      <c r="YN308" s="117"/>
      <c r="YO308" s="117"/>
      <c r="YP308" s="117"/>
      <c r="YQ308" s="117"/>
      <c r="YR308" s="117"/>
      <c r="YS308" s="117"/>
      <c r="YT308" s="117"/>
      <c r="YU308" s="117"/>
      <c r="YV308" s="117"/>
      <c r="YW308" s="117"/>
      <c r="YX308" s="117"/>
      <c r="YY308" s="117"/>
      <c r="YZ308" s="117"/>
      <c r="ZA308" s="117"/>
      <c r="ZB308" s="117"/>
      <c r="ZC308" s="117"/>
      <c r="ZD308" s="117"/>
      <c r="ZE308" s="117"/>
      <c r="ZF308" s="117"/>
      <c r="ZG308" s="117"/>
      <c r="ZH308" s="117"/>
      <c r="ZI308" s="117"/>
      <c r="ZJ308" s="117"/>
      <c r="ZK308" s="117"/>
      <c r="ZL308" s="117"/>
      <c r="ZM308" s="117"/>
      <c r="ZN308" s="117"/>
      <c r="ZO308" s="117"/>
      <c r="ZP308" s="117"/>
      <c r="ZQ308" s="117"/>
      <c r="ZR308" s="117"/>
      <c r="ZS308" s="117"/>
      <c r="ZT308" s="117"/>
      <c r="ZU308" s="117"/>
      <c r="ZV308" s="117"/>
      <c r="ZW308" s="117"/>
      <c r="ZX308" s="117"/>
      <c r="ZY308" s="117"/>
      <c r="ZZ308" s="117"/>
      <c r="AAA308" s="117"/>
      <c r="AAB308" s="117"/>
      <c r="AAC308" s="117"/>
      <c r="AAD308" s="117"/>
      <c r="AAE308" s="117"/>
      <c r="AAF308" s="117"/>
      <c r="AAG308" s="117"/>
      <c r="AAH308" s="117"/>
      <c r="AAI308" s="117"/>
      <c r="AAJ308" s="117"/>
      <c r="AAK308" s="117"/>
      <c r="AAL308" s="117"/>
      <c r="AAM308" s="117"/>
      <c r="AAN308" s="117"/>
      <c r="AAO308" s="117"/>
      <c r="AAP308" s="117"/>
      <c r="AAQ308" s="117"/>
      <c r="AAR308" s="117"/>
      <c r="AAS308" s="117"/>
      <c r="AAT308" s="117"/>
      <c r="AAU308" s="117"/>
      <c r="AAV308" s="117"/>
      <c r="AAW308" s="117"/>
      <c r="AAX308" s="117"/>
      <c r="AAY308" s="117"/>
      <c r="AAZ308" s="117"/>
      <c r="ABA308" s="117"/>
      <c r="ABB308" s="117"/>
      <c r="ABC308" s="117"/>
      <c r="ABD308" s="117"/>
      <c r="ABE308" s="117"/>
      <c r="ABF308" s="117"/>
      <c r="ABG308" s="117"/>
      <c r="ABH308" s="117"/>
      <c r="ABI308" s="117"/>
      <c r="ABJ308" s="117"/>
      <c r="ABK308" s="117"/>
      <c r="ABL308" s="117"/>
      <c r="ABM308" s="117"/>
      <c r="ABN308" s="117"/>
      <c r="ABO308" s="117"/>
      <c r="ABP308" s="117"/>
      <c r="ABQ308" s="117"/>
      <c r="ABR308" s="117"/>
      <c r="ABS308" s="117"/>
      <c r="ABT308" s="117"/>
      <c r="ABU308" s="117"/>
      <c r="ABV308" s="117"/>
      <c r="ABW308" s="117"/>
      <c r="ABX308" s="117"/>
      <c r="ABY308" s="117"/>
      <c r="ABZ308" s="117"/>
      <c r="ACA308" s="117"/>
      <c r="ACB308" s="117"/>
      <c r="ACC308" s="117"/>
      <c r="ACD308" s="117"/>
      <c r="ACE308" s="117"/>
      <c r="ACF308" s="117"/>
      <c r="ACG308" s="117"/>
      <c r="ACH308" s="117"/>
      <c r="ACI308" s="117"/>
      <c r="ACJ308" s="117"/>
      <c r="ACK308" s="117"/>
      <c r="ACL308" s="117"/>
      <c r="ACM308" s="117"/>
      <c r="ACN308" s="117"/>
      <c r="ACO308" s="117"/>
      <c r="ACP308" s="117"/>
      <c r="ACQ308" s="117"/>
      <c r="ACR308" s="117"/>
      <c r="ACS308" s="117"/>
      <c r="ACT308" s="117"/>
      <c r="ACU308" s="117"/>
      <c r="ACV308" s="117"/>
      <c r="ACW308" s="117"/>
      <c r="ACX308" s="117"/>
      <c r="ACY308" s="117"/>
      <c r="ACZ308" s="117"/>
      <c r="ADA308" s="117"/>
      <c r="ADB308" s="117"/>
      <c r="ADC308" s="117"/>
      <c r="ADD308" s="117"/>
      <c r="ADE308" s="117"/>
      <c r="ADF308" s="117"/>
      <c r="ADG308" s="117"/>
      <c r="ADH308" s="117"/>
      <c r="ADI308" s="117"/>
      <c r="ADJ308" s="117"/>
      <c r="ADK308" s="117"/>
      <c r="ADL308" s="117"/>
      <c r="ADM308" s="117"/>
      <c r="ADN308" s="117"/>
      <c r="ADO308" s="117"/>
      <c r="ADP308" s="117"/>
      <c r="ADQ308" s="117"/>
      <c r="ADR308" s="117"/>
      <c r="ADS308" s="117"/>
      <c r="ADT308" s="117"/>
      <c r="ADU308" s="117"/>
      <c r="ADV308" s="117"/>
      <c r="ADW308" s="117"/>
      <c r="ADX308" s="117"/>
      <c r="ADY308" s="117"/>
      <c r="ADZ308" s="117"/>
      <c r="AEA308" s="117"/>
      <c r="AEB308" s="117"/>
      <c r="AEC308" s="117"/>
      <c r="AED308" s="117"/>
      <c r="AEE308" s="117"/>
      <c r="AEF308" s="117"/>
      <c r="AEG308" s="117"/>
      <c r="AEH308" s="117"/>
      <c r="AEI308" s="117"/>
      <c r="AEJ308" s="117"/>
      <c r="AEK308" s="117"/>
      <c r="AEL308" s="117"/>
      <c r="AEM308" s="117"/>
      <c r="AEN308" s="117"/>
      <c r="AEO308" s="117"/>
      <c r="AEP308" s="117"/>
      <c r="AEQ308" s="117"/>
      <c r="AER308" s="117"/>
      <c r="AES308" s="117"/>
      <c r="AET308" s="117"/>
      <c r="AEU308" s="117"/>
      <c r="AEV308" s="117"/>
      <c r="AEW308" s="117"/>
      <c r="AEX308" s="117"/>
      <c r="AEY308" s="117"/>
      <c r="AEZ308" s="117"/>
      <c r="AFA308" s="117"/>
      <c r="AFB308" s="117"/>
      <c r="AFC308" s="117"/>
      <c r="AFD308" s="117"/>
      <c r="AFE308" s="117"/>
      <c r="AFF308" s="117"/>
      <c r="AFG308" s="117"/>
      <c r="AFH308" s="117"/>
      <c r="AFI308" s="117"/>
      <c r="AFJ308" s="117"/>
      <c r="AFK308" s="117"/>
      <c r="AFL308" s="117"/>
      <c r="AFM308" s="117"/>
      <c r="AFN308" s="117"/>
      <c r="AFO308" s="117"/>
      <c r="AFP308" s="117"/>
      <c r="AFQ308" s="117"/>
      <c r="AFR308" s="117"/>
      <c r="AFS308" s="117"/>
      <c r="AFT308" s="117"/>
      <c r="AFU308" s="117"/>
      <c r="AFV308" s="117"/>
      <c r="AFW308" s="117"/>
      <c r="AFX308" s="117"/>
      <c r="AFY308" s="117"/>
      <c r="AFZ308" s="117"/>
      <c r="AGA308" s="117"/>
      <c r="AGB308" s="117"/>
      <c r="AGC308" s="117"/>
      <c r="AGD308" s="117"/>
      <c r="AGE308" s="117"/>
      <c r="AGF308" s="117"/>
      <c r="AGG308" s="117"/>
      <c r="AGH308" s="117"/>
      <c r="AGI308" s="117"/>
      <c r="AGJ308" s="117"/>
      <c r="AGK308" s="117"/>
      <c r="AGL308" s="117"/>
      <c r="AGM308" s="117"/>
      <c r="AGN308" s="117"/>
      <c r="AGO308" s="117"/>
      <c r="AGP308" s="117"/>
      <c r="AGQ308" s="117"/>
      <c r="AGR308" s="117"/>
      <c r="AGS308" s="117"/>
      <c r="AGT308" s="117"/>
      <c r="AGU308" s="117"/>
      <c r="AGV308" s="117"/>
      <c r="AGW308" s="117"/>
      <c r="AGX308" s="117"/>
      <c r="AGY308" s="117"/>
      <c r="AGZ308" s="117"/>
      <c r="AHA308" s="117"/>
      <c r="AHB308" s="117"/>
      <c r="AHC308" s="117"/>
      <c r="AHD308" s="117"/>
      <c r="AHE308" s="117"/>
      <c r="AHF308" s="117"/>
      <c r="AHG308" s="117"/>
      <c r="AHH308" s="117"/>
      <c r="AHI308" s="117"/>
      <c r="AHJ308" s="117"/>
      <c r="AHK308" s="117"/>
      <c r="AHL308" s="117"/>
      <c r="AHM308" s="117"/>
      <c r="AHN308" s="117"/>
      <c r="AHO308" s="117"/>
      <c r="AHP308" s="117"/>
      <c r="AHQ308" s="117"/>
      <c r="AHR308" s="117"/>
      <c r="AHS308" s="117"/>
      <c r="AHT308" s="117"/>
      <c r="AHU308" s="117"/>
      <c r="AHV308" s="117"/>
      <c r="AHW308" s="117"/>
      <c r="AHX308" s="117"/>
      <c r="AHY308" s="117"/>
      <c r="AHZ308" s="117"/>
      <c r="AIA308" s="117"/>
      <c r="AIB308" s="117"/>
      <c r="AIC308" s="117"/>
      <c r="AID308" s="117"/>
      <c r="AIE308" s="117"/>
      <c r="AIF308" s="117"/>
      <c r="AIG308" s="117"/>
      <c r="AIH308" s="117"/>
      <c r="AII308" s="117"/>
      <c r="AIJ308" s="117"/>
      <c r="AIK308" s="117"/>
      <c r="AIL308" s="117"/>
      <c r="AIM308" s="117"/>
      <c r="AIN308" s="117"/>
      <c r="AIO308" s="117"/>
      <c r="AIP308" s="117"/>
      <c r="AIQ308" s="117"/>
      <c r="AIR308" s="117"/>
      <c r="AIS308" s="117"/>
      <c r="AIT308" s="117"/>
      <c r="AIU308" s="117"/>
      <c r="AIV308" s="117"/>
      <c r="AIW308" s="117"/>
      <c r="AIX308" s="117"/>
      <c r="AIY308" s="117"/>
      <c r="AIZ308" s="117"/>
      <c r="AJA308" s="117"/>
      <c r="AJB308" s="117"/>
      <c r="AJC308" s="117"/>
      <c r="AJD308" s="117"/>
      <c r="AJE308" s="117"/>
      <c r="AJF308" s="117"/>
      <c r="AJG308" s="117"/>
      <c r="AJH308" s="117"/>
      <c r="AJI308" s="117"/>
      <c r="AJJ308" s="117"/>
      <c r="AJK308" s="117"/>
      <c r="AJL308" s="117"/>
      <c r="AJM308" s="117"/>
      <c r="AJN308" s="117"/>
      <c r="AJO308" s="117"/>
      <c r="AJP308" s="117"/>
      <c r="AJQ308" s="117"/>
      <c r="AJR308" s="117"/>
      <c r="AJS308" s="117"/>
      <c r="AJT308" s="117"/>
      <c r="AJU308" s="117"/>
      <c r="AJV308" s="117"/>
      <c r="AJW308" s="117"/>
      <c r="AJX308" s="117"/>
      <c r="AJY308" s="117"/>
      <c r="AJZ308" s="117"/>
      <c r="AKA308" s="117"/>
      <c r="AKB308" s="117"/>
      <c r="AKC308" s="117"/>
      <c r="AKD308" s="117"/>
      <c r="AKE308" s="117"/>
      <c r="AKF308" s="117"/>
      <c r="AKG308" s="117"/>
      <c r="AKH308" s="117"/>
      <c r="AKI308" s="117"/>
      <c r="AKJ308" s="117"/>
      <c r="AKK308" s="117"/>
      <c r="AKL308" s="117"/>
      <c r="AKM308" s="117"/>
      <c r="AKN308" s="117"/>
      <c r="AKO308" s="117"/>
      <c r="AKP308" s="117"/>
      <c r="AKQ308" s="117"/>
      <c r="AKR308" s="117"/>
      <c r="AKS308" s="117"/>
      <c r="AKT308" s="117"/>
      <c r="AKU308" s="117"/>
      <c r="AKV308" s="117"/>
      <c r="AKW308" s="117"/>
      <c r="AKX308" s="117"/>
      <c r="AKY308" s="117"/>
      <c r="AKZ308" s="117"/>
      <c r="ALA308" s="117"/>
      <c r="ALB308" s="117"/>
      <c r="ALC308" s="117"/>
      <c r="ALD308" s="117"/>
      <c r="ALE308" s="117"/>
      <c r="ALF308" s="117"/>
      <c r="ALG308" s="117"/>
      <c r="ALH308" s="117"/>
      <c r="ALI308" s="117"/>
      <c r="ALJ308" s="117"/>
      <c r="ALK308" s="117"/>
      <c r="ALL308" s="117"/>
      <c r="ALM308" s="117"/>
      <c r="ALN308" s="117"/>
      <c r="ALO308" s="117"/>
      <c r="ALP308" s="117"/>
      <c r="ALQ308" s="117"/>
      <c r="ALR308" s="117"/>
      <c r="ALS308" s="117"/>
      <c r="ALT308" s="117"/>
      <c r="ALU308" s="117"/>
      <c r="ALV308" s="117"/>
      <c r="ALW308" s="117"/>
      <c r="ALX308" s="117"/>
      <c r="ALY308" s="117"/>
      <c r="ALZ308" s="117"/>
      <c r="AMA308" s="117"/>
      <c r="AMB308" s="117"/>
      <c r="AMC308" s="117"/>
      <c r="AMD308" s="117"/>
      <c r="AME308" s="117"/>
      <c r="AMF308" s="117"/>
      <c r="AMG308" s="117"/>
      <c r="AMH308" s="117"/>
      <c r="AMI308" s="117"/>
      <c r="AMJ308" s="117"/>
    </row>
    <row r="309" customFormat="false" ht="27.75" hidden="false" customHeight="true" outlineLevel="0" collapsed="false">
      <c r="A309" s="155" t="s">
        <v>11</v>
      </c>
      <c r="B309" s="156" t="s">
        <v>151</v>
      </c>
      <c r="C309" s="156" t="s">
        <v>152</v>
      </c>
      <c r="D309" s="157" t="s">
        <v>213</v>
      </c>
      <c r="E309" s="116"/>
      <c r="F309" s="116"/>
      <c r="G309" s="116"/>
      <c r="H309" s="116"/>
      <c r="I309" s="116"/>
      <c r="J309" s="116"/>
      <c r="K309" s="116"/>
      <c r="L309" s="116"/>
      <c r="M309" s="116"/>
      <c r="N309" s="116"/>
      <c r="O309" s="116"/>
      <c r="P309" s="116"/>
      <c r="Q309" s="116"/>
      <c r="R309" s="116"/>
      <c r="S309" s="116"/>
      <c r="T309" s="116"/>
      <c r="U309" s="116"/>
      <c r="V309" s="116"/>
      <c r="W309" s="116"/>
      <c r="X309" s="116"/>
      <c r="Y309" s="116"/>
      <c r="Z309" s="116"/>
      <c r="AA309" s="116"/>
      <c r="AB309" s="116"/>
      <c r="AC309" s="116"/>
      <c r="AD309" s="116"/>
      <c r="AE309" s="116"/>
      <c r="AF309" s="116"/>
      <c r="AG309" s="116"/>
      <c r="AH309" s="116"/>
      <c r="AI309" s="116"/>
      <c r="AJ309" s="116"/>
      <c r="AK309" s="116"/>
      <c r="AL309" s="116"/>
      <c r="AM309" s="116"/>
      <c r="AN309" s="116"/>
      <c r="AO309" s="116"/>
      <c r="AP309" s="116"/>
      <c r="AQ309" s="116"/>
      <c r="AR309" s="116"/>
      <c r="AS309" s="116"/>
      <c r="AT309" s="116"/>
      <c r="AU309" s="116"/>
      <c r="AV309" s="116"/>
      <c r="AW309" s="116"/>
      <c r="AX309" s="116"/>
      <c r="AY309" s="116"/>
      <c r="AZ309" s="116"/>
      <c r="BA309" s="116"/>
      <c r="BB309" s="116"/>
      <c r="BC309" s="116"/>
      <c r="BD309" s="116"/>
      <c r="BE309" s="116"/>
      <c r="BF309" s="116"/>
      <c r="BG309" s="116"/>
      <c r="BH309" s="116"/>
      <c r="BI309" s="116"/>
      <c r="BJ309" s="116"/>
      <c r="BK309" s="117"/>
      <c r="BL309" s="117"/>
      <c r="BM309" s="117"/>
      <c r="BN309" s="117"/>
      <c r="BO309" s="117"/>
      <c r="BP309" s="117"/>
      <c r="BQ309" s="117"/>
      <c r="BR309" s="117"/>
      <c r="BS309" s="117"/>
      <c r="BT309" s="117"/>
      <c r="BU309" s="117"/>
      <c r="BV309" s="117"/>
      <c r="BW309" s="117"/>
      <c r="BX309" s="117"/>
      <c r="BY309" s="117"/>
      <c r="BZ309" s="117"/>
      <c r="CA309" s="117"/>
      <c r="CB309" s="117"/>
      <c r="CC309" s="117"/>
      <c r="CD309" s="117"/>
      <c r="CE309" s="117"/>
      <c r="CF309" s="117"/>
      <c r="CG309" s="117"/>
      <c r="CH309" s="117"/>
      <c r="CI309" s="117"/>
      <c r="CJ309" s="117"/>
      <c r="CK309" s="117"/>
      <c r="CL309" s="117"/>
      <c r="CM309" s="117"/>
      <c r="CN309" s="117"/>
      <c r="CO309" s="117"/>
      <c r="CP309" s="117"/>
      <c r="CQ309" s="117"/>
      <c r="CR309" s="117"/>
      <c r="CS309" s="117"/>
      <c r="CT309" s="117"/>
      <c r="CU309" s="117"/>
      <c r="CV309" s="117"/>
      <c r="CW309" s="117"/>
      <c r="CX309" s="117"/>
      <c r="CY309" s="117"/>
      <c r="CZ309" s="117"/>
      <c r="DA309" s="117"/>
      <c r="DB309" s="117"/>
      <c r="DC309" s="117"/>
      <c r="DD309" s="117"/>
      <c r="DE309" s="117"/>
      <c r="DF309" s="117"/>
      <c r="DG309" s="117"/>
      <c r="DH309" s="117"/>
      <c r="DI309" s="117"/>
      <c r="DJ309" s="117"/>
      <c r="DK309" s="117"/>
      <c r="DL309" s="117"/>
      <c r="DM309" s="117"/>
      <c r="DN309" s="117"/>
      <c r="DO309" s="117"/>
      <c r="DP309" s="117"/>
      <c r="DQ309" s="117"/>
      <c r="DR309" s="117"/>
      <c r="DS309" s="117"/>
      <c r="DT309" s="117"/>
      <c r="DU309" s="117"/>
      <c r="DV309" s="117"/>
      <c r="DW309" s="117"/>
      <c r="DX309" s="117"/>
      <c r="DY309" s="117"/>
      <c r="DZ309" s="117"/>
      <c r="EA309" s="117"/>
      <c r="EB309" s="117"/>
      <c r="EC309" s="117"/>
      <c r="ED309" s="117"/>
      <c r="EE309" s="117"/>
      <c r="EF309" s="117"/>
      <c r="EG309" s="117"/>
      <c r="EH309" s="117"/>
      <c r="EI309" s="117"/>
      <c r="EJ309" s="117"/>
      <c r="EK309" s="117"/>
      <c r="EL309" s="117"/>
      <c r="EM309" s="117"/>
      <c r="EN309" s="117"/>
      <c r="EO309" s="117"/>
      <c r="EP309" s="117"/>
      <c r="EQ309" s="117"/>
      <c r="ER309" s="117"/>
      <c r="ES309" s="117"/>
      <c r="ET309" s="117"/>
      <c r="EU309" s="117"/>
      <c r="EV309" s="117"/>
      <c r="EW309" s="117"/>
      <c r="EX309" s="117"/>
      <c r="EY309" s="117"/>
      <c r="EZ309" s="117"/>
      <c r="FA309" s="117"/>
      <c r="FB309" s="117"/>
      <c r="FC309" s="117"/>
      <c r="FD309" s="117"/>
      <c r="FE309" s="117"/>
      <c r="FF309" s="117"/>
      <c r="FG309" s="117"/>
      <c r="FH309" s="117"/>
      <c r="FI309" s="117"/>
      <c r="FJ309" s="117"/>
      <c r="FK309" s="117"/>
      <c r="FL309" s="117"/>
      <c r="FM309" s="117"/>
      <c r="FN309" s="117"/>
      <c r="FO309" s="117"/>
      <c r="FP309" s="117"/>
      <c r="FQ309" s="117"/>
      <c r="FR309" s="117"/>
      <c r="FS309" s="117"/>
      <c r="FT309" s="117"/>
      <c r="FU309" s="117"/>
      <c r="FV309" s="117"/>
      <c r="FW309" s="117"/>
      <c r="FX309" s="117"/>
      <c r="FY309" s="117"/>
      <c r="FZ309" s="117"/>
      <c r="GA309" s="117"/>
      <c r="GB309" s="117"/>
      <c r="GC309" s="117"/>
      <c r="GD309" s="117"/>
      <c r="GE309" s="117"/>
      <c r="GF309" s="117"/>
      <c r="GG309" s="117"/>
      <c r="GH309" s="117"/>
      <c r="GI309" s="117"/>
      <c r="GJ309" s="117"/>
      <c r="GK309" s="117"/>
      <c r="GL309" s="117"/>
      <c r="GM309" s="117"/>
      <c r="GN309" s="117"/>
      <c r="GO309" s="117"/>
      <c r="GP309" s="117"/>
      <c r="GQ309" s="117"/>
      <c r="GR309" s="117"/>
      <c r="GS309" s="117"/>
      <c r="GT309" s="117"/>
      <c r="GU309" s="117"/>
      <c r="GV309" s="117"/>
      <c r="GW309" s="117"/>
      <c r="GX309" s="117"/>
      <c r="GY309" s="117"/>
      <c r="GZ309" s="117"/>
      <c r="HA309" s="117"/>
      <c r="HB309" s="117"/>
      <c r="HC309" s="117"/>
      <c r="HD309" s="117"/>
      <c r="HE309" s="117"/>
      <c r="HF309" s="117"/>
      <c r="HG309" s="117"/>
      <c r="HH309" s="117"/>
      <c r="HI309" s="117"/>
      <c r="HJ309" s="117"/>
      <c r="HK309" s="117"/>
      <c r="HL309" s="117"/>
      <c r="HM309" s="117"/>
      <c r="HN309" s="117"/>
      <c r="HO309" s="117"/>
      <c r="HP309" s="117"/>
      <c r="HQ309" s="117"/>
      <c r="HR309" s="117"/>
      <c r="HS309" s="117"/>
      <c r="HT309" s="117"/>
      <c r="HU309" s="117"/>
      <c r="HV309" s="117"/>
      <c r="HW309" s="117"/>
      <c r="HX309" s="117"/>
      <c r="HY309" s="117"/>
      <c r="HZ309" s="117"/>
      <c r="IA309" s="117"/>
      <c r="IB309" s="117"/>
      <c r="IC309" s="117"/>
      <c r="ID309" s="117"/>
      <c r="IE309" s="117"/>
      <c r="IF309" s="117"/>
      <c r="IG309" s="117"/>
      <c r="IH309" s="117"/>
      <c r="II309" s="117"/>
      <c r="IJ309" s="117"/>
      <c r="IK309" s="117"/>
      <c r="IL309" s="117"/>
      <c r="IM309" s="117"/>
      <c r="IN309" s="117"/>
      <c r="IO309" s="117"/>
      <c r="IP309" s="117"/>
      <c r="IQ309" s="117"/>
      <c r="IR309" s="117"/>
      <c r="IS309" s="117"/>
      <c r="IT309" s="117"/>
      <c r="IU309" s="117"/>
      <c r="IV309" s="117"/>
      <c r="IW309" s="117"/>
      <c r="IX309" s="117"/>
      <c r="IY309" s="117"/>
      <c r="IZ309" s="117"/>
      <c r="JA309" s="117"/>
      <c r="JB309" s="117"/>
      <c r="JC309" s="117"/>
      <c r="JD309" s="117"/>
      <c r="JE309" s="117"/>
      <c r="JF309" s="117"/>
      <c r="JG309" s="117"/>
      <c r="JH309" s="117"/>
      <c r="JI309" s="117"/>
      <c r="JJ309" s="117"/>
      <c r="JK309" s="117"/>
      <c r="JL309" s="117"/>
      <c r="JM309" s="117"/>
      <c r="JN309" s="117"/>
      <c r="JO309" s="117"/>
      <c r="JP309" s="117"/>
      <c r="JQ309" s="117"/>
      <c r="JR309" s="117"/>
      <c r="JS309" s="117"/>
      <c r="JT309" s="117"/>
      <c r="JU309" s="117"/>
      <c r="JV309" s="117"/>
      <c r="JW309" s="117"/>
      <c r="JX309" s="117"/>
      <c r="JY309" s="117"/>
      <c r="JZ309" s="117"/>
      <c r="KA309" s="117"/>
      <c r="KB309" s="117"/>
      <c r="KC309" s="117"/>
      <c r="KD309" s="117"/>
      <c r="KE309" s="117"/>
      <c r="KF309" s="117"/>
      <c r="KG309" s="117"/>
      <c r="KH309" s="117"/>
      <c r="KI309" s="117"/>
      <c r="KJ309" s="117"/>
      <c r="KK309" s="117"/>
      <c r="KL309" s="117"/>
      <c r="KM309" s="117"/>
      <c r="KN309" s="117"/>
      <c r="KO309" s="117"/>
      <c r="KP309" s="117"/>
      <c r="KQ309" s="117"/>
      <c r="KR309" s="117"/>
      <c r="KS309" s="117"/>
      <c r="KT309" s="117"/>
      <c r="KU309" s="117"/>
      <c r="KV309" s="117"/>
      <c r="KW309" s="117"/>
      <c r="KX309" s="117"/>
      <c r="KY309" s="117"/>
      <c r="KZ309" s="117"/>
      <c r="LA309" s="117"/>
      <c r="LB309" s="117"/>
      <c r="LC309" s="117"/>
      <c r="LD309" s="117"/>
      <c r="LE309" s="117"/>
      <c r="LF309" s="117"/>
      <c r="LG309" s="117"/>
      <c r="LH309" s="117"/>
      <c r="LI309" s="117"/>
      <c r="LJ309" s="117"/>
      <c r="LK309" s="117"/>
      <c r="LL309" s="117"/>
      <c r="LM309" s="117"/>
      <c r="LN309" s="117"/>
      <c r="LO309" s="117"/>
      <c r="LP309" s="117"/>
      <c r="LQ309" s="117"/>
      <c r="LR309" s="117"/>
      <c r="LS309" s="117"/>
      <c r="LT309" s="117"/>
      <c r="LU309" s="117"/>
      <c r="LV309" s="117"/>
      <c r="LW309" s="117"/>
      <c r="LX309" s="117"/>
      <c r="LY309" s="117"/>
      <c r="LZ309" s="117"/>
      <c r="MA309" s="117"/>
      <c r="MB309" s="117"/>
      <c r="MC309" s="117"/>
      <c r="MD309" s="117"/>
      <c r="ME309" s="117"/>
      <c r="MF309" s="117"/>
      <c r="MG309" s="117"/>
      <c r="MH309" s="117"/>
      <c r="MI309" s="117"/>
      <c r="MJ309" s="117"/>
      <c r="MK309" s="117"/>
      <c r="ML309" s="117"/>
      <c r="MM309" s="117"/>
      <c r="MN309" s="117"/>
      <c r="MO309" s="117"/>
      <c r="MP309" s="117"/>
      <c r="MQ309" s="117"/>
      <c r="MR309" s="117"/>
      <c r="MS309" s="117"/>
      <c r="MT309" s="117"/>
      <c r="MU309" s="117"/>
      <c r="MV309" s="117"/>
      <c r="MW309" s="117"/>
      <c r="MX309" s="117"/>
      <c r="MY309" s="117"/>
      <c r="MZ309" s="117"/>
      <c r="NA309" s="117"/>
      <c r="NB309" s="117"/>
      <c r="NC309" s="117"/>
      <c r="ND309" s="117"/>
      <c r="NE309" s="117"/>
      <c r="NF309" s="117"/>
      <c r="NG309" s="117"/>
      <c r="NH309" s="117"/>
      <c r="NI309" s="117"/>
      <c r="NJ309" s="117"/>
      <c r="NK309" s="117"/>
      <c r="NL309" s="117"/>
      <c r="NM309" s="117"/>
      <c r="NN309" s="117"/>
      <c r="NO309" s="117"/>
      <c r="NP309" s="117"/>
      <c r="NQ309" s="117"/>
      <c r="NR309" s="117"/>
      <c r="NS309" s="117"/>
      <c r="NT309" s="117"/>
      <c r="NU309" s="117"/>
      <c r="NV309" s="117"/>
      <c r="NW309" s="117"/>
      <c r="NX309" s="117"/>
      <c r="NY309" s="117"/>
      <c r="NZ309" s="117"/>
      <c r="OA309" s="117"/>
      <c r="OB309" s="117"/>
      <c r="OC309" s="117"/>
      <c r="OD309" s="117"/>
      <c r="OE309" s="117"/>
      <c r="OF309" s="117"/>
      <c r="OG309" s="117"/>
      <c r="OH309" s="117"/>
      <c r="OI309" s="117"/>
      <c r="OJ309" s="117"/>
      <c r="OK309" s="117"/>
      <c r="OL309" s="117"/>
      <c r="OM309" s="117"/>
      <c r="ON309" s="117"/>
      <c r="OO309" s="117"/>
      <c r="OP309" s="117"/>
      <c r="OQ309" s="117"/>
      <c r="OR309" s="117"/>
      <c r="OS309" s="117"/>
      <c r="OT309" s="117"/>
      <c r="OU309" s="117"/>
      <c r="OV309" s="117"/>
      <c r="OW309" s="117"/>
      <c r="OX309" s="117"/>
      <c r="OY309" s="117"/>
      <c r="OZ309" s="117"/>
      <c r="PA309" s="117"/>
      <c r="PB309" s="117"/>
      <c r="PC309" s="117"/>
      <c r="PD309" s="117"/>
      <c r="PE309" s="117"/>
      <c r="PF309" s="117"/>
      <c r="PG309" s="117"/>
      <c r="PH309" s="117"/>
      <c r="PI309" s="117"/>
      <c r="PJ309" s="117"/>
      <c r="PK309" s="117"/>
      <c r="PL309" s="117"/>
      <c r="PM309" s="117"/>
      <c r="PN309" s="117"/>
      <c r="PO309" s="117"/>
      <c r="PP309" s="117"/>
      <c r="PQ309" s="117"/>
      <c r="PR309" s="117"/>
      <c r="PS309" s="117"/>
      <c r="PT309" s="117"/>
      <c r="PU309" s="117"/>
      <c r="PV309" s="117"/>
      <c r="PW309" s="117"/>
      <c r="PX309" s="117"/>
      <c r="PY309" s="117"/>
      <c r="PZ309" s="117"/>
      <c r="QA309" s="117"/>
      <c r="QB309" s="117"/>
      <c r="QC309" s="117"/>
      <c r="QD309" s="117"/>
      <c r="QE309" s="117"/>
      <c r="QF309" s="117"/>
      <c r="QG309" s="117"/>
      <c r="QH309" s="117"/>
      <c r="QI309" s="117"/>
      <c r="QJ309" s="117"/>
      <c r="QK309" s="117"/>
      <c r="QL309" s="117"/>
      <c r="QM309" s="117"/>
      <c r="QN309" s="117"/>
      <c r="QO309" s="117"/>
      <c r="QP309" s="117"/>
      <c r="QQ309" s="117"/>
      <c r="QR309" s="117"/>
      <c r="QS309" s="117"/>
      <c r="QT309" s="117"/>
      <c r="QU309" s="117"/>
      <c r="QV309" s="117"/>
      <c r="QW309" s="117"/>
      <c r="QX309" s="117"/>
      <c r="QY309" s="117"/>
      <c r="QZ309" s="117"/>
      <c r="RA309" s="117"/>
      <c r="RB309" s="117"/>
      <c r="RC309" s="117"/>
      <c r="RD309" s="117"/>
      <c r="RE309" s="117"/>
      <c r="RF309" s="117"/>
      <c r="RG309" s="117"/>
      <c r="RH309" s="117"/>
      <c r="RI309" s="117"/>
      <c r="RJ309" s="117"/>
      <c r="RK309" s="117"/>
      <c r="RL309" s="117"/>
      <c r="RM309" s="117"/>
      <c r="RN309" s="117"/>
      <c r="RO309" s="117"/>
      <c r="RP309" s="117"/>
      <c r="RQ309" s="117"/>
      <c r="RR309" s="117"/>
      <c r="RS309" s="117"/>
      <c r="RT309" s="117"/>
      <c r="RU309" s="117"/>
      <c r="RV309" s="117"/>
      <c r="RW309" s="117"/>
      <c r="RX309" s="117"/>
      <c r="RY309" s="117"/>
      <c r="RZ309" s="117"/>
      <c r="SA309" s="117"/>
      <c r="SB309" s="117"/>
      <c r="SC309" s="117"/>
      <c r="SD309" s="117"/>
      <c r="SE309" s="117"/>
      <c r="SF309" s="117"/>
      <c r="SG309" s="117"/>
      <c r="SH309" s="117"/>
      <c r="SI309" s="117"/>
      <c r="SJ309" s="117"/>
      <c r="SK309" s="117"/>
      <c r="SL309" s="117"/>
      <c r="SM309" s="117"/>
      <c r="SN309" s="117"/>
      <c r="SO309" s="117"/>
      <c r="SP309" s="117"/>
      <c r="SQ309" s="117"/>
      <c r="SR309" s="117"/>
      <c r="SS309" s="117"/>
      <c r="ST309" s="117"/>
      <c r="SU309" s="117"/>
      <c r="SV309" s="117"/>
      <c r="SW309" s="117"/>
      <c r="SX309" s="117"/>
      <c r="SY309" s="117"/>
      <c r="SZ309" s="117"/>
      <c r="TA309" s="117"/>
      <c r="TB309" s="117"/>
      <c r="TC309" s="117"/>
      <c r="TD309" s="117"/>
      <c r="TE309" s="117"/>
      <c r="TF309" s="117"/>
      <c r="TG309" s="117"/>
      <c r="TH309" s="117"/>
      <c r="TI309" s="117"/>
      <c r="TJ309" s="117"/>
      <c r="TK309" s="117"/>
      <c r="TL309" s="117"/>
      <c r="TM309" s="117"/>
      <c r="TN309" s="117"/>
      <c r="TO309" s="117"/>
      <c r="TP309" s="117"/>
      <c r="TQ309" s="117"/>
      <c r="TR309" s="117"/>
      <c r="TS309" s="117"/>
      <c r="TT309" s="117"/>
      <c r="TU309" s="117"/>
      <c r="TV309" s="117"/>
      <c r="TW309" s="117"/>
      <c r="TX309" s="117"/>
      <c r="TY309" s="117"/>
      <c r="TZ309" s="117"/>
      <c r="UA309" s="117"/>
      <c r="UB309" s="117"/>
      <c r="UC309" s="117"/>
      <c r="UD309" s="117"/>
      <c r="UE309" s="117"/>
      <c r="UF309" s="117"/>
      <c r="UG309" s="117"/>
      <c r="UH309" s="117"/>
      <c r="UI309" s="117"/>
      <c r="UJ309" s="117"/>
      <c r="UK309" s="117"/>
      <c r="UL309" s="117"/>
      <c r="UM309" s="117"/>
      <c r="UN309" s="117"/>
      <c r="UO309" s="117"/>
      <c r="UP309" s="117"/>
      <c r="UQ309" s="117"/>
      <c r="UR309" s="117"/>
      <c r="US309" s="117"/>
      <c r="UT309" s="117"/>
      <c r="UU309" s="117"/>
      <c r="UV309" s="117"/>
      <c r="UW309" s="117"/>
      <c r="UX309" s="117"/>
      <c r="UY309" s="117"/>
      <c r="UZ309" s="117"/>
      <c r="VA309" s="117"/>
      <c r="VB309" s="117"/>
      <c r="VC309" s="117"/>
      <c r="VD309" s="117"/>
      <c r="VE309" s="117"/>
      <c r="VF309" s="117"/>
      <c r="VG309" s="117"/>
      <c r="VH309" s="117"/>
      <c r="VI309" s="117"/>
      <c r="VJ309" s="117"/>
      <c r="VK309" s="117"/>
      <c r="VL309" s="117"/>
      <c r="VM309" s="117"/>
      <c r="VN309" s="117"/>
      <c r="VO309" s="117"/>
      <c r="VP309" s="117"/>
      <c r="VQ309" s="117"/>
      <c r="VR309" s="117"/>
      <c r="VS309" s="117"/>
      <c r="VT309" s="117"/>
      <c r="VU309" s="117"/>
      <c r="VV309" s="117"/>
      <c r="VW309" s="117"/>
      <c r="VX309" s="117"/>
      <c r="VY309" s="117"/>
      <c r="VZ309" s="117"/>
      <c r="WA309" s="117"/>
      <c r="WB309" s="117"/>
      <c r="WC309" s="117"/>
      <c r="WD309" s="117"/>
      <c r="WE309" s="117"/>
      <c r="WF309" s="117"/>
      <c r="WG309" s="117"/>
      <c r="WH309" s="117"/>
      <c r="WI309" s="117"/>
      <c r="WJ309" s="117"/>
      <c r="WK309" s="117"/>
      <c r="WL309" s="117"/>
      <c r="WM309" s="117"/>
      <c r="WN309" s="117"/>
      <c r="WO309" s="117"/>
      <c r="WP309" s="117"/>
      <c r="WQ309" s="117"/>
      <c r="WR309" s="117"/>
      <c r="WS309" s="117"/>
      <c r="WT309" s="117"/>
      <c r="WU309" s="117"/>
      <c r="WV309" s="117"/>
      <c r="WW309" s="117"/>
      <c r="WX309" s="117"/>
      <c r="WY309" s="117"/>
      <c r="WZ309" s="117"/>
      <c r="XA309" s="117"/>
      <c r="XB309" s="117"/>
      <c r="XC309" s="117"/>
      <c r="XD309" s="117"/>
      <c r="XE309" s="117"/>
      <c r="XF309" s="117"/>
      <c r="XG309" s="117"/>
      <c r="XH309" s="117"/>
      <c r="XI309" s="117"/>
      <c r="XJ309" s="117"/>
      <c r="XK309" s="117"/>
      <c r="XL309" s="117"/>
      <c r="XM309" s="117"/>
      <c r="XN309" s="117"/>
      <c r="XO309" s="117"/>
      <c r="XP309" s="117"/>
      <c r="XQ309" s="117"/>
      <c r="XR309" s="117"/>
      <c r="XS309" s="117"/>
      <c r="XT309" s="117"/>
      <c r="XU309" s="117"/>
      <c r="XV309" s="117"/>
      <c r="XW309" s="117"/>
      <c r="XX309" s="117"/>
      <c r="XY309" s="117"/>
      <c r="XZ309" s="117"/>
      <c r="YA309" s="117"/>
      <c r="YB309" s="117"/>
      <c r="YC309" s="117"/>
      <c r="YD309" s="117"/>
      <c r="YE309" s="117"/>
      <c r="YF309" s="117"/>
      <c r="YG309" s="117"/>
      <c r="YH309" s="117"/>
      <c r="YI309" s="117"/>
      <c r="YJ309" s="117"/>
      <c r="YK309" s="117"/>
      <c r="YL309" s="117"/>
      <c r="YM309" s="117"/>
      <c r="YN309" s="117"/>
      <c r="YO309" s="117"/>
      <c r="YP309" s="117"/>
      <c r="YQ309" s="117"/>
      <c r="YR309" s="117"/>
      <c r="YS309" s="117"/>
      <c r="YT309" s="117"/>
      <c r="YU309" s="117"/>
      <c r="YV309" s="117"/>
      <c r="YW309" s="117"/>
      <c r="YX309" s="117"/>
      <c r="YY309" s="117"/>
      <c r="YZ309" s="117"/>
      <c r="ZA309" s="117"/>
      <c r="ZB309" s="117"/>
      <c r="ZC309" s="117"/>
      <c r="ZD309" s="117"/>
      <c r="ZE309" s="117"/>
      <c r="ZF309" s="117"/>
      <c r="ZG309" s="117"/>
      <c r="ZH309" s="117"/>
      <c r="ZI309" s="117"/>
      <c r="ZJ309" s="117"/>
      <c r="ZK309" s="117"/>
      <c r="ZL309" s="117"/>
      <c r="ZM309" s="117"/>
      <c r="ZN309" s="117"/>
      <c r="ZO309" s="117"/>
      <c r="ZP309" s="117"/>
      <c r="ZQ309" s="117"/>
      <c r="ZR309" s="117"/>
      <c r="ZS309" s="117"/>
      <c r="ZT309" s="117"/>
      <c r="ZU309" s="117"/>
      <c r="ZV309" s="117"/>
      <c r="ZW309" s="117"/>
      <c r="ZX309" s="117"/>
      <c r="ZY309" s="117"/>
      <c r="ZZ309" s="117"/>
      <c r="AAA309" s="117"/>
      <c r="AAB309" s="117"/>
      <c r="AAC309" s="117"/>
      <c r="AAD309" s="117"/>
      <c r="AAE309" s="117"/>
      <c r="AAF309" s="117"/>
      <c r="AAG309" s="117"/>
      <c r="AAH309" s="117"/>
      <c r="AAI309" s="117"/>
      <c r="AAJ309" s="117"/>
      <c r="AAK309" s="117"/>
      <c r="AAL309" s="117"/>
      <c r="AAM309" s="117"/>
      <c r="AAN309" s="117"/>
      <c r="AAO309" s="117"/>
      <c r="AAP309" s="117"/>
      <c r="AAQ309" s="117"/>
      <c r="AAR309" s="117"/>
      <c r="AAS309" s="117"/>
      <c r="AAT309" s="117"/>
      <c r="AAU309" s="117"/>
      <c r="AAV309" s="117"/>
      <c r="AAW309" s="117"/>
      <c r="AAX309" s="117"/>
      <c r="AAY309" s="117"/>
      <c r="AAZ309" s="117"/>
      <c r="ABA309" s="117"/>
      <c r="ABB309" s="117"/>
      <c r="ABC309" s="117"/>
      <c r="ABD309" s="117"/>
      <c r="ABE309" s="117"/>
      <c r="ABF309" s="117"/>
      <c r="ABG309" s="117"/>
      <c r="ABH309" s="117"/>
      <c r="ABI309" s="117"/>
      <c r="ABJ309" s="117"/>
      <c r="ABK309" s="117"/>
      <c r="ABL309" s="117"/>
      <c r="ABM309" s="117"/>
      <c r="ABN309" s="117"/>
      <c r="ABO309" s="117"/>
      <c r="ABP309" s="117"/>
      <c r="ABQ309" s="117"/>
      <c r="ABR309" s="117"/>
      <c r="ABS309" s="117"/>
      <c r="ABT309" s="117"/>
      <c r="ABU309" s="117"/>
      <c r="ABV309" s="117"/>
      <c r="ABW309" s="117"/>
      <c r="ABX309" s="117"/>
      <c r="ABY309" s="117"/>
      <c r="ABZ309" s="117"/>
      <c r="ACA309" s="117"/>
      <c r="ACB309" s="117"/>
      <c r="ACC309" s="117"/>
      <c r="ACD309" s="117"/>
      <c r="ACE309" s="117"/>
      <c r="ACF309" s="117"/>
      <c r="ACG309" s="117"/>
      <c r="ACH309" s="117"/>
      <c r="ACI309" s="117"/>
      <c r="ACJ309" s="117"/>
      <c r="ACK309" s="117"/>
      <c r="ACL309" s="117"/>
      <c r="ACM309" s="117"/>
      <c r="ACN309" s="117"/>
      <c r="ACO309" s="117"/>
      <c r="ACP309" s="117"/>
      <c r="ACQ309" s="117"/>
      <c r="ACR309" s="117"/>
      <c r="ACS309" s="117"/>
      <c r="ACT309" s="117"/>
      <c r="ACU309" s="117"/>
      <c r="ACV309" s="117"/>
      <c r="ACW309" s="117"/>
      <c r="ACX309" s="117"/>
      <c r="ACY309" s="117"/>
      <c r="ACZ309" s="117"/>
      <c r="ADA309" s="117"/>
      <c r="ADB309" s="117"/>
      <c r="ADC309" s="117"/>
      <c r="ADD309" s="117"/>
      <c r="ADE309" s="117"/>
      <c r="ADF309" s="117"/>
      <c r="ADG309" s="117"/>
      <c r="ADH309" s="117"/>
      <c r="ADI309" s="117"/>
      <c r="ADJ309" s="117"/>
      <c r="ADK309" s="117"/>
      <c r="ADL309" s="117"/>
      <c r="ADM309" s="117"/>
      <c r="ADN309" s="117"/>
      <c r="ADO309" s="117"/>
      <c r="ADP309" s="117"/>
      <c r="ADQ309" s="117"/>
      <c r="ADR309" s="117"/>
      <c r="ADS309" s="117"/>
      <c r="ADT309" s="117"/>
      <c r="ADU309" s="117"/>
      <c r="ADV309" s="117"/>
      <c r="ADW309" s="117"/>
      <c r="ADX309" s="117"/>
      <c r="ADY309" s="117"/>
      <c r="ADZ309" s="117"/>
      <c r="AEA309" s="117"/>
      <c r="AEB309" s="117"/>
      <c r="AEC309" s="117"/>
      <c r="AED309" s="117"/>
      <c r="AEE309" s="117"/>
      <c r="AEF309" s="117"/>
      <c r="AEG309" s="117"/>
      <c r="AEH309" s="117"/>
      <c r="AEI309" s="117"/>
      <c r="AEJ309" s="117"/>
      <c r="AEK309" s="117"/>
      <c r="AEL309" s="117"/>
      <c r="AEM309" s="117"/>
      <c r="AEN309" s="117"/>
      <c r="AEO309" s="117"/>
      <c r="AEP309" s="117"/>
      <c r="AEQ309" s="117"/>
      <c r="AER309" s="117"/>
      <c r="AES309" s="117"/>
      <c r="AET309" s="117"/>
      <c r="AEU309" s="117"/>
      <c r="AEV309" s="117"/>
      <c r="AEW309" s="117"/>
      <c r="AEX309" s="117"/>
      <c r="AEY309" s="117"/>
      <c r="AEZ309" s="117"/>
      <c r="AFA309" s="117"/>
      <c r="AFB309" s="117"/>
      <c r="AFC309" s="117"/>
      <c r="AFD309" s="117"/>
      <c r="AFE309" s="117"/>
      <c r="AFF309" s="117"/>
      <c r="AFG309" s="117"/>
      <c r="AFH309" s="117"/>
      <c r="AFI309" s="117"/>
      <c r="AFJ309" s="117"/>
      <c r="AFK309" s="117"/>
      <c r="AFL309" s="117"/>
      <c r="AFM309" s="117"/>
      <c r="AFN309" s="117"/>
      <c r="AFO309" s="117"/>
      <c r="AFP309" s="117"/>
      <c r="AFQ309" s="117"/>
      <c r="AFR309" s="117"/>
      <c r="AFS309" s="117"/>
      <c r="AFT309" s="117"/>
      <c r="AFU309" s="117"/>
      <c r="AFV309" s="117"/>
      <c r="AFW309" s="117"/>
      <c r="AFX309" s="117"/>
      <c r="AFY309" s="117"/>
      <c r="AFZ309" s="117"/>
      <c r="AGA309" s="117"/>
      <c r="AGB309" s="117"/>
      <c r="AGC309" s="117"/>
      <c r="AGD309" s="117"/>
      <c r="AGE309" s="117"/>
      <c r="AGF309" s="117"/>
      <c r="AGG309" s="117"/>
      <c r="AGH309" s="117"/>
      <c r="AGI309" s="117"/>
      <c r="AGJ309" s="117"/>
      <c r="AGK309" s="117"/>
      <c r="AGL309" s="117"/>
      <c r="AGM309" s="117"/>
      <c r="AGN309" s="117"/>
      <c r="AGO309" s="117"/>
      <c r="AGP309" s="117"/>
      <c r="AGQ309" s="117"/>
      <c r="AGR309" s="117"/>
      <c r="AGS309" s="117"/>
      <c r="AGT309" s="117"/>
      <c r="AGU309" s="117"/>
      <c r="AGV309" s="117"/>
      <c r="AGW309" s="117"/>
      <c r="AGX309" s="117"/>
      <c r="AGY309" s="117"/>
      <c r="AGZ309" s="117"/>
      <c r="AHA309" s="117"/>
      <c r="AHB309" s="117"/>
      <c r="AHC309" s="117"/>
      <c r="AHD309" s="117"/>
      <c r="AHE309" s="117"/>
      <c r="AHF309" s="117"/>
      <c r="AHG309" s="117"/>
      <c r="AHH309" s="117"/>
      <c r="AHI309" s="117"/>
      <c r="AHJ309" s="117"/>
      <c r="AHK309" s="117"/>
      <c r="AHL309" s="117"/>
      <c r="AHM309" s="117"/>
      <c r="AHN309" s="117"/>
      <c r="AHO309" s="117"/>
      <c r="AHP309" s="117"/>
      <c r="AHQ309" s="117"/>
      <c r="AHR309" s="117"/>
      <c r="AHS309" s="117"/>
      <c r="AHT309" s="117"/>
      <c r="AHU309" s="117"/>
      <c r="AHV309" s="117"/>
      <c r="AHW309" s="117"/>
      <c r="AHX309" s="117"/>
      <c r="AHY309" s="117"/>
      <c r="AHZ309" s="117"/>
      <c r="AIA309" s="117"/>
      <c r="AIB309" s="117"/>
      <c r="AIC309" s="117"/>
      <c r="AID309" s="117"/>
      <c r="AIE309" s="117"/>
      <c r="AIF309" s="117"/>
      <c r="AIG309" s="117"/>
      <c r="AIH309" s="117"/>
      <c r="AII309" s="117"/>
      <c r="AIJ309" s="117"/>
      <c r="AIK309" s="117"/>
      <c r="AIL309" s="117"/>
      <c r="AIM309" s="117"/>
      <c r="AIN309" s="117"/>
      <c r="AIO309" s="117"/>
      <c r="AIP309" s="117"/>
      <c r="AIQ309" s="117"/>
      <c r="AIR309" s="117"/>
      <c r="AIS309" s="117"/>
      <c r="AIT309" s="117"/>
      <c r="AIU309" s="117"/>
      <c r="AIV309" s="117"/>
      <c r="AIW309" s="117"/>
      <c r="AIX309" s="117"/>
      <c r="AIY309" s="117"/>
      <c r="AIZ309" s="117"/>
      <c r="AJA309" s="117"/>
      <c r="AJB309" s="117"/>
      <c r="AJC309" s="117"/>
      <c r="AJD309" s="117"/>
      <c r="AJE309" s="117"/>
      <c r="AJF309" s="117"/>
      <c r="AJG309" s="117"/>
      <c r="AJH309" s="117"/>
      <c r="AJI309" s="117"/>
      <c r="AJJ309" s="117"/>
      <c r="AJK309" s="117"/>
      <c r="AJL309" s="117"/>
      <c r="AJM309" s="117"/>
      <c r="AJN309" s="117"/>
      <c r="AJO309" s="117"/>
      <c r="AJP309" s="117"/>
      <c r="AJQ309" s="117"/>
      <c r="AJR309" s="117"/>
      <c r="AJS309" s="117"/>
      <c r="AJT309" s="117"/>
      <c r="AJU309" s="117"/>
      <c r="AJV309" s="117"/>
      <c r="AJW309" s="117"/>
      <c r="AJX309" s="117"/>
      <c r="AJY309" s="117"/>
      <c r="AJZ309" s="117"/>
      <c r="AKA309" s="117"/>
      <c r="AKB309" s="117"/>
      <c r="AKC309" s="117"/>
      <c r="AKD309" s="117"/>
      <c r="AKE309" s="117"/>
      <c r="AKF309" s="117"/>
      <c r="AKG309" s="117"/>
      <c r="AKH309" s="117"/>
      <c r="AKI309" s="117"/>
      <c r="AKJ309" s="117"/>
      <c r="AKK309" s="117"/>
      <c r="AKL309" s="117"/>
      <c r="AKM309" s="117"/>
      <c r="AKN309" s="117"/>
      <c r="AKO309" s="117"/>
      <c r="AKP309" s="117"/>
      <c r="AKQ309" s="117"/>
      <c r="AKR309" s="117"/>
      <c r="AKS309" s="117"/>
      <c r="AKT309" s="117"/>
      <c r="AKU309" s="117"/>
      <c r="AKV309" s="117"/>
      <c r="AKW309" s="117"/>
      <c r="AKX309" s="117"/>
      <c r="AKY309" s="117"/>
      <c r="AKZ309" s="117"/>
      <c r="ALA309" s="117"/>
      <c r="ALB309" s="117"/>
      <c r="ALC309" s="117"/>
      <c r="ALD309" s="117"/>
      <c r="ALE309" s="117"/>
      <c r="ALF309" s="117"/>
      <c r="ALG309" s="117"/>
      <c r="ALH309" s="117"/>
      <c r="ALI309" s="117"/>
      <c r="ALJ309" s="117"/>
      <c r="ALK309" s="117"/>
      <c r="ALL309" s="117"/>
      <c r="ALM309" s="117"/>
      <c r="ALN309" s="117"/>
      <c r="ALO309" s="117"/>
      <c r="ALP309" s="117"/>
      <c r="ALQ309" s="117"/>
      <c r="ALR309" s="117"/>
      <c r="ALS309" s="117"/>
      <c r="ALT309" s="117"/>
      <c r="ALU309" s="117"/>
      <c r="ALV309" s="117"/>
      <c r="ALW309" s="117"/>
      <c r="ALX309" s="117"/>
      <c r="ALY309" s="117"/>
      <c r="ALZ309" s="117"/>
      <c r="AMA309" s="117"/>
      <c r="AMB309" s="117"/>
      <c r="AMC309" s="117"/>
      <c r="AMD309" s="117"/>
      <c r="AME309" s="117"/>
      <c r="AMF309" s="117"/>
      <c r="AMG309" s="117"/>
      <c r="AMH309" s="117"/>
      <c r="AMI309" s="117"/>
      <c r="AMJ309" s="117"/>
    </row>
    <row r="310" customFormat="false" ht="24" hidden="false" customHeight="true" outlineLevel="0" collapsed="false">
      <c r="A310" s="134" t="s">
        <v>8</v>
      </c>
      <c r="B310" s="158" t="n">
        <f aca="false">I306</f>
        <v>8356.60333333333</v>
      </c>
      <c r="C310" s="158" t="n">
        <f aca="false">B310/12</f>
        <v>696.383611111111</v>
      </c>
      <c r="D310" s="159" t="n">
        <f aca="false">C310</f>
        <v>696.383611111111</v>
      </c>
      <c r="E310" s="116"/>
      <c r="F310" s="116"/>
      <c r="G310" s="116"/>
      <c r="H310" s="116"/>
      <c r="I310" s="116"/>
      <c r="J310" s="116"/>
      <c r="K310" s="116"/>
      <c r="L310" s="116"/>
      <c r="M310" s="116"/>
      <c r="N310" s="116"/>
      <c r="O310" s="116"/>
      <c r="P310" s="116"/>
      <c r="Q310" s="116"/>
      <c r="R310" s="116"/>
      <c r="S310" s="116"/>
      <c r="T310" s="116"/>
      <c r="U310" s="116"/>
      <c r="V310" s="116"/>
      <c r="W310" s="116"/>
      <c r="X310" s="116"/>
      <c r="Y310" s="116"/>
      <c r="Z310" s="116"/>
      <c r="AA310" s="116"/>
      <c r="AB310" s="116"/>
      <c r="AC310" s="116"/>
      <c r="AD310" s="116"/>
      <c r="AE310" s="116"/>
      <c r="AF310" s="116"/>
      <c r="AG310" s="116"/>
      <c r="AH310" s="116"/>
      <c r="AI310" s="116"/>
      <c r="AJ310" s="116"/>
      <c r="AK310" s="116"/>
      <c r="AL310" s="116"/>
      <c r="AM310" s="116"/>
      <c r="AN310" s="116"/>
      <c r="AO310" s="116"/>
      <c r="AP310" s="116"/>
      <c r="AQ310" s="116"/>
      <c r="AR310" s="116"/>
      <c r="AS310" s="116"/>
      <c r="AT310" s="116"/>
      <c r="AU310" s="116"/>
      <c r="AV310" s="116"/>
      <c r="AW310" s="116"/>
      <c r="AX310" s="116"/>
      <c r="AY310" s="116"/>
      <c r="AZ310" s="116"/>
      <c r="BA310" s="116"/>
      <c r="BB310" s="116"/>
      <c r="BC310" s="116"/>
      <c r="BD310" s="116"/>
      <c r="BE310" s="116"/>
      <c r="BF310" s="116"/>
      <c r="BG310" s="116"/>
      <c r="BH310" s="116"/>
      <c r="BI310" s="116"/>
      <c r="BJ310" s="116"/>
      <c r="BK310" s="117"/>
      <c r="BL310" s="117"/>
      <c r="BM310" s="117"/>
      <c r="BN310" s="117"/>
      <c r="BO310" s="117"/>
      <c r="BP310" s="117"/>
      <c r="BQ310" s="117"/>
      <c r="BR310" s="117"/>
      <c r="BS310" s="117"/>
      <c r="BT310" s="117"/>
      <c r="BU310" s="117"/>
      <c r="BV310" s="117"/>
      <c r="BW310" s="117"/>
      <c r="BX310" s="117"/>
      <c r="BY310" s="117"/>
      <c r="BZ310" s="117"/>
      <c r="CA310" s="117"/>
      <c r="CB310" s="117"/>
      <c r="CC310" s="117"/>
      <c r="CD310" s="117"/>
      <c r="CE310" s="117"/>
      <c r="CF310" s="117"/>
      <c r="CG310" s="117"/>
      <c r="CH310" s="117"/>
      <c r="CI310" s="117"/>
      <c r="CJ310" s="117"/>
      <c r="CK310" s="117"/>
      <c r="CL310" s="117"/>
      <c r="CM310" s="117"/>
      <c r="CN310" s="117"/>
      <c r="CO310" s="117"/>
      <c r="CP310" s="117"/>
      <c r="CQ310" s="117"/>
      <c r="CR310" s="117"/>
      <c r="CS310" s="117"/>
      <c r="CT310" s="117"/>
      <c r="CU310" s="117"/>
      <c r="CV310" s="117"/>
      <c r="CW310" s="117"/>
      <c r="CX310" s="117"/>
      <c r="CY310" s="117"/>
      <c r="CZ310" s="117"/>
      <c r="DA310" s="117"/>
      <c r="DB310" s="117"/>
      <c r="DC310" s="117"/>
      <c r="DD310" s="117"/>
      <c r="DE310" s="117"/>
      <c r="DF310" s="117"/>
      <c r="DG310" s="117"/>
      <c r="DH310" s="117"/>
      <c r="DI310" s="117"/>
      <c r="DJ310" s="117"/>
      <c r="DK310" s="117"/>
      <c r="DL310" s="117"/>
      <c r="DM310" s="117"/>
      <c r="DN310" s="117"/>
      <c r="DO310" s="117"/>
      <c r="DP310" s="117"/>
      <c r="DQ310" s="117"/>
      <c r="DR310" s="117"/>
      <c r="DS310" s="117"/>
      <c r="DT310" s="117"/>
      <c r="DU310" s="117"/>
      <c r="DV310" s="117"/>
      <c r="DW310" s="117"/>
      <c r="DX310" s="117"/>
      <c r="DY310" s="117"/>
      <c r="DZ310" s="117"/>
      <c r="EA310" s="117"/>
      <c r="EB310" s="117"/>
      <c r="EC310" s="117"/>
      <c r="ED310" s="117"/>
      <c r="EE310" s="117"/>
      <c r="EF310" s="117"/>
      <c r="EG310" s="117"/>
      <c r="EH310" s="117"/>
      <c r="EI310" s="117"/>
      <c r="EJ310" s="117"/>
      <c r="EK310" s="117"/>
      <c r="EL310" s="117"/>
      <c r="EM310" s="117"/>
      <c r="EN310" s="117"/>
      <c r="EO310" s="117"/>
      <c r="EP310" s="117"/>
      <c r="EQ310" s="117"/>
      <c r="ER310" s="117"/>
      <c r="ES310" s="117"/>
      <c r="ET310" s="117"/>
      <c r="EU310" s="117"/>
      <c r="EV310" s="117"/>
      <c r="EW310" s="117"/>
      <c r="EX310" s="117"/>
      <c r="EY310" s="117"/>
      <c r="EZ310" s="117"/>
      <c r="FA310" s="117"/>
      <c r="FB310" s="117"/>
      <c r="FC310" s="117"/>
      <c r="FD310" s="117"/>
      <c r="FE310" s="117"/>
      <c r="FF310" s="117"/>
      <c r="FG310" s="117"/>
      <c r="FH310" s="117"/>
      <c r="FI310" s="117"/>
      <c r="FJ310" s="117"/>
      <c r="FK310" s="117"/>
      <c r="FL310" s="117"/>
      <c r="FM310" s="117"/>
      <c r="FN310" s="117"/>
      <c r="FO310" s="117"/>
      <c r="FP310" s="117"/>
      <c r="FQ310" s="117"/>
      <c r="FR310" s="117"/>
      <c r="FS310" s="117"/>
      <c r="FT310" s="117"/>
      <c r="FU310" s="117"/>
      <c r="FV310" s="117"/>
      <c r="FW310" s="117"/>
      <c r="FX310" s="117"/>
      <c r="FY310" s="117"/>
      <c r="FZ310" s="117"/>
      <c r="GA310" s="117"/>
      <c r="GB310" s="117"/>
      <c r="GC310" s="117"/>
      <c r="GD310" s="117"/>
      <c r="GE310" s="117"/>
      <c r="GF310" s="117"/>
      <c r="GG310" s="117"/>
      <c r="GH310" s="117"/>
      <c r="GI310" s="117"/>
      <c r="GJ310" s="117"/>
      <c r="GK310" s="117"/>
      <c r="GL310" s="117"/>
      <c r="GM310" s="117"/>
      <c r="GN310" s="117"/>
      <c r="GO310" s="117"/>
      <c r="GP310" s="117"/>
      <c r="GQ310" s="117"/>
      <c r="GR310" s="117"/>
      <c r="GS310" s="117"/>
      <c r="GT310" s="117"/>
      <c r="GU310" s="117"/>
      <c r="GV310" s="117"/>
      <c r="GW310" s="117"/>
      <c r="GX310" s="117"/>
      <c r="GY310" s="117"/>
      <c r="GZ310" s="117"/>
      <c r="HA310" s="117"/>
      <c r="HB310" s="117"/>
      <c r="HC310" s="117"/>
      <c r="HD310" s="117"/>
      <c r="HE310" s="117"/>
      <c r="HF310" s="117"/>
      <c r="HG310" s="117"/>
      <c r="HH310" s="117"/>
      <c r="HI310" s="117"/>
      <c r="HJ310" s="117"/>
      <c r="HK310" s="117"/>
      <c r="HL310" s="117"/>
      <c r="HM310" s="117"/>
      <c r="HN310" s="117"/>
      <c r="HO310" s="117"/>
      <c r="HP310" s="117"/>
      <c r="HQ310" s="117"/>
      <c r="HR310" s="117"/>
      <c r="HS310" s="117"/>
      <c r="HT310" s="117"/>
      <c r="HU310" s="117"/>
      <c r="HV310" s="117"/>
      <c r="HW310" s="117"/>
      <c r="HX310" s="117"/>
      <c r="HY310" s="117"/>
      <c r="HZ310" s="117"/>
      <c r="IA310" s="117"/>
      <c r="IB310" s="117"/>
      <c r="IC310" s="117"/>
      <c r="ID310" s="117"/>
      <c r="IE310" s="117"/>
      <c r="IF310" s="117"/>
      <c r="IG310" s="117"/>
      <c r="IH310" s="117"/>
      <c r="II310" s="117"/>
      <c r="IJ310" s="117"/>
      <c r="IK310" s="117"/>
      <c r="IL310" s="117"/>
      <c r="IM310" s="117"/>
      <c r="IN310" s="117"/>
      <c r="IO310" s="117"/>
      <c r="IP310" s="117"/>
      <c r="IQ310" s="117"/>
      <c r="IR310" s="117"/>
      <c r="IS310" s="117"/>
      <c r="IT310" s="117"/>
      <c r="IU310" s="117"/>
      <c r="IV310" s="117"/>
      <c r="IW310" s="117"/>
      <c r="IX310" s="117"/>
      <c r="IY310" s="117"/>
      <c r="IZ310" s="117"/>
      <c r="JA310" s="117"/>
      <c r="JB310" s="117"/>
      <c r="JC310" s="117"/>
      <c r="JD310" s="117"/>
      <c r="JE310" s="117"/>
      <c r="JF310" s="117"/>
      <c r="JG310" s="117"/>
      <c r="JH310" s="117"/>
      <c r="JI310" s="117"/>
      <c r="JJ310" s="117"/>
      <c r="JK310" s="117"/>
      <c r="JL310" s="117"/>
      <c r="JM310" s="117"/>
      <c r="JN310" s="117"/>
      <c r="JO310" s="117"/>
      <c r="JP310" s="117"/>
      <c r="JQ310" s="117"/>
      <c r="JR310" s="117"/>
      <c r="JS310" s="117"/>
      <c r="JT310" s="117"/>
      <c r="JU310" s="117"/>
      <c r="JV310" s="117"/>
      <c r="JW310" s="117"/>
      <c r="JX310" s="117"/>
      <c r="JY310" s="117"/>
      <c r="JZ310" s="117"/>
      <c r="KA310" s="117"/>
      <c r="KB310" s="117"/>
      <c r="KC310" s="117"/>
      <c r="KD310" s="117"/>
      <c r="KE310" s="117"/>
      <c r="KF310" s="117"/>
      <c r="KG310" s="117"/>
      <c r="KH310" s="117"/>
      <c r="KI310" s="117"/>
      <c r="KJ310" s="117"/>
      <c r="KK310" s="117"/>
      <c r="KL310" s="117"/>
      <c r="KM310" s="117"/>
      <c r="KN310" s="117"/>
      <c r="KO310" s="117"/>
      <c r="KP310" s="117"/>
      <c r="KQ310" s="117"/>
      <c r="KR310" s="117"/>
      <c r="KS310" s="117"/>
      <c r="KT310" s="117"/>
      <c r="KU310" s="117"/>
      <c r="KV310" s="117"/>
      <c r="KW310" s="117"/>
      <c r="KX310" s="117"/>
      <c r="KY310" s="117"/>
      <c r="KZ310" s="117"/>
      <c r="LA310" s="117"/>
      <c r="LB310" s="117"/>
      <c r="LC310" s="117"/>
      <c r="LD310" s="117"/>
      <c r="LE310" s="117"/>
      <c r="LF310" s="117"/>
      <c r="LG310" s="117"/>
      <c r="LH310" s="117"/>
      <c r="LI310" s="117"/>
      <c r="LJ310" s="117"/>
      <c r="LK310" s="117"/>
      <c r="LL310" s="117"/>
      <c r="LM310" s="117"/>
      <c r="LN310" s="117"/>
      <c r="LO310" s="117"/>
      <c r="LP310" s="117"/>
      <c r="LQ310" s="117"/>
      <c r="LR310" s="117"/>
      <c r="LS310" s="117"/>
      <c r="LT310" s="117"/>
      <c r="LU310" s="117"/>
      <c r="LV310" s="117"/>
      <c r="LW310" s="117"/>
      <c r="LX310" s="117"/>
      <c r="LY310" s="117"/>
      <c r="LZ310" s="117"/>
      <c r="MA310" s="117"/>
      <c r="MB310" s="117"/>
      <c r="MC310" s="117"/>
      <c r="MD310" s="117"/>
      <c r="ME310" s="117"/>
      <c r="MF310" s="117"/>
      <c r="MG310" s="117"/>
      <c r="MH310" s="117"/>
      <c r="MI310" s="117"/>
      <c r="MJ310" s="117"/>
      <c r="MK310" s="117"/>
      <c r="ML310" s="117"/>
      <c r="MM310" s="117"/>
      <c r="MN310" s="117"/>
      <c r="MO310" s="117"/>
      <c r="MP310" s="117"/>
      <c r="MQ310" s="117"/>
      <c r="MR310" s="117"/>
      <c r="MS310" s="117"/>
      <c r="MT310" s="117"/>
      <c r="MU310" s="117"/>
      <c r="MV310" s="117"/>
      <c r="MW310" s="117"/>
      <c r="MX310" s="117"/>
      <c r="MY310" s="117"/>
      <c r="MZ310" s="117"/>
      <c r="NA310" s="117"/>
      <c r="NB310" s="117"/>
      <c r="NC310" s="117"/>
      <c r="ND310" s="117"/>
      <c r="NE310" s="117"/>
      <c r="NF310" s="117"/>
      <c r="NG310" s="117"/>
      <c r="NH310" s="117"/>
      <c r="NI310" s="117"/>
      <c r="NJ310" s="117"/>
      <c r="NK310" s="117"/>
      <c r="NL310" s="117"/>
      <c r="NM310" s="117"/>
      <c r="NN310" s="117"/>
      <c r="NO310" s="117"/>
      <c r="NP310" s="117"/>
      <c r="NQ310" s="117"/>
      <c r="NR310" s="117"/>
      <c r="NS310" s="117"/>
      <c r="NT310" s="117"/>
      <c r="NU310" s="117"/>
      <c r="NV310" s="117"/>
      <c r="NW310" s="117"/>
      <c r="NX310" s="117"/>
      <c r="NY310" s="117"/>
      <c r="NZ310" s="117"/>
      <c r="OA310" s="117"/>
      <c r="OB310" s="117"/>
      <c r="OC310" s="117"/>
      <c r="OD310" s="117"/>
      <c r="OE310" s="117"/>
      <c r="OF310" s="117"/>
      <c r="OG310" s="117"/>
      <c r="OH310" s="117"/>
      <c r="OI310" s="117"/>
      <c r="OJ310" s="117"/>
      <c r="OK310" s="117"/>
      <c r="OL310" s="117"/>
      <c r="OM310" s="117"/>
      <c r="ON310" s="117"/>
      <c r="OO310" s="117"/>
      <c r="OP310" s="117"/>
      <c r="OQ310" s="117"/>
      <c r="OR310" s="117"/>
      <c r="OS310" s="117"/>
      <c r="OT310" s="117"/>
      <c r="OU310" s="117"/>
      <c r="OV310" s="117"/>
      <c r="OW310" s="117"/>
      <c r="OX310" s="117"/>
      <c r="OY310" s="117"/>
      <c r="OZ310" s="117"/>
      <c r="PA310" s="117"/>
      <c r="PB310" s="117"/>
      <c r="PC310" s="117"/>
      <c r="PD310" s="117"/>
      <c r="PE310" s="117"/>
      <c r="PF310" s="117"/>
      <c r="PG310" s="117"/>
      <c r="PH310" s="117"/>
      <c r="PI310" s="117"/>
      <c r="PJ310" s="117"/>
      <c r="PK310" s="117"/>
      <c r="PL310" s="117"/>
      <c r="PM310" s="117"/>
      <c r="PN310" s="117"/>
      <c r="PO310" s="117"/>
      <c r="PP310" s="117"/>
      <c r="PQ310" s="117"/>
      <c r="PR310" s="117"/>
      <c r="PS310" s="117"/>
      <c r="PT310" s="117"/>
      <c r="PU310" s="117"/>
      <c r="PV310" s="117"/>
      <c r="PW310" s="117"/>
      <c r="PX310" s="117"/>
      <c r="PY310" s="117"/>
      <c r="PZ310" s="117"/>
      <c r="QA310" s="117"/>
      <c r="QB310" s="117"/>
      <c r="QC310" s="117"/>
      <c r="QD310" s="117"/>
      <c r="QE310" s="117"/>
      <c r="QF310" s="117"/>
      <c r="QG310" s="117"/>
      <c r="QH310" s="117"/>
      <c r="QI310" s="117"/>
      <c r="QJ310" s="117"/>
      <c r="QK310" s="117"/>
      <c r="QL310" s="117"/>
      <c r="QM310" s="117"/>
      <c r="QN310" s="117"/>
      <c r="QO310" s="117"/>
      <c r="QP310" s="117"/>
      <c r="QQ310" s="117"/>
      <c r="QR310" s="117"/>
      <c r="QS310" s="117"/>
      <c r="QT310" s="117"/>
      <c r="QU310" s="117"/>
      <c r="QV310" s="117"/>
      <c r="QW310" s="117"/>
      <c r="QX310" s="117"/>
      <c r="QY310" s="117"/>
      <c r="QZ310" s="117"/>
      <c r="RA310" s="117"/>
      <c r="RB310" s="117"/>
      <c r="RC310" s="117"/>
      <c r="RD310" s="117"/>
      <c r="RE310" s="117"/>
      <c r="RF310" s="117"/>
      <c r="RG310" s="117"/>
      <c r="RH310" s="117"/>
      <c r="RI310" s="117"/>
      <c r="RJ310" s="117"/>
      <c r="RK310" s="117"/>
      <c r="RL310" s="117"/>
      <c r="RM310" s="117"/>
      <c r="RN310" s="117"/>
      <c r="RO310" s="117"/>
      <c r="RP310" s="117"/>
      <c r="RQ310" s="117"/>
      <c r="RR310" s="117"/>
      <c r="RS310" s="117"/>
      <c r="RT310" s="117"/>
      <c r="RU310" s="117"/>
      <c r="RV310" s="117"/>
      <c r="RW310" s="117"/>
      <c r="RX310" s="117"/>
      <c r="RY310" s="117"/>
      <c r="RZ310" s="117"/>
      <c r="SA310" s="117"/>
      <c r="SB310" s="117"/>
      <c r="SC310" s="117"/>
      <c r="SD310" s="117"/>
      <c r="SE310" s="117"/>
      <c r="SF310" s="117"/>
      <c r="SG310" s="117"/>
      <c r="SH310" s="117"/>
      <c r="SI310" s="117"/>
      <c r="SJ310" s="117"/>
      <c r="SK310" s="117"/>
      <c r="SL310" s="117"/>
      <c r="SM310" s="117"/>
      <c r="SN310" s="117"/>
      <c r="SO310" s="117"/>
      <c r="SP310" s="117"/>
      <c r="SQ310" s="117"/>
      <c r="SR310" s="117"/>
      <c r="SS310" s="117"/>
      <c r="ST310" s="117"/>
      <c r="SU310" s="117"/>
      <c r="SV310" s="117"/>
      <c r="SW310" s="117"/>
      <c r="SX310" s="117"/>
      <c r="SY310" s="117"/>
      <c r="SZ310" s="117"/>
      <c r="TA310" s="117"/>
      <c r="TB310" s="117"/>
      <c r="TC310" s="117"/>
      <c r="TD310" s="117"/>
      <c r="TE310" s="117"/>
      <c r="TF310" s="117"/>
      <c r="TG310" s="117"/>
      <c r="TH310" s="117"/>
      <c r="TI310" s="117"/>
      <c r="TJ310" s="117"/>
      <c r="TK310" s="117"/>
      <c r="TL310" s="117"/>
      <c r="TM310" s="117"/>
      <c r="TN310" s="117"/>
      <c r="TO310" s="117"/>
      <c r="TP310" s="117"/>
      <c r="TQ310" s="117"/>
      <c r="TR310" s="117"/>
      <c r="TS310" s="117"/>
      <c r="TT310" s="117"/>
      <c r="TU310" s="117"/>
      <c r="TV310" s="117"/>
      <c r="TW310" s="117"/>
      <c r="TX310" s="117"/>
      <c r="TY310" s="117"/>
      <c r="TZ310" s="117"/>
      <c r="UA310" s="117"/>
      <c r="UB310" s="117"/>
      <c r="UC310" s="117"/>
      <c r="UD310" s="117"/>
      <c r="UE310" s="117"/>
      <c r="UF310" s="117"/>
      <c r="UG310" s="117"/>
      <c r="UH310" s="117"/>
      <c r="UI310" s="117"/>
      <c r="UJ310" s="117"/>
      <c r="UK310" s="117"/>
      <c r="UL310" s="117"/>
      <c r="UM310" s="117"/>
      <c r="UN310" s="117"/>
      <c r="UO310" s="117"/>
      <c r="UP310" s="117"/>
      <c r="UQ310" s="117"/>
      <c r="UR310" s="117"/>
      <c r="US310" s="117"/>
      <c r="UT310" s="117"/>
      <c r="UU310" s="117"/>
      <c r="UV310" s="117"/>
      <c r="UW310" s="117"/>
      <c r="UX310" s="117"/>
      <c r="UY310" s="117"/>
      <c r="UZ310" s="117"/>
      <c r="VA310" s="117"/>
      <c r="VB310" s="117"/>
      <c r="VC310" s="117"/>
      <c r="VD310" s="117"/>
      <c r="VE310" s="117"/>
      <c r="VF310" s="117"/>
      <c r="VG310" s="117"/>
      <c r="VH310" s="117"/>
      <c r="VI310" s="117"/>
      <c r="VJ310" s="117"/>
      <c r="VK310" s="117"/>
      <c r="VL310" s="117"/>
      <c r="VM310" s="117"/>
      <c r="VN310" s="117"/>
      <c r="VO310" s="117"/>
      <c r="VP310" s="117"/>
      <c r="VQ310" s="117"/>
      <c r="VR310" s="117"/>
      <c r="VS310" s="117"/>
      <c r="VT310" s="117"/>
      <c r="VU310" s="117"/>
      <c r="VV310" s="117"/>
      <c r="VW310" s="117"/>
      <c r="VX310" s="117"/>
      <c r="VY310" s="117"/>
      <c r="VZ310" s="117"/>
      <c r="WA310" s="117"/>
      <c r="WB310" s="117"/>
      <c r="WC310" s="117"/>
      <c r="WD310" s="117"/>
      <c r="WE310" s="117"/>
      <c r="WF310" s="117"/>
      <c r="WG310" s="117"/>
      <c r="WH310" s="117"/>
      <c r="WI310" s="117"/>
      <c r="WJ310" s="117"/>
      <c r="WK310" s="117"/>
      <c r="WL310" s="117"/>
      <c r="WM310" s="117"/>
      <c r="WN310" s="117"/>
      <c r="WO310" s="117"/>
      <c r="WP310" s="117"/>
      <c r="WQ310" s="117"/>
      <c r="WR310" s="117"/>
      <c r="WS310" s="117"/>
      <c r="WT310" s="117"/>
      <c r="WU310" s="117"/>
      <c r="WV310" s="117"/>
      <c r="WW310" s="117"/>
      <c r="WX310" s="117"/>
      <c r="WY310" s="117"/>
      <c r="WZ310" s="117"/>
      <c r="XA310" s="117"/>
      <c r="XB310" s="117"/>
      <c r="XC310" s="117"/>
      <c r="XD310" s="117"/>
      <c r="XE310" s="117"/>
      <c r="XF310" s="117"/>
      <c r="XG310" s="117"/>
      <c r="XH310" s="117"/>
      <c r="XI310" s="117"/>
      <c r="XJ310" s="117"/>
      <c r="XK310" s="117"/>
      <c r="XL310" s="117"/>
      <c r="XM310" s="117"/>
      <c r="XN310" s="117"/>
      <c r="XO310" s="117"/>
      <c r="XP310" s="117"/>
      <c r="XQ310" s="117"/>
      <c r="XR310" s="117"/>
      <c r="XS310" s="117"/>
      <c r="XT310" s="117"/>
      <c r="XU310" s="117"/>
      <c r="XV310" s="117"/>
      <c r="XW310" s="117"/>
      <c r="XX310" s="117"/>
      <c r="XY310" s="117"/>
      <c r="XZ310" s="117"/>
      <c r="YA310" s="117"/>
      <c r="YB310" s="117"/>
      <c r="YC310" s="117"/>
      <c r="YD310" s="117"/>
      <c r="YE310" s="117"/>
      <c r="YF310" s="117"/>
      <c r="YG310" s="117"/>
      <c r="YH310" s="117"/>
      <c r="YI310" s="117"/>
      <c r="YJ310" s="117"/>
      <c r="YK310" s="117"/>
      <c r="YL310" s="117"/>
      <c r="YM310" s="117"/>
      <c r="YN310" s="117"/>
      <c r="YO310" s="117"/>
      <c r="YP310" s="117"/>
      <c r="YQ310" s="117"/>
      <c r="YR310" s="117"/>
      <c r="YS310" s="117"/>
      <c r="YT310" s="117"/>
      <c r="YU310" s="117"/>
      <c r="YV310" s="117"/>
      <c r="YW310" s="117"/>
      <c r="YX310" s="117"/>
      <c r="YY310" s="117"/>
      <c r="YZ310" s="117"/>
      <c r="ZA310" s="117"/>
      <c r="ZB310" s="117"/>
      <c r="ZC310" s="117"/>
      <c r="ZD310" s="117"/>
      <c r="ZE310" s="117"/>
      <c r="ZF310" s="117"/>
      <c r="ZG310" s="117"/>
      <c r="ZH310" s="117"/>
      <c r="ZI310" s="117"/>
      <c r="ZJ310" s="117"/>
      <c r="ZK310" s="117"/>
      <c r="ZL310" s="117"/>
      <c r="ZM310" s="117"/>
      <c r="ZN310" s="117"/>
      <c r="ZO310" s="117"/>
      <c r="ZP310" s="117"/>
      <c r="ZQ310" s="117"/>
      <c r="ZR310" s="117"/>
      <c r="ZS310" s="117"/>
      <c r="ZT310" s="117"/>
      <c r="ZU310" s="117"/>
      <c r="ZV310" s="117"/>
      <c r="ZW310" s="117"/>
      <c r="ZX310" s="117"/>
      <c r="ZY310" s="117"/>
      <c r="ZZ310" s="117"/>
      <c r="AAA310" s="117"/>
      <c r="AAB310" s="117"/>
      <c r="AAC310" s="117"/>
      <c r="AAD310" s="117"/>
      <c r="AAE310" s="117"/>
      <c r="AAF310" s="117"/>
      <c r="AAG310" s="117"/>
      <c r="AAH310" s="117"/>
      <c r="AAI310" s="117"/>
      <c r="AAJ310" s="117"/>
      <c r="AAK310" s="117"/>
      <c r="AAL310" s="117"/>
      <c r="AAM310" s="117"/>
      <c r="AAN310" s="117"/>
      <c r="AAO310" s="117"/>
      <c r="AAP310" s="117"/>
      <c r="AAQ310" s="117"/>
      <c r="AAR310" s="117"/>
      <c r="AAS310" s="117"/>
      <c r="AAT310" s="117"/>
      <c r="AAU310" s="117"/>
      <c r="AAV310" s="117"/>
      <c r="AAW310" s="117"/>
      <c r="AAX310" s="117"/>
      <c r="AAY310" s="117"/>
      <c r="AAZ310" s="117"/>
      <c r="ABA310" s="117"/>
      <c r="ABB310" s="117"/>
      <c r="ABC310" s="117"/>
      <c r="ABD310" s="117"/>
      <c r="ABE310" s="117"/>
      <c r="ABF310" s="117"/>
      <c r="ABG310" s="117"/>
      <c r="ABH310" s="117"/>
      <c r="ABI310" s="117"/>
      <c r="ABJ310" s="117"/>
      <c r="ABK310" s="117"/>
      <c r="ABL310" s="117"/>
      <c r="ABM310" s="117"/>
      <c r="ABN310" s="117"/>
      <c r="ABO310" s="117"/>
      <c r="ABP310" s="117"/>
      <c r="ABQ310" s="117"/>
      <c r="ABR310" s="117"/>
      <c r="ABS310" s="117"/>
      <c r="ABT310" s="117"/>
      <c r="ABU310" s="117"/>
      <c r="ABV310" s="117"/>
      <c r="ABW310" s="117"/>
      <c r="ABX310" s="117"/>
      <c r="ABY310" s="117"/>
      <c r="ABZ310" s="117"/>
      <c r="ACA310" s="117"/>
      <c r="ACB310" s="117"/>
      <c r="ACC310" s="117"/>
      <c r="ACD310" s="117"/>
      <c r="ACE310" s="117"/>
      <c r="ACF310" s="117"/>
      <c r="ACG310" s="117"/>
      <c r="ACH310" s="117"/>
      <c r="ACI310" s="117"/>
      <c r="ACJ310" s="117"/>
      <c r="ACK310" s="117"/>
      <c r="ACL310" s="117"/>
      <c r="ACM310" s="117"/>
      <c r="ACN310" s="117"/>
      <c r="ACO310" s="117"/>
      <c r="ACP310" s="117"/>
      <c r="ACQ310" s="117"/>
      <c r="ACR310" s="117"/>
      <c r="ACS310" s="117"/>
      <c r="ACT310" s="117"/>
      <c r="ACU310" s="117"/>
      <c r="ACV310" s="117"/>
      <c r="ACW310" s="117"/>
      <c r="ACX310" s="117"/>
      <c r="ACY310" s="117"/>
      <c r="ACZ310" s="117"/>
      <c r="ADA310" s="117"/>
      <c r="ADB310" s="117"/>
      <c r="ADC310" s="117"/>
      <c r="ADD310" s="117"/>
      <c r="ADE310" s="117"/>
      <c r="ADF310" s="117"/>
      <c r="ADG310" s="117"/>
      <c r="ADH310" s="117"/>
      <c r="ADI310" s="117"/>
      <c r="ADJ310" s="117"/>
      <c r="ADK310" s="117"/>
      <c r="ADL310" s="117"/>
      <c r="ADM310" s="117"/>
      <c r="ADN310" s="117"/>
      <c r="ADO310" s="117"/>
      <c r="ADP310" s="117"/>
      <c r="ADQ310" s="117"/>
      <c r="ADR310" s="117"/>
      <c r="ADS310" s="117"/>
      <c r="ADT310" s="117"/>
      <c r="ADU310" s="117"/>
      <c r="ADV310" s="117"/>
      <c r="ADW310" s="117"/>
      <c r="ADX310" s="117"/>
      <c r="ADY310" s="117"/>
      <c r="ADZ310" s="117"/>
      <c r="AEA310" s="117"/>
      <c r="AEB310" s="117"/>
      <c r="AEC310" s="117"/>
      <c r="AED310" s="117"/>
      <c r="AEE310" s="117"/>
      <c r="AEF310" s="117"/>
      <c r="AEG310" s="117"/>
      <c r="AEH310" s="117"/>
      <c r="AEI310" s="117"/>
      <c r="AEJ310" s="117"/>
      <c r="AEK310" s="117"/>
      <c r="AEL310" s="117"/>
      <c r="AEM310" s="117"/>
      <c r="AEN310" s="117"/>
      <c r="AEO310" s="117"/>
      <c r="AEP310" s="117"/>
      <c r="AEQ310" s="117"/>
      <c r="AER310" s="117"/>
      <c r="AES310" s="117"/>
      <c r="AET310" s="117"/>
      <c r="AEU310" s="117"/>
      <c r="AEV310" s="117"/>
      <c r="AEW310" s="117"/>
      <c r="AEX310" s="117"/>
      <c r="AEY310" s="117"/>
      <c r="AEZ310" s="117"/>
      <c r="AFA310" s="117"/>
      <c r="AFB310" s="117"/>
      <c r="AFC310" s="117"/>
      <c r="AFD310" s="117"/>
      <c r="AFE310" s="117"/>
      <c r="AFF310" s="117"/>
      <c r="AFG310" s="117"/>
      <c r="AFH310" s="117"/>
      <c r="AFI310" s="117"/>
      <c r="AFJ310" s="117"/>
      <c r="AFK310" s="117"/>
      <c r="AFL310" s="117"/>
      <c r="AFM310" s="117"/>
      <c r="AFN310" s="117"/>
      <c r="AFO310" s="117"/>
      <c r="AFP310" s="117"/>
      <c r="AFQ310" s="117"/>
      <c r="AFR310" s="117"/>
      <c r="AFS310" s="117"/>
      <c r="AFT310" s="117"/>
      <c r="AFU310" s="117"/>
      <c r="AFV310" s="117"/>
      <c r="AFW310" s="117"/>
      <c r="AFX310" s="117"/>
      <c r="AFY310" s="117"/>
      <c r="AFZ310" s="117"/>
      <c r="AGA310" s="117"/>
      <c r="AGB310" s="117"/>
      <c r="AGC310" s="117"/>
      <c r="AGD310" s="117"/>
      <c r="AGE310" s="117"/>
      <c r="AGF310" s="117"/>
      <c r="AGG310" s="117"/>
      <c r="AGH310" s="117"/>
      <c r="AGI310" s="117"/>
      <c r="AGJ310" s="117"/>
      <c r="AGK310" s="117"/>
      <c r="AGL310" s="117"/>
      <c r="AGM310" s="117"/>
      <c r="AGN310" s="117"/>
      <c r="AGO310" s="117"/>
      <c r="AGP310" s="117"/>
      <c r="AGQ310" s="117"/>
      <c r="AGR310" s="117"/>
      <c r="AGS310" s="117"/>
      <c r="AGT310" s="117"/>
      <c r="AGU310" s="117"/>
      <c r="AGV310" s="117"/>
      <c r="AGW310" s="117"/>
      <c r="AGX310" s="117"/>
      <c r="AGY310" s="117"/>
      <c r="AGZ310" s="117"/>
      <c r="AHA310" s="117"/>
      <c r="AHB310" s="117"/>
      <c r="AHC310" s="117"/>
      <c r="AHD310" s="117"/>
      <c r="AHE310" s="117"/>
      <c r="AHF310" s="117"/>
      <c r="AHG310" s="117"/>
      <c r="AHH310" s="117"/>
      <c r="AHI310" s="117"/>
      <c r="AHJ310" s="117"/>
      <c r="AHK310" s="117"/>
      <c r="AHL310" s="117"/>
      <c r="AHM310" s="117"/>
      <c r="AHN310" s="117"/>
      <c r="AHO310" s="117"/>
      <c r="AHP310" s="117"/>
      <c r="AHQ310" s="117"/>
      <c r="AHR310" s="117"/>
      <c r="AHS310" s="117"/>
      <c r="AHT310" s="117"/>
      <c r="AHU310" s="117"/>
      <c r="AHV310" s="117"/>
      <c r="AHW310" s="117"/>
      <c r="AHX310" s="117"/>
      <c r="AHY310" s="117"/>
      <c r="AHZ310" s="117"/>
      <c r="AIA310" s="117"/>
      <c r="AIB310" s="117"/>
      <c r="AIC310" s="117"/>
      <c r="AID310" s="117"/>
      <c r="AIE310" s="117"/>
      <c r="AIF310" s="117"/>
      <c r="AIG310" s="117"/>
      <c r="AIH310" s="117"/>
      <c r="AII310" s="117"/>
      <c r="AIJ310" s="117"/>
      <c r="AIK310" s="117"/>
      <c r="AIL310" s="117"/>
      <c r="AIM310" s="117"/>
      <c r="AIN310" s="117"/>
      <c r="AIO310" s="117"/>
      <c r="AIP310" s="117"/>
      <c r="AIQ310" s="117"/>
      <c r="AIR310" s="117"/>
      <c r="AIS310" s="117"/>
      <c r="AIT310" s="117"/>
      <c r="AIU310" s="117"/>
      <c r="AIV310" s="117"/>
      <c r="AIW310" s="117"/>
      <c r="AIX310" s="117"/>
      <c r="AIY310" s="117"/>
      <c r="AIZ310" s="117"/>
      <c r="AJA310" s="117"/>
      <c r="AJB310" s="117"/>
      <c r="AJC310" s="117"/>
      <c r="AJD310" s="117"/>
      <c r="AJE310" s="117"/>
      <c r="AJF310" s="117"/>
      <c r="AJG310" s="117"/>
      <c r="AJH310" s="117"/>
      <c r="AJI310" s="117"/>
      <c r="AJJ310" s="117"/>
      <c r="AJK310" s="117"/>
      <c r="AJL310" s="117"/>
      <c r="AJM310" s="117"/>
      <c r="AJN310" s="117"/>
      <c r="AJO310" s="117"/>
      <c r="AJP310" s="117"/>
      <c r="AJQ310" s="117"/>
      <c r="AJR310" s="117"/>
      <c r="AJS310" s="117"/>
      <c r="AJT310" s="117"/>
      <c r="AJU310" s="117"/>
      <c r="AJV310" s="117"/>
      <c r="AJW310" s="117"/>
      <c r="AJX310" s="117"/>
      <c r="AJY310" s="117"/>
      <c r="AJZ310" s="117"/>
      <c r="AKA310" s="117"/>
      <c r="AKB310" s="117"/>
      <c r="AKC310" s="117"/>
      <c r="AKD310" s="117"/>
      <c r="AKE310" s="117"/>
      <c r="AKF310" s="117"/>
      <c r="AKG310" s="117"/>
      <c r="AKH310" s="117"/>
      <c r="AKI310" s="117"/>
      <c r="AKJ310" s="117"/>
      <c r="AKK310" s="117"/>
      <c r="AKL310" s="117"/>
      <c r="AKM310" s="117"/>
      <c r="AKN310" s="117"/>
      <c r="AKO310" s="117"/>
      <c r="AKP310" s="117"/>
      <c r="AKQ310" s="117"/>
      <c r="AKR310" s="117"/>
      <c r="AKS310" s="117"/>
      <c r="AKT310" s="117"/>
      <c r="AKU310" s="117"/>
      <c r="AKV310" s="117"/>
      <c r="AKW310" s="117"/>
      <c r="AKX310" s="117"/>
      <c r="AKY310" s="117"/>
      <c r="AKZ310" s="117"/>
      <c r="ALA310" s="117"/>
      <c r="ALB310" s="117"/>
      <c r="ALC310" s="117"/>
      <c r="ALD310" s="117"/>
      <c r="ALE310" s="117"/>
      <c r="ALF310" s="117"/>
      <c r="ALG310" s="117"/>
      <c r="ALH310" s="117"/>
      <c r="ALI310" s="117"/>
      <c r="ALJ310" s="117"/>
      <c r="ALK310" s="117"/>
      <c r="ALL310" s="117"/>
      <c r="ALM310" s="117"/>
      <c r="ALN310" s="117"/>
      <c r="ALO310" s="117"/>
      <c r="ALP310" s="117"/>
      <c r="ALQ310" s="117"/>
      <c r="ALR310" s="117"/>
      <c r="ALS310" s="117"/>
      <c r="ALT310" s="117"/>
      <c r="ALU310" s="117"/>
      <c r="ALV310" s="117"/>
      <c r="ALW310" s="117"/>
      <c r="ALX310" s="117"/>
      <c r="ALY310" s="117"/>
      <c r="ALZ310" s="117"/>
      <c r="AMA310" s="117"/>
      <c r="AMB310" s="117"/>
      <c r="AMC310" s="117"/>
      <c r="AMD310" s="117"/>
      <c r="AME310" s="117"/>
      <c r="AMF310" s="117"/>
      <c r="AMG310" s="117"/>
      <c r="AMH310" s="117"/>
      <c r="AMI310" s="117"/>
      <c r="AMJ310" s="117"/>
    </row>
    <row r="311" customFormat="false" ht="15" hidden="false" customHeight="false" outlineLevel="0" collapsed="false">
      <c r="A311" s="116"/>
      <c r="B311" s="116"/>
      <c r="C311" s="116"/>
      <c r="D311" s="116"/>
      <c r="E311" s="116"/>
      <c r="F311" s="116"/>
      <c r="G311" s="116"/>
      <c r="H311" s="116"/>
      <c r="I311" s="116"/>
      <c r="J311" s="116"/>
      <c r="K311" s="116"/>
      <c r="L311" s="116"/>
      <c r="M311" s="116"/>
      <c r="N311" s="116"/>
      <c r="O311" s="116"/>
      <c r="P311" s="116"/>
      <c r="Q311" s="116"/>
      <c r="R311" s="116"/>
      <c r="S311" s="116"/>
      <c r="T311" s="116"/>
      <c r="U311" s="116"/>
      <c r="V311" s="116"/>
      <c r="W311" s="116"/>
      <c r="X311" s="116"/>
      <c r="Y311" s="116"/>
      <c r="Z311" s="116"/>
      <c r="AA311" s="116"/>
      <c r="AB311" s="116"/>
      <c r="AC311" s="116"/>
      <c r="AD311" s="116"/>
      <c r="AE311" s="116"/>
      <c r="AF311" s="116"/>
      <c r="AG311" s="116"/>
      <c r="AH311" s="116"/>
      <c r="AI311" s="116"/>
      <c r="AJ311" s="116"/>
      <c r="AK311" s="116"/>
      <c r="AL311" s="116"/>
      <c r="AM311" s="116"/>
      <c r="AN311" s="116"/>
      <c r="AO311" s="116"/>
      <c r="AP311" s="116"/>
      <c r="AQ311" s="116"/>
      <c r="AR311" s="116"/>
      <c r="AS311" s="116"/>
      <c r="AT311" s="116"/>
      <c r="AU311" s="116"/>
      <c r="AV311" s="116"/>
      <c r="AW311" s="116"/>
      <c r="AX311" s="116"/>
      <c r="AY311" s="116"/>
      <c r="AZ311" s="116"/>
      <c r="BA311" s="116"/>
      <c r="BB311" s="116"/>
      <c r="BC311" s="116"/>
      <c r="BD311" s="116"/>
      <c r="BE311" s="116"/>
      <c r="BF311" s="116"/>
      <c r="BG311" s="116"/>
      <c r="BH311" s="116"/>
      <c r="BI311" s="116"/>
      <c r="BJ311" s="116"/>
      <c r="BK311" s="117"/>
      <c r="BL311" s="117"/>
      <c r="BM311" s="117"/>
      <c r="BN311" s="117"/>
      <c r="BO311" s="117"/>
      <c r="BP311" s="117"/>
      <c r="BQ311" s="117"/>
      <c r="BR311" s="117"/>
      <c r="BS311" s="117"/>
      <c r="BT311" s="117"/>
      <c r="BU311" s="117"/>
      <c r="BV311" s="117"/>
      <c r="BW311" s="117"/>
      <c r="BX311" s="117"/>
      <c r="BY311" s="117"/>
      <c r="BZ311" s="117"/>
      <c r="CA311" s="117"/>
      <c r="CB311" s="117"/>
      <c r="CC311" s="117"/>
      <c r="CD311" s="117"/>
      <c r="CE311" s="117"/>
      <c r="CF311" s="117"/>
      <c r="CG311" s="117"/>
      <c r="CH311" s="117"/>
      <c r="CI311" s="117"/>
      <c r="CJ311" s="117"/>
      <c r="CK311" s="117"/>
      <c r="CL311" s="117"/>
      <c r="CM311" s="117"/>
      <c r="CN311" s="117"/>
      <c r="CO311" s="117"/>
      <c r="CP311" s="117"/>
      <c r="CQ311" s="117"/>
      <c r="CR311" s="117"/>
      <c r="CS311" s="117"/>
      <c r="CT311" s="117"/>
      <c r="CU311" s="117"/>
      <c r="CV311" s="117"/>
      <c r="CW311" s="117"/>
      <c r="CX311" s="117"/>
      <c r="CY311" s="117"/>
      <c r="CZ311" s="117"/>
      <c r="DA311" s="117"/>
      <c r="DB311" s="117"/>
      <c r="DC311" s="117"/>
      <c r="DD311" s="117"/>
      <c r="DE311" s="117"/>
      <c r="DF311" s="117"/>
      <c r="DG311" s="117"/>
      <c r="DH311" s="117"/>
      <c r="DI311" s="117"/>
      <c r="DJ311" s="117"/>
      <c r="DK311" s="117"/>
      <c r="DL311" s="117"/>
      <c r="DM311" s="117"/>
      <c r="DN311" s="117"/>
      <c r="DO311" s="117"/>
      <c r="DP311" s="117"/>
      <c r="DQ311" s="117"/>
      <c r="DR311" s="117"/>
      <c r="DS311" s="117"/>
      <c r="DT311" s="117"/>
      <c r="DU311" s="117"/>
      <c r="DV311" s="117"/>
      <c r="DW311" s="117"/>
      <c r="DX311" s="117"/>
      <c r="DY311" s="117"/>
      <c r="DZ311" s="117"/>
      <c r="EA311" s="117"/>
      <c r="EB311" s="117"/>
      <c r="EC311" s="117"/>
      <c r="ED311" s="117"/>
      <c r="EE311" s="117"/>
      <c r="EF311" s="117"/>
      <c r="EG311" s="117"/>
      <c r="EH311" s="117"/>
      <c r="EI311" s="117"/>
      <c r="EJ311" s="117"/>
      <c r="EK311" s="117"/>
      <c r="EL311" s="117"/>
      <c r="EM311" s="117"/>
      <c r="EN311" s="117"/>
      <c r="EO311" s="117"/>
      <c r="EP311" s="117"/>
      <c r="EQ311" s="117"/>
      <c r="ER311" s="117"/>
      <c r="ES311" s="117"/>
      <c r="ET311" s="117"/>
      <c r="EU311" s="117"/>
      <c r="EV311" s="117"/>
      <c r="EW311" s="117"/>
      <c r="EX311" s="117"/>
      <c r="EY311" s="117"/>
      <c r="EZ311" s="117"/>
      <c r="FA311" s="117"/>
      <c r="FB311" s="117"/>
      <c r="FC311" s="117"/>
      <c r="FD311" s="117"/>
      <c r="FE311" s="117"/>
      <c r="FF311" s="117"/>
      <c r="FG311" s="117"/>
      <c r="FH311" s="117"/>
      <c r="FI311" s="117"/>
      <c r="FJ311" s="117"/>
      <c r="FK311" s="117"/>
      <c r="FL311" s="117"/>
      <c r="FM311" s="117"/>
      <c r="FN311" s="117"/>
      <c r="FO311" s="117"/>
      <c r="FP311" s="117"/>
      <c r="FQ311" s="117"/>
      <c r="FR311" s="117"/>
      <c r="FS311" s="117"/>
      <c r="FT311" s="117"/>
      <c r="FU311" s="117"/>
      <c r="FV311" s="117"/>
      <c r="FW311" s="117"/>
      <c r="FX311" s="117"/>
      <c r="FY311" s="117"/>
      <c r="FZ311" s="117"/>
      <c r="GA311" s="117"/>
      <c r="GB311" s="117"/>
      <c r="GC311" s="117"/>
      <c r="GD311" s="117"/>
      <c r="GE311" s="117"/>
      <c r="GF311" s="117"/>
      <c r="GG311" s="117"/>
      <c r="GH311" s="117"/>
      <c r="GI311" s="117"/>
      <c r="GJ311" s="117"/>
      <c r="GK311" s="117"/>
      <c r="GL311" s="117"/>
      <c r="GM311" s="117"/>
      <c r="GN311" s="117"/>
      <c r="GO311" s="117"/>
      <c r="GP311" s="117"/>
      <c r="GQ311" s="117"/>
      <c r="GR311" s="117"/>
      <c r="GS311" s="117"/>
      <c r="GT311" s="117"/>
      <c r="GU311" s="117"/>
      <c r="GV311" s="117"/>
      <c r="GW311" s="117"/>
      <c r="GX311" s="117"/>
      <c r="GY311" s="117"/>
      <c r="GZ311" s="117"/>
      <c r="HA311" s="117"/>
      <c r="HB311" s="117"/>
      <c r="HC311" s="117"/>
      <c r="HD311" s="117"/>
      <c r="HE311" s="117"/>
      <c r="HF311" s="117"/>
      <c r="HG311" s="117"/>
      <c r="HH311" s="117"/>
      <c r="HI311" s="117"/>
      <c r="HJ311" s="117"/>
      <c r="HK311" s="117"/>
      <c r="HL311" s="117"/>
      <c r="HM311" s="117"/>
      <c r="HN311" s="117"/>
      <c r="HO311" s="117"/>
      <c r="HP311" s="117"/>
      <c r="HQ311" s="117"/>
      <c r="HR311" s="117"/>
      <c r="HS311" s="117"/>
      <c r="HT311" s="117"/>
      <c r="HU311" s="117"/>
      <c r="HV311" s="117"/>
      <c r="HW311" s="117"/>
      <c r="HX311" s="117"/>
      <c r="HY311" s="117"/>
      <c r="HZ311" s="117"/>
      <c r="IA311" s="117"/>
      <c r="IB311" s="117"/>
      <c r="IC311" s="117"/>
      <c r="ID311" s="117"/>
      <c r="IE311" s="117"/>
      <c r="IF311" s="117"/>
      <c r="IG311" s="117"/>
      <c r="IH311" s="117"/>
      <c r="II311" s="117"/>
      <c r="IJ311" s="117"/>
      <c r="IK311" s="117"/>
      <c r="IL311" s="117"/>
      <c r="IM311" s="117"/>
      <c r="IN311" s="117"/>
      <c r="IO311" s="117"/>
      <c r="IP311" s="117"/>
      <c r="IQ311" s="117"/>
      <c r="IR311" s="117"/>
      <c r="IS311" s="117"/>
      <c r="IT311" s="117"/>
      <c r="IU311" s="117"/>
      <c r="IV311" s="117"/>
      <c r="IW311" s="117"/>
      <c r="IX311" s="117"/>
      <c r="IY311" s="117"/>
      <c r="IZ311" s="117"/>
      <c r="JA311" s="117"/>
      <c r="JB311" s="117"/>
      <c r="JC311" s="117"/>
      <c r="JD311" s="117"/>
      <c r="JE311" s="117"/>
      <c r="JF311" s="117"/>
      <c r="JG311" s="117"/>
      <c r="JH311" s="117"/>
      <c r="JI311" s="117"/>
      <c r="JJ311" s="117"/>
      <c r="JK311" s="117"/>
      <c r="JL311" s="117"/>
      <c r="JM311" s="117"/>
      <c r="JN311" s="117"/>
      <c r="JO311" s="117"/>
      <c r="JP311" s="117"/>
      <c r="JQ311" s="117"/>
      <c r="JR311" s="117"/>
      <c r="JS311" s="117"/>
      <c r="JT311" s="117"/>
      <c r="JU311" s="117"/>
      <c r="JV311" s="117"/>
      <c r="JW311" s="117"/>
      <c r="JX311" s="117"/>
      <c r="JY311" s="117"/>
      <c r="JZ311" s="117"/>
      <c r="KA311" s="117"/>
      <c r="KB311" s="117"/>
      <c r="KC311" s="117"/>
      <c r="KD311" s="117"/>
      <c r="KE311" s="117"/>
      <c r="KF311" s="117"/>
      <c r="KG311" s="117"/>
      <c r="KH311" s="117"/>
      <c r="KI311" s="117"/>
      <c r="KJ311" s="117"/>
      <c r="KK311" s="117"/>
      <c r="KL311" s="117"/>
      <c r="KM311" s="117"/>
      <c r="KN311" s="117"/>
      <c r="KO311" s="117"/>
      <c r="KP311" s="117"/>
      <c r="KQ311" s="117"/>
      <c r="KR311" s="117"/>
      <c r="KS311" s="117"/>
      <c r="KT311" s="117"/>
      <c r="KU311" s="117"/>
      <c r="KV311" s="117"/>
      <c r="KW311" s="117"/>
      <c r="KX311" s="117"/>
      <c r="KY311" s="117"/>
      <c r="KZ311" s="117"/>
      <c r="LA311" s="117"/>
      <c r="LB311" s="117"/>
      <c r="LC311" s="117"/>
      <c r="LD311" s="117"/>
      <c r="LE311" s="117"/>
      <c r="LF311" s="117"/>
      <c r="LG311" s="117"/>
      <c r="LH311" s="117"/>
      <c r="LI311" s="117"/>
      <c r="LJ311" s="117"/>
      <c r="LK311" s="117"/>
      <c r="LL311" s="117"/>
      <c r="LM311" s="117"/>
      <c r="LN311" s="117"/>
      <c r="LO311" s="117"/>
      <c r="LP311" s="117"/>
      <c r="LQ311" s="117"/>
      <c r="LR311" s="117"/>
      <c r="LS311" s="117"/>
      <c r="LT311" s="117"/>
      <c r="LU311" s="117"/>
      <c r="LV311" s="117"/>
      <c r="LW311" s="117"/>
      <c r="LX311" s="117"/>
      <c r="LY311" s="117"/>
      <c r="LZ311" s="117"/>
      <c r="MA311" s="117"/>
      <c r="MB311" s="117"/>
      <c r="MC311" s="117"/>
      <c r="MD311" s="117"/>
      <c r="ME311" s="117"/>
      <c r="MF311" s="117"/>
      <c r="MG311" s="117"/>
      <c r="MH311" s="117"/>
      <c r="MI311" s="117"/>
      <c r="MJ311" s="117"/>
      <c r="MK311" s="117"/>
      <c r="ML311" s="117"/>
      <c r="MM311" s="117"/>
      <c r="MN311" s="117"/>
      <c r="MO311" s="117"/>
      <c r="MP311" s="117"/>
      <c r="MQ311" s="117"/>
      <c r="MR311" s="117"/>
      <c r="MS311" s="117"/>
      <c r="MT311" s="117"/>
      <c r="MU311" s="117"/>
      <c r="MV311" s="117"/>
      <c r="MW311" s="117"/>
      <c r="MX311" s="117"/>
      <c r="MY311" s="117"/>
      <c r="MZ311" s="117"/>
      <c r="NA311" s="117"/>
      <c r="NB311" s="117"/>
      <c r="NC311" s="117"/>
      <c r="ND311" s="117"/>
      <c r="NE311" s="117"/>
      <c r="NF311" s="117"/>
      <c r="NG311" s="117"/>
      <c r="NH311" s="117"/>
      <c r="NI311" s="117"/>
      <c r="NJ311" s="117"/>
      <c r="NK311" s="117"/>
      <c r="NL311" s="117"/>
      <c r="NM311" s="117"/>
      <c r="NN311" s="117"/>
      <c r="NO311" s="117"/>
      <c r="NP311" s="117"/>
      <c r="NQ311" s="117"/>
      <c r="NR311" s="117"/>
      <c r="NS311" s="117"/>
      <c r="NT311" s="117"/>
      <c r="NU311" s="117"/>
      <c r="NV311" s="117"/>
      <c r="NW311" s="117"/>
      <c r="NX311" s="117"/>
      <c r="NY311" s="117"/>
      <c r="NZ311" s="117"/>
      <c r="OA311" s="117"/>
      <c r="OB311" s="117"/>
      <c r="OC311" s="117"/>
      <c r="OD311" s="117"/>
      <c r="OE311" s="117"/>
      <c r="OF311" s="117"/>
      <c r="OG311" s="117"/>
      <c r="OH311" s="117"/>
      <c r="OI311" s="117"/>
      <c r="OJ311" s="117"/>
      <c r="OK311" s="117"/>
      <c r="OL311" s="117"/>
      <c r="OM311" s="117"/>
      <c r="ON311" s="117"/>
      <c r="OO311" s="117"/>
      <c r="OP311" s="117"/>
      <c r="OQ311" s="117"/>
      <c r="OR311" s="117"/>
      <c r="OS311" s="117"/>
      <c r="OT311" s="117"/>
      <c r="OU311" s="117"/>
      <c r="OV311" s="117"/>
      <c r="OW311" s="117"/>
      <c r="OX311" s="117"/>
      <c r="OY311" s="117"/>
      <c r="OZ311" s="117"/>
      <c r="PA311" s="117"/>
      <c r="PB311" s="117"/>
      <c r="PC311" s="117"/>
      <c r="PD311" s="117"/>
      <c r="PE311" s="117"/>
      <c r="PF311" s="117"/>
      <c r="PG311" s="117"/>
      <c r="PH311" s="117"/>
      <c r="PI311" s="117"/>
      <c r="PJ311" s="117"/>
      <c r="PK311" s="117"/>
      <c r="PL311" s="117"/>
      <c r="PM311" s="117"/>
      <c r="PN311" s="117"/>
      <c r="PO311" s="117"/>
      <c r="PP311" s="117"/>
      <c r="PQ311" s="117"/>
      <c r="PR311" s="117"/>
      <c r="PS311" s="117"/>
      <c r="PT311" s="117"/>
      <c r="PU311" s="117"/>
      <c r="PV311" s="117"/>
      <c r="PW311" s="117"/>
      <c r="PX311" s="117"/>
      <c r="PY311" s="117"/>
      <c r="PZ311" s="117"/>
      <c r="QA311" s="117"/>
      <c r="QB311" s="117"/>
      <c r="QC311" s="117"/>
      <c r="QD311" s="117"/>
      <c r="QE311" s="117"/>
      <c r="QF311" s="117"/>
      <c r="QG311" s="117"/>
      <c r="QH311" s="117"/>
      <c r="QI311" s="117"/>
      <c r="QJ311" s="117"/>
      <c r="QK311" s="117"/>
      <c r="QL311" s="117"/>
      <c r="QM311" s="117"/>
      <c r="QN311" s="117"/>
      <c r="QO311" s="117"/>
      <c r="QP311" s="117"/>
      <c r="QQ311" s="117"/>
      <c r="QR311" s="117"/>
      <c r="QS311" s="117"/>
      <c r="QT311" s="117"/>
      <c r="QU311" s="117"/>
      <c r="QV311" s="117"/>
      <c r="QW311" s="117"/>
      <c r="QX311" s="117"/>
      <c r="QY311" s="117"/>
      <c r="QZ311" s="117"/>
      <c r="RA311" s="117"/>
      <c r="RB311" s="117"/>
      <c r="RC311" s="117"/>
      <c r="RD311" s="117"/>
      <c r="RE311" s="117"/>
      <c r="RF311" s="117"/>
      <c r="RG311" s="117"/>
      <c r="RH311" s="117"/>
      <c r="RI311" s="117"/>
      <c r="RJ311" s="117"/>
      <c r="RK311" s="117"/>
      <c r="RL311" s="117"/>
      <c r="RM311" s="117"/>
      <c r="RN311" s="117"/>
      <c r="RO311" s="117"/>
      <c r="RP311" s="117"/>
      <c r="RQ311" s="117"/>
      <c r="RR311" s="117"/>
      <c r="RS311" s="117"/>
      <c r="RT311" s="117"/>
      <c r="RU311" s="117"/>
      <c r="RV311" s="117"/>
      <c r="RW311" s="117"/>
      <c r="RX311" s="117"/>
      <c r="RY311" s="117"/>
      <c r="RZ311" s="117"/>
      <c r="SA311" s="117"/>
      <c r="SB311" s="117"/>
      <c r="SC311" s="117"/>
      <c r="SD311" s="117"/>
      <c r="SE311" s="117"/>
      <c r="SF311" s="117"/>
      <c r="SG311" s="117"/>
      <c r="SH311" s="117"/>
      <c r="SI311" s="117"/>
      <c r="SJ311" s="117"/>
      <c r="SK311" s="117"/>
      <c r="SL311" s="117"/>
      <c r="SM311" s="117"/>
      <c r="SN311" s="117"/>
      <c r="SO311" s="117"/>
      <c r="SP311" s="117"/>
      <c r="SQ311" s="117"/>
      <c r="SR311" s="117"/>
      <c r="SS311" s="117"/>
      <c r="ST311" s="117"/>
      <c r="SU311" s="117"/>
      <c r="SV311" s="117"/>
      <c r="SW311" s="117"/>
      <c r="SX311" s="117"/>
      <c r="SY311" s="117"/>
      <c r="SZ311" s="117"/>
      <c r="TA311" s="117"/>
      <c r="TB311" s="117"/>
      <c r="TC311" s="117"/>
      <c r="TD311" s="117"/>
      <c r="TE311" s="117"/>
      <c r="TF311" s="117"/>
      <c r="TG311" s="117"/>
      <c r="TH311" s="117"/>
      <c r="TI311" s="117"/>
      <c r="TJ311" s="117"/>
      <c r="TK311" s="117"/>
      <c r="TL311" s="117"/>
      <c r="TM311" s="117"/>
      <c r="TN311" s="117"/>
      <c r="TO311" s="117"/>
      <c r="TP311" s="117"/>
      <c r="TQ311" s="117"/>
      <c r="TR311" s="117"/>
      <c r="TS311" s="117"/>
      <c r="TT311" s="117"/>
      <c r="TU311" s="117"/>
      <c r="TV311" s="117"/>
      <c r="TW311" s="117"/>
      <c r="TX311" s="117"/>
      <c r="TY311" s="117"/>
      <c r="TZ311" s="117"/>
      <c r="UA311" s="117"/>
      <c r="UB311" s="117"/>
      <c r="UC311" s="117"/>
      <c r="UD311" s="117"/>
      <c r="UE311" s="117"/>
      <c r="UF311" s="117"/>
      <c r="UG311" s="117"/>
      <c r="UH311" s="117"/>
      <c r="UI311" s="117"/>
      <c r="UJ311" s="117"/>
      <c r="UK311" s="117"/>
      <c r="UL311" s="117"/>
      <c r="UM311" s="117"/>
      <c r="UN311" s="117"/>
      <c r="UO311" s="117"/>
      <c r="UP311" s="117"/>
      <c r="UQ311" s="117"/>
      <c r="UR311" s="117"/>
      <c r="US311" s="117"/>
      <c r="UT311" s="117"/>
      <c r="UU311" s="117"/>
      <c r="UV311" s="117"/>
      <c r="UW311" s="117"/>
      <c r="UX311" s="117"/>
      <c r="UY311" s="117"/>
      <c r="UZ311" s="117"/>
      <c r="VA311" s="117"/>
      <c r="VB311" s="117"/>
      <c r="VC311" s="117"/>
      <c r="VD311" s="117"/>
      <c r="VE311" s="117"/>
      <c r="VF311" s="117"/>
      <c r="VG311" s="117"/>
      <c r="VH311" s="117"/>
      <c r="VI311" s="117"/>
      <c r="VJ311" s="117"/>
      <c r="VK311" s="117"/>
      <c r="VL311" s="117"/>
      <c r="VM311" s="117"/>
      <c r="VN311" s="117"/>
      <c r="VO311" s="117"/>
      <c r="VP311" s="117"/>
      <c r="VQ311" s="117"/>
      <c r="VR311" s="117"/>
      <c r="VS311" s="117"/>
      <c r="VT311" s="117"/>
      <c r="VU311" s="117"/>
      <c r="VV311" s="117"/>
      <c r="VW311" s="117"/>
      <c r="VX311" s="117"/>
      <c r="VY311" s="117"/>
      <c r="VZ311" s="117"/>
      <c r="WA311" s="117"/>
      <c r="WB311" s="117"/>
      <c r="WC311" s="117"/>
      <c r="WD311" s="117"/>
      <c r="WE311" s="117"/>
      <c r="WF311" s="117"/>
      <c r="WG311" s="117"/>
      <c r="WH311" s="117"/>
      <c r="WI311" s="117"/>
      <c r="WJ311" s="117"/>
      <c r="WK311" s="117"/>
      <c r="WL311" s="117"/>
      <c r="WM311" s="117"/>
      <c r="WN311" s="117"/>
      <c r="WO311" s="117"/>
      <c r="WP311" s="117"/>
      <c r="WQ311" s="117"/>
      <c r="WR311" s="117"/>
      <c r="WS311" s="117"/>
      <c r="WT311" s="117"/>
      <c r="WU311" s="117"/>
      <c r="WV311" s="117"/>
      <c r="WW311" s="117"/>
      <c r="WX311" s="117"/>
      <c r="WY311" s="117"/>
      <c r="WZ311" s="117"/>
      <c r="XA311" s="117"/>
      <c r="XB311" s="117"/>
      <c r="XC311" s="117"/>
      <c r="XD311" s="117"/>
      <c r="XE311" s="117"/>
      <c r="XF311" s="117"/>
      <c r="XG311" s="117"/>
      <c r="XH311" s="117"/>
      <c r="XI311" s="117"/>
      <c r="XJ311" s="117"/>
      <c r="XK311" s="117"/>
      <c r="XL311" s="117"/>
      <c r="XM311" s="117"/>
      <c r="XN311" s="117"/>
      <c r="XO311" s="117"/>
      <c r="XP311" s="117"/>
      <c r="XQ311" s="117"/>
      <c r="XR311" s="117"/>
      <c r="XS311" s="117"/>
      <c r="XT311" s="117"/>
      <c r="XU311" s="117"/>
      <c r="XV311" s="117"/>
      <c r="XW311" s="117"/>
      <c r="XX311" s="117"/>
      <c r="XY311" s="117"/>
      <c r="XZ311" s="117"/>
      <c r="YA311" s="117"/>
      <c r="YB311" s="117"/>
      <c r="YC311" s="117"/>
      <c r="YD311" s="117"/>
      <c r="YE311" s="117"/>
      <c r="YF311" s="117"/>
      <c r="YG311" s="117"/>
      <c r="YH311" s="117"/>
      <c r="YI311" s="117"/>
      <c r="YJ311" s="117"/>
      <c r="YK311" s="117"/>
      <c r="YL311" s="117"/>
      <c r="YM311" s="117"/>
      <c r="YN311" s="117"/>
      <c r="YO311" s="117"/>
      <c r="YP311" s="117"/>
      <c r="YQ311" s="117"/>
      <c r="YR311" s="117"/>
      <c r="YS311" s="117"/>
      <c r="YT311" s="117"/>
      <c r="YU311" s="117"/>
      <c r="YV311" s="117"/>
      <c r="YW311" s="117"/>
      <c r="YX311" s="117"/>
      <c r="YY311" s="117"/>
      <c r="YZ311" s="117"/>
      <c r="ZA311" s="117"/>
      <c r="ZB311" s="117"/>
      <c r="ZC311" s="117"/>
      <c r="ZD311" s="117"/>
      <c r="ZE311" s="117"/>
      <c r="ZF311" s="117"/>
      <c r="ZG311" s="117"/>
      <c r="ZH311" s="117"/>
      <c r="ZI311" s="117"/>
      <c r="ZJ311" s="117"/>
      <c r="ZK311" s="117"/>
      <c r="ZL311" s="117"/>
      <c r="ZM311" s="117"/>
      <c r="ZN311" s="117"/>
      <c r="ZO311" s="117"/>
      <c r="ZP311" s="117"/>
      <c r="ZQ311" s="117"/>
      <c r="ZR311" s="117"/>
      <c r="ZS311" s="117"/>
      <c r="ZT311" s="117"/>
      <c r="ZU311" s="117"/>
      <c r="ZV311" s="117"/>
      <c r="ZW311" s="117"/>
      <c r="ZX311" s="117"/>
      <c r="ZY311" s="117"/>
      <c r="ZZ311" s="117"/>
      <c r="AAA311" s="117"/>
      <c r="AAB311" s="117"/>
      <c r="AAC311" s="117"/>
      <c r="AAD311" s="117"/>
      <c r="AAE311" s="117"/>
      <c r="AAF311" s="117"/>
      <c r="AAG311" s="117"/>
      <c r="AAH311" s="117"/>
      <c r="AAI311" s="117"/>
      <c r="AAJ311" s="117"/>
      <c r="AAK311" s="117"/>
      <c r="AAL311" s="117"/>
      <c r="AAM311" s="117"/>
      <c r="AAN311" s="117"/>
      <c r="AAO311" s="117"/>
      <c r="AAP311" s="117"/>
      <c r="AAQ311" s="117"/>
      <c r="AAR311" s="117"/>
      <c r="AAS311" s="117"/>
      <c r="AAT311" s="117"/>
      <c r="AAU311" s="117"/>
      <c r="AAV311" s="117"/>
      <c r="AAW311" s="117"/>
      <c r="AAX311" s="117"/>
      <c r="AAY311" s="117"/>
      <c r="AAZ311" s="117"/>
      <c r="ABA311" s="117"/>
      <c r="ABB311" s="117"/>
      <c r="ABC311" s="117"/>
      <c r="ABD311" s="117"/>
      <c r="ABE311" s="117"/>
      <c r="ABF311" s="117"/>
      <c r="ABG311" s="117"/>
      <c r="ABH311" s="117"/>
      <c r="ABI311" s="117"/>
      <c r="ABJ311" s="117"/>
      <c r="ABK311" s="117"/>
      <c r="ABL311" s="117"/>
      <c r="ABM311" s="117"/>
      <c r="ABN311" s="117"/>
      <c r="ABO311" s="117"/>
      <c r="ABP311" s="117"/>
      <c r="ABQ311" s="117"/>
      <c r="ABR311" s="117"/>
      <c r="ABS311" s="117"/>
      <c r="ABT311" s="117"/>
      <c r="ABU311" s="117"/>
      <c r="ABV311" s="117"/>
      <c r="ABW311" s="117"/>
      <c r="ABX311" s="117"/>
      <c r="ABY311" s="117"/>
      <c r="ABZ311" s="117"/>
      <c r="ACA311" s="117"/>
      <c r="ACB311" s="117"/>
      <c r="ACC311" s="117"/>
      <c r="ACD311" s="117"/>
      <c r="ACE311" s="117"/>
      <c r="ACF311" s="117"/>
      <c r="ACG311" s="117"/>
      <c r="ACH311" s="117"/>
      <c r="ACI311" s="117"/>
      <c r="ACJ311" s="117"/>
      <c r="ACK311" s="117"/>
      <c r="ACL311" s="117"/>
      <c r="ACM311" s="117"/>
      <c r="ACN311" s="117"/>
      <c r="ACO311" s="117"/>
      <c r="ACP311" s="117"/>
      <c r="ACQ311" s="117"/>
      <c r="ACR311" s="117"/>
      <c r="ACS311" s="117"/>
      <c r="ACT311" s="117"/>
      <c r="ACU311" s="117"/>
      <c r="ACV311" s="117"/>
      <c r="ACW311" s="117"/>
      <c r="ACX311" s="117"/>
      <c r="ACY311" s="117"/>
      <c r="ACZ311" s="117"/>
      <c r="ADA311" s="117"/>
      <c r="ADB311" s="117"/>
      <c r="ADC311" s="117"/>
      <c r="ADD311" s="117"/>
      <c r="ADE311" s="117"/>
      <c r="ADF311" s="117"/>
      <c r="ADG311" s="117"/>
      <c r="ADH311" s="117"/>
      <c r="ADI311" s="117"/>
      <c r="ADJ311" s="117"/>
      <c r="ADK311" s="117"/>
      <c r="ADL311" s="117"/>
      <c r="ADM311" s="117"/>
      <c r="ADN311" s="117"/>
      <c r="ADO311" s="117"/>
      <c r="ADP311" s="117"/>
      <c r="ADQ311" s="117"/>
      <c r="ADR311" s="117"/>
      <c r="ADS311" s="117"/>
      <c r="ADT311" s="117"/>
      <c r="ADU311" s="117"/>
      <c r="ADV311" s="117"/>
      <c r="ADW311" s="117"/>
      <c r="ADX311" s="117"/>
      <c r="ADY311" s="117"/>
      <c r="ADZ311" s="117"/>
      <c r="AEA311" s="117"/>
      <c r="AEB311" s="117"/>
      <c r="AEC311" s="117"/>
      <c r="AED311" s="117"/>
      <c r="AEE311" s="117"/>
      <c r="AEF311" s="117"/>
      <c r="AEG311" s="117"/>
      <c r="AEH311" s="117"/>
      <c r="AEI311" s="117"/>
      <c r="AEJ311" s="117"/>
      <c r="AEK311" s="117"/>
      <c r="AEL311" s="117"/>
      <c r="AEM311" s="117"/>
      <c r="AEN311" s="117"/>
      <c r="AEO311" s="117"/>
      <c r="AEP311" s="117"/>
      <c r="AEQ311" s="117"/>
      <c r="AER311" s="117"/>
      <c r="AES311" s="117"/>
      <c r="AET311" s="117"/>
      <c r="AEU311" s="117"/>
      <c r="AEV311" s="117"/>
      <c r="AEW311" s="117"/>
      <c r="AEX311" s="117"/>
      <c r="AEY311" s="117"/>
      <c r="AEZ311" s="117"/>
      <c r="AFA311" s="117"/>
      <c r="AFB311" s="117"/>
      <c r="AFC311" s="117"/>
      <c r="AFD311" s="117"/>
      <c r="AFE311" s="117"/>
      <c r="AFF311" s="117"/>
      <c r="AFG311" s="117"/>
      <c r="AFH311" s="117"/>
      <c r="AFI311" s="117"/>
      <c r="AFJ311" s="117"/>
      <c r="AFK311" s="117"/>
      <c r="AFL311" s="117"/>
      <c r="AFM311" s="117"/>
      <c r="AFN311" s="117"/>
      <c r="AFO311" s="117"/>
      <c r="AFP311" s="117"/>
      <c r="AFQ311" s="117"/>
      <c r="AFR311" s="117"/>
      <c r="AFS311" s="117"/>
      <c r="AFT311" s="117"/>
      <c r="AFU311" s="117"/>
      <c r="AFV311" s="117"/>
      <c r="AFW311" s="117"/>
      <c r="AFX311" s="117"/>
      <c r="AFY311" s="117"/>
      <c r="AFZ311" s="117"/>
      <c r="AGA311" s="117"/>
      <c r="AGB311" s="117"/>
      <c r="AGC311" s="117"/>
      <c r="AGD311" s="117"/>
      <c r="AGE311" s="117"/>
      <c r="AGF311" s="117"/>
      <c r="AGG311" s="117"/>
      <c r="AGH311" s="117"/>
      <c r="AGI311" s="117"/>
      <c r="AGJ311" s="117"/>
      <c r="AGK311" s="117"/>
      <c r="AGL311" s="117"/>
      <c r="AGM311" s="117"/>
      <c r="AGN311" s="117"/>
      <c r="AGO311" s="117"/>
      <c r="AGP311" s="117"/>
      <c r="AGQ311" s="117"/>
      <c r="AGR311" s="117"/>
      <c r="AGS311" s="117"/>
      <c r="AGT311" s="117"/>
      <c r="AGU311" s="117"/>
      <c r="AGV311" s="117"/>
      <c r="AGW311" s="117"/>
      <c r="AGX311" s="117"/>
      <c r="AGY311" s="117"/>
      <c r="AGZ311" s="117"/>
      <c r="AHA311" s="117"/>
      <c r="AHB311" s="117"/>
      <c r="AHC311" s="117"/>
      <c r="AHD311" s="117"/>
      <c r="AHE311" s="117"/>
      <c r="AHF311" s="117"/>
      <c r="AHG311" s="117"/>
      <c r="AHH311" s="117"/>
      <c r="AHI311" s="117"/>
      <c r="AHJ311" s="117"/>
      <c r="AHK311" s="117"/>
      <c r="AHL311" s="117"/>
      <c r="AHM311" s="117"/>
      <c r="AHN311" s="117"/>
      <c r="AHO311" s="117"/>
      <c r="AHP311" s="117"/>
      <c r="AHQ311" s="117"/>
      <c r="AHR311" s="117"/>
      <c r="AHS311" s="117"/>
      <c r="AHT311" s="117"/>
      <c r="AHU311" s="117"/>
      <c r="AHV311" s="117"/>
      <c r="AHW311" s="117"/>
      <c r="AHX311" s="117"/>
      <c r="AHY311" s="117"/>
      <c r="AHZ311" s="117"/>
      <c r="AIA311" s="117"/>
      <c r="AIB311" s="117"/>
      <c r="AIC311" s="117"/>
      <c r="AID311" s="117"/>
      <c r="AIE311" s="117"/>
      <c r="AIF311" s="117"/>
      <c r="AIG311" s="117"/>
      <c r="AIH311" s="117"/>
      <c r="AII311" s="117"/>
      <c r="AIJ311" s="117"/>
      <c r="AIK311" s="117"/>
      <c r="AIL311" s="117"/>
      <c r="AIM311" s="117"/>
      <c r="AIN311" s="117"/>
      <c r="AIO311" s="117"/>
      <c r="AIP311" s="117"/>
      <c r="AIQ311" s="117"/>
      <c r="AIR311" s="117"/>
      <c r="AIS311" s="117"/>
      <c r="AIT311" s="117"/>
      <c r="AIU311" s="117"/>
      <c r="AIV311" s="117"/>
      <c r="AIW311" s="117"/>
      <c r="AIX311" s="117"/>
      <c r="AIY311" s="117"/>
      <c r="AIZ311" s="117"/>
      <c r="AJA311" s="117"/>
      <c r="AJB311" s="117"/>
      <c r="AJC311" s="117"/>
      <c r="AJD311" s="117"/>
      <c r="AJE311" s="117"/>
      <c r="AJF311" s="117"/>
      <c r="AJG311" s="117"/>
      <c r="AJH311" s="117"/>
      <c r="AJI311" s="117"/>
      <c r="AJJ311" s="117"/>
      <c r="AJK311" s="117"/>
      <c r="AJL311" s="117"/>
      <c r="AJM311" s="117"/>
      <c r="AJN311" s="117"/>
      <c r="AJO311" s="117"/>
      <c r="AJP311" s="117"/>
      <c r="AJQ311" s="117"/>
      <c r="AJR311" s="117"/>
      <c r="AJS311" s="117"/>
      <c r="AJT311" s="117"/>
      <c r="AJU311" s="117"/>
      <c r="AJV311" s="117"/>
      <c r="AJW311" s="117"/>
      <c r="AJX311" s="117"/>
      <c r="AJY311" s="117"/>
      <c r="AJZ311" s="117"/>
      <c r="AKA311" s="117"/>
      <c r="AKB311" s="117"/>
      <c r="AKC311" s="117"/>
      <c r="AKD311" s="117"/>
      <c r="AKE311" s="117"/>
      <c r="AKF311" s="117"/>
      <c r="AKG311" s="117"/>
      <c r="AKH311" s="117"/>
      <c r="AKI311" s="117"/>
      <c r="AKJ311" s="117"/>
      <c r="AKK311" s="117"/>
      <c r="AKL311" s="117"/>
      <c r="AKM311" s="117"/>
      <c r="AKN311" s="117"/>
      <c r="AKO311" s="117"/>
      <c r="AKP311" s="117"/>
      <c r="AKQ311" s="117"/>
      <c r="AKR311" s="117"/>
      <c r="AKS311" s="117"/>
      <c r="AKT311" s="117"/>
      <c r="AKU311" s="117"/>
      <c r="AKV311" s="117"/>
      <c r="AKW311" s="117"/>
      <c r="AKX311" s="117"/>
      <c r="AKY311" s="117"/>
      <c r="AKZ311" s="117"/>
      <c r="ALA311" s="117"/>
      <c r="ALB311" s="117"/>
      <c r="ALC311" s="117"/>
      <c r="ALD311" s="117"/>
      <c r="ALE311" s="117"/>
      <c r="ALF311" s="117"/>
      <c r="ALG311" s="117"/>
      <c r="ALH311" s="117"/>
      <c r="ALI311" s="117"/>
      <c r="ALJ311" s="117"/>
      <c r="ALK311" s="117"/>
      <c r="ALL311" s="117"/>
      <c r="ALM311" s="117"/>
      <c r="ALN311" s="117"/>
      <c r="ALO311" s="117"/>
      <c r="ALP311" s="117"/>
      <c r="ALQ311" s="117"/>
      <c r="ALR311" s="117"/>
      <c r="ALS311" s="117"/>
      <c r="ALT311" s="117"/>
      <c r="ALU311" s="117"/>
      <c r="ALV311" s="117"/>
      <c r="ALW311" s="117"/>
      <c r="ALX311" s="117"/>
      <c r="ALY311" s="117"/>
      <c r="ALZ311" s="117"/>
      <c r="AMA311" s="117"/>
      <c r="AMB311" s="117"/>
      <c r="AMC311" s="117"/>
      <c r="AMD311" s="117"/>
      <c r="AME311" s="117"/>
      <c r="AMF311" s="117"/>
      <c r="AMG311" s="117"/>
      <c r="AMH311" s="117"/>
      <c r="AMI311" s="117"/>
      <c r="AMJ311" s="117"/>
    </row>
    <row r="312" customFormat="false" ht="24" hidden="false" customHeight="true" outlineLevel="0" collapsed="false">
      <c r="A312" s="160" t="s">
        <v>161</v>
      </c>
      <c r="B312" s="160"/>
      <c r="C312" s="160"/>
      <c r="D312" s="160"/>
      <c r="E312" s="116"/>
      <c r="F312" s="116"/>
      <c r="G312" s="116"/>
      <c r="H312" s="116"/>
      <c r="I312" s="116"/>
      <c r="J312" s="116"/>
      <c r="K312" s="116"/>
      <c r="L312" s="116"/>
      <c r="M312" s="116"/>
      <c r="N312" s="116"/>
      <c r="O312" s="116"/>
      <c r="P312" s="116"/>
      <c r="Q312" s="116"/>
      <c r="R312" s="116"/>
      <c r="S312" s="116"/>
      <c r="T312" s="116"/>
      <c r="U312" s="116"/>
      <c r="V312" s="116"/>
      <c r="W312" s="116"/>
      <c r="X312" s="116"/>
      <c r="Y312" s="116"/>
      <c r="Z312" s="116"/>
      <c r="AA312" s="116"/>
      <c r="AB312" s="116"/>
      <c r="AC312" s="116"/>
      <c r="AD312" s="116"/>
      <c r="AE312" s="116"/>
      <c r="AF312" s="116"/>
      <c r="AG312" s="116"/>
      <c r="AH312" s="116"/>
      <c r="AI312" s="116"/>
      <c r="AJ312" s="116"/>
      <c r="AK312" s="116"/>
      <c r="AL312" s="116"/>
      <c r="AM312" s="116"/>
      <c r="AN312" s="116"/>
      <c r="AO312" s="116"/>
      <c r="AP312" s="116"/>
      <c r="AQ312" s="116"/>
      <c r="AR312" s="116"/>
      <c r="AS312" s="116"/>
      <c r="AT312" s="116"/>
      <c r="AU312" s="116"/>
      <c r="AV312" s="116"/>
      <c r="AW312" s="116"/>
      <c r="AX312" s="116"/>
      <c r="AY312" s="116"/>
      <c r="AZ312" s="116"/>
      <c r="BA312" s="116"/>
      <c r="BB312" s="116"/>
      <c r="BC312" s="116"/>
      <c r="BD312" s="116"/>
      <c r="BE312" s="116"/>
      <c r="BF312" s="116"/>
      <c r="BG312" s="116"/>
      <c r="BH312" s="116"/>
      <c r="BI312" s="116"/>
      <c r="BJ312" s="116"/>
      <c r="BK312" s="117"/>
      <c r="BL312" s="117"/>
      <c r="BM312" s="117"/>
      <c r="BN312" s="117"/>
      <c r="BO312" s="117"/>
      <c r="BP312" s="117"/>
      <c r="BQ312" s="117"/>
      <c r="BR312" s="117"/>
      <c r="BS312" s="117"/>
      <c r="BT312" s="117"/>
      <c r="BU312" s="117"/>
      <c r="BV312" s="117"/>
      <c r="BW312" s="117"/>
      <c r="BX312" s="117"/>
      <c r="BY312" s="117"/>
      <c r="BZ312" s="117"/>
      <c r="CA312" s="117"/>
      <c r="CB312" s="117"/>
      <c r="CC312" s="117"/>
      <c r="CD312" s="117"/>
      <c r="CE312" s="117"/>
      <c r="CF312" s="117"/>
      <c r="CG312" s="117"/>
      <c r="CH312" s="117"/>
      <c r="CI312" s="117"/>
      <c r="CJ312" s="117"/>
      <c r="CK312" s="117"/>
      <c r="CL312" s="117"/>
      <c r="CM312" s="117"/>
      <c r="CN312" s="117"/>
      <c r="CO312" s="117"/>
      <c r="CP312" s="117"/>
      <c r="CQ312" s="117"/>
      <c r="CR312" s="117"/>
      <c r="CS312" s="117"/>
      <c r="CT312" s="117"/>
      <c r="CU312" s="117"/>
      <c r="CV312" s="117"/>
      <c r="CW312" s="117"/>
      <c r="CX312" s="117"/>
      <c r="CY312" s="117"/>
      <c r="CZ312" s="117"/>
      <c r="DA312" s="117"/>
      <c r="DB312" s="117"/>
      <c r="DC312" s="117"/>
      <c r="DD312" s="117"/>
      <c r="DE312" s="117"/>
      <c r="DF312" s="117"/>
      <c r="DG312" s="117"/>
      <c r="DH312" s="117"/>
      <c r="DI312" s="117"/>
      <c r="DJ312" s="117"/>
      <c r="DK312" s="117"/>
      <c r="DL312" s="117"/>
      <c r="DM312" s="117"/>
      <c r="DN312" s="117"/>
      <c r="DO312" s="117"/>
      <c r="DP312" s="117"/>
      <c r="DQ312" s="117"/>
      <c r="DR312" s="117"/>
      <c r="DS312" s="117"/>
      <c r="DT312" s="117"/>
      <c r="DU312" s="117"/>
      <c r="DV312" s="117"/>
      <c r="DW312" s="117"/>
      <c r="DX312" s="117"/>
      <c r="DY312" s="117"/>
      <c r="DZ312" s="117"/>
      <c r="EA312" s="117"/>
      <c r="EB312" s="117"/>
      <c r="EC312" s="117"/>
      <c r="ED312" s="117"/>
      <c r="EE312" s="117"/>
      <c r="EF312" s="117"/>
      <c r="EG312" s="117"/>
      <c r="EH312" s="117"/>
      <c r="EI312" s="117"/>
      <c r="EJ312" s="117"/>
      <c r="EK312" s="117"/>
      <c r="EL312" s="117"/>
      <c r="EM312" s="117"/>
      <c r="EN312" s="117"/>
      <c r="EO312" s="117"/>
      <c r="EP312" s="117"/>
      <c r="EQ312" s="117"/>
      <c r="ER312" s="117"/>
      <c r="ES312" s="117"/>
      <c r="ET312" s="117"/>
      <c r="EU312" s="117"/>
      <c r="EV312" s="117"/>
      <c r="EW312" s="117"/>
      <c r="EX312" s="117"/>
      <c r="EY312" s="117"/>
      <c r="EZ312" s="117"/>
      <c r="FA312" s="117"/>
      <c r="FB312" s="117"/>
      <c r="FC312" s="117"/>
      <c r="FD312" s="117"/>
      <c r="FE312" s="117"/>
      <c r="FF312" s="117"/>
      <c r="FG312" s="117"/>
      <c r="FH312" s="117"/>
      <c r="FI312" s="117"/>
      <c r="FJ312" s="117"/>
      <c r="FK312" s="117"/>
      <c r="FL312" s="117"/>
      <c r="FM312" s="117"/>
      <c r="FN312" s="117"/>
      <c r="FO312" s="117"/>
      <c r="FP312" s="117"/>
      <c r="FQ312" s="117"/>
      <c r="FR312" s="117"/>
      <c r="FS312" s="117"/>
      <c r="FT312" s="117"/>
      <c r="FU312" s="117"/>
      <c r="FV312" s="117"/>
      <c r="FW312" s="117"/>
      <c r="FX312" s="117"/>
      <c r="FY312" s="117"/>
      <c r="FZ312" s="117"/>
      <c r="GA312" s="117"/>
      <c r="GB312" s="117"/>
      <c r="GC312" s="117"/>
      <c r="GD312" s="117"/>
      <c r="GE312" s="117"/>
      <c r="GF312" s="117"/>
      <c r="GG312" s="117"/>
      <c r="GH312" s="117"/>
      <c r="GI312" s="117"/>
      <c r="GJ312" s="117"/>
      <c r="GK312" s="117"/>
      <c r="GL312" s="117"/>
      <c r="GM312" s="117"/>
      <c r="GN312" s="117"/>
      <c r="GO312" s="117"/>
      <c r="GP312" s="117"/>
      <c r="GQ312" s="117"/>
      <c r="GR312" s="117"/>
      <c r="GS312" s="117"/>
      <c r="GT312" s="117"/>
      <c r="GU312" s="117"/>
      <c r="GV312" s="117"/>
      <c r="GW312" s="117"/>
      <c r="GX312" s="117"/>
      <c r="GY312" s="117"/>
      <c r="GZ312" s="117"/>
      <c r="HA312" s="117"/>
      <c r="HB312" s="117"/>
      <c r="HC312" s="117"/>
      <c r="HD312" s="117"/>
      <c r="HE312" s="117"/>
      <c r="HF312" s="117"/>
      <c r="HG312" s="117"/>
      <c r="HH312" s="117"/>
      <c r="HI312" s="117"/>
      <c r="HJ312" s="117"/>
      <c r="HK312" s="117"/>
      <c r="HL312" s="117"/>
      <c r="HM312" s="117"/>
      <c r="HN312" s="117"/>
      <c r="HO312" s="117"/>
      <c r="HP312" s="117"/>
      <c r="HQ312" s="117"/>
      <c r="HR312" s="117"/>
      <c r="HS312" s="117"/>
      <c r="HT312" s="117"/>
      <c r="HU312" s="117"/>
      <c r="HV312" s="117"/>
      <c r="HW312" s="117"/>
      <c r="HX312" s="117"/>
      <c r="HY312" s="117"/>
      <c r="HZ312" s="117"/>
      <c r="IA312" s="117"/>
      <c r="IB312" s="117"/>
      <c r="IC312" s="117"/>
      <c r="ID312" s="117"/>
      <c r="IE312" s="117"/>
      <c r="IF312" s="117"/>
      <c r="IG312" s="117"/>
      <c r="IH312" s="117"/>
      <c r="II312" s="117"/>
      <c r="IJ312" s="117"/>
      <c r="IK312" s="117"/>
      <c r="IL312" s="117"/>
      <c r="IM312" s="117"/>
      <c r="IN312" s="117"/>
      <c r="IO312" s="117"/>
      <c r="IP312" s="117"/>
      <c r="IQ312" s="117"/>
      <c r="IR312" s="117"/>
      <c r="IS312" s="117"/>
      <c r="IT312" s="117"/>
      <c r="IU312" s="117"/>
      <c r="IV312" s="117"/>
      <c r="IW312" s="117"/>
      <c r="IX312" s="117"/>
      <c r="IY312" s="117"/>
      <c r="IZ312" s="117"/>
      <c r="JA312" s="117"/>
      <c r="JB312" s="117"/>
      <c r="JC312" s="117"/>
      <c r="JD312" s="117"/>
      <c r="JE312" s="117"/>
      <c r="JF312" s="117"/>
      <c r="JG312" s="117"/>
      <c r="JH312" s="117"/>
      <c r="JI312" s="117"/>
      <c r="JJ312" s="117"/>
      <c r="JK312" s="117"/>
      <c r="JL312" s="117"/>
      <c r="JM312" s="117"/>
      <c r="JN312" s="117"/>
      <c r="JO312" s="117"/>
      <c r="JP312" s="117"/>
      <c r="JQ312" s="117"/>
      <c r="JR312" s="117"/>
      <c r="JS312" s="117"/>
      <c r="JT312" s="117"/>
      <c r="JU312" s="117"/>
      <c r="JV312" s="117"/>
      <c r="JW312" s="117"/>
      <c r="JX312" s="117"/>
      <c r="JY312" s="117"/>
      <c r="JZ312" s="117"/>
      <c r="KA312" s="117"/>
      <c r="KB312" s="117"/>
      <c r="KC312" s="117"/>
      <c r="KD312" s="117"/>
      <c r="KE312" s="117"/>
      <c r="KF312" s="117"/>
      <c r="KG312" s="117"/>
      <c r="KH312" s="117"/>
      <c r="KI312" s="117"/>
      <c r="KJ312" s="117"/>
      <c r="KK312" s="117"/>
      <c r="KL312" s="117"/>
      <c r="KM312" s="117"/>
      <c r="KN312" s="117"/>
      <c r="KO312" s="117"/>
      <c r="KP312" s="117"/>
      <c r="KQ312" s="117"/>
      <c r="KR312" s="117"/>
      <c r="KS312" s="117"/>
      <c r="KT312" s="117"/>
      <c r="KU312" s="117"/>
      <c r="KV312" s="117"/>
      <c r="KW312" s="117"/>
      <c r="KX312" s="117"/>
      <c r="KY312" s="117"/>
      <c r="KZ312" s="117"/>
      <c r="LA312" s="117"/>
      <c r="LB312" s="117"/>
      <c r="LC312" s="117"/>
      <c r="LD312" s="117"/>
      <c r="LE312" s="117"/>
      <c r="LF312" s="117"/>
      <c r="LG312" s="117"/>
      <c r="LH312" s="117"/>
      <c r="LI312" s="117"/>
      <c r="LJ312" s="117"/>
      <c r="LK312" s="117"/>
      <c r="LL312" s="117"/>
      <c r="LM312" s="117"/>
      <c r="LN312" s="117"/>
      <c r="LO312" s="117"/>
      <c r="LP312" s="117"/>
      <c r="LQ312" s="117"/>
      <c r="LR312" s="117"/>
      <c r="LS312" s="117"/>
      <c r="LT312" s="117"/>
      <c r="LU312" s="117"/>
      <c r="LV312" s="117"/>
      <c r="LW312" s="117"/>
      <c r="LX312" s="117"/>
      <c r="LY312" s="117"/>
      <c r="LZ312" s="117"/>
      <c r="MA312" s="117"/>
      <c r="MB312" s="117"/>
      <c r="MC312" s="117"/>
      <c r="MD312" s="117"/>
      <c r="ME312" s="117"/>
      <c r="MF312" s="117"/>
      <c r="MG312" s="117"/>
      <c r="MH312" s="117"/>
      <c r="MI312" s="117"/>
      <c r="MJ312" s="117"/>
      <c r="MK312" s="117"/>
      <c r="ML312" s="117"/>
      <c r="MM312" s="117"/>
      <c r="MN312" s="117"/>
      <c r="MO312" s="117"/>
      <c r="MP312" s="117"/>
      <c r="MQ312" s="117"/>
      <c r="MR312" s="117"/>
      <c r="MS312" s="117"/>
      <c r="MT312" s="117"/>
      <c r="MU312" s="117"/>
      <c r="MV312" s="117"/>
      <c r="MW312" s="117"/>
      <c r="MX312" s="117"/>
      <c r="MY312" s="117"/>
      <c r="MZ312" s="117"/>
      <c r="NA312" s="117"/>
      <c r="NB312" s="117"/>
      <c r="NC312" s="117"/>
      <c r="ND312" s="117"/>
      <c r="NE312" s="117"/>
      <c r="NF312" s="117"/>
      <c r="NG312" s="117"/>
      <c r="NH312" s="117"/>
      <c r="NI312" s="117"/>
      <c r="NJ312" s="117"/>
      <c r="NK312" s="117"/>
      <c r="NL312" s="117"/>
      <c r="NM312" s="117"/>
      <c r="NN312" s="117"/>
      <c r="NO312" s="117"/>
      <c r="NP312" s="117"/>
      <c r="NQ312" s="117"/>
      <c r="NR312" s="117"/>
      <c r="NS312" s="117"/>
      <c r="NT312" s="117"/>
      <c r="NU312" s="117"/>
      <c r="NV312" s="117"/>
      <c r="NW312" s="117"/>
      <c r="NX312" s="117"/>
      <c r="NY312" s="117"/>
      <c r="NZ312" s="117"/>
      <c r="OA312" s="117"/>
      <c r="OB312" s="117"/>
      <c r="OC312" s="117"/>
      <c r="OD312" s="117"/>
      <c r="OE312" s="117"/>
      <c r="OF312" s="117"/>
      <c r="OG312" s="117"/>
      <c r="OH312" s="117"/>
      <c r="OI312" s="117"/>
      <c r="OJ312" s="117"/>
      <c r="OK312" s="117"/>
      <c r="OL312" s="117"/>
      <c r="OM312" s="117"/>
      <c r="ON312" s="117"/>
      <c r="OO312" s="117"/>
      <c r="OP312" s="117"/>
      <c r="OQ312" s="117"/>
      <c r="OR312" s="117"/>
      <c r="OS312" s="117"/>
      <c r="OT312" s="117"/>
      <c r="OU312" s="117"/>
      <c r="OV312" s="117"/>
      <c r="OW312" s="117"/>
      <c r="OX312" s="117"/>
      <c r="OY312" s="117"/>
      <c r="OZ312" s="117"/>
      <c r="PA312" s="117"/>
      <c r="PB312" s="117"/>
      <c r="PC312" s="117"/>
      <c r="PD312" s="117"/>
      <c r="PE312" s="117"/>
      <c r="PF312" s="117"/>
      <c r="PG312" s="117"/>
      <c r="PH312" s="117"/>
      <c r="PI312" s="117"/>
      <c r="PJ312" s="117"/>
      <c r="PK312" s="117"/>
      <c r="PL312" s="117"/>
      <c r="PM312" s="117"/>
      <c r="PN312" s="117"/>
      <c r="PO312" s="117"/>
      <c r="PP312" s="117"/>
      <c r="PQ312" s="117"/>
      <c r="PR312" s="117"/>
      <c r="PS312" s="117"/>
      <c r="PT312" s="117"/>
      <c r="PU312" s="117"/>
      <c r="PV312" s="117"/>
      <c r="PW312" s="117"/>
      <c r="PX312" s="117"/>
      <c r="PY312" s="117"/>
      <c r="PZ312" s="117"/>
      <c r="QA312" s="117"/>
      <c r="QB312" s="117"/>
      <c r="QC312" s="117"/>
      <c r="QD312" s="117"/>
      <c r="QE312" s="117"/>
      <c r="QF312" s="117"/>
      <c r="QG312" s="117"/>
      <c r="QH312" s="117"/>
      <c r="QI312" s="117"/>
      <c r="QJ312" s="117"/>
      <c r="QK312" s="117"/>
      <c r="QL312" s="117"/>
      <c r="QM312" s="117"/>
      <c r="QN312" s="117"/>
      <c r="QO312" s="117"/>
      <c r="QP312" s="117"/>
      <c r="QQ312" s="117"/>
      <c r="QR312" s="117"/>
      <c r="QS312" s="117"/>
      <c r="QT312" s="117"/>
      <c r="QU312" s="117"/>
      <c r="QV312" s="117"/>
      <c r="QW312" s="117"/>
      <c r="QX312" s="117"/>
      <c r="QY312" s="117"/>
      <c r="QZ312" s="117"/>
      <c r="RA312" s="117"/>
      <c r="RB312" s="117"/>
      <c r="RC312" s="117"/>
      <c r="RD312" s="117"/>
      <c r="RE312" s="117"/>
      <c r="RF312" s="117"/>
      <c r="RG312" s="117"/>
      <c r="RH312" s="117"/>
      <c r="RI312" s="117"/>
      <c r="RJ312" s="117"/>
      <c r="RK312" s="117"/>
      <c r="RL312" s="117"/>
      <c r="RM312" s="117"/>
      <c r="RN312" s="117"/>
      <c r="RO312" s="117"/>
      <c r="RP312" s="117"/>
      <c r="RQ312" s="117"/>
      <c r="RR312" s="117"/>
      <c r="RS312" s="117"/>
      <c r="RT312" s="117"/>
      <c r="RU312" s="117"/>
      <c r="RV312" s="117"/>
      <c r="RW312" s="117"/>
      <c r="RX312" s="117"/>
      <c r="RY312" s="117"/>
      <c r="RZ312" s="117"/>
      <c r="SA312" s="117"/>
      <c r="SB312" s="117"/>
      <c r="SC312" s="117"/>
      <c r="SD312" s="117"/>
      <c r="SE312" s="117"/>
      <c r="SF312" s="117"/>
      <c r="SG312" s="117"/>
      <c r="SH312" s="117"/>
      <c r="SI312" s="117"/>
      <c r="SJ312" s="117"/>
      <c r="SK312" s="117"/>
      <c r="SL312" s="117"/>
      <c r="SM312" s="117"/>
      <c r="SN312" s="117"/>
      <c r="SO312" s="117"/>
      <c r="SP312" s="117"/>
      <c r="SQ312" s="117"/>
      <c r="SR312" s="117"/>
      <c r="SS312" s="117"/>
      <c r="ST312" s="117"/>
      <c r="SU312" s="117"/>
      <c r="SV312" s="117"/>
      <c r="SW312" s="117"/>
      <c r="SX312" s="117"/>
      <c r="SY312" s="117"/>
      <c r="SZ312" s="117"/>
      <c r="TA312" s="117"/>
      <c r="TB312" s="117"/>
      <c r="TC312" s="117"/>
      <c r="TD312" s="117"/>
      <c r="TE312" s="117"/>
      <c r="TF312" s="117"/>
      <c r="TG312" s="117"/>
      <c r="TH312" s="117"/>
      <c r="TI312" s="117"/>
      <c r="TJ312" s="117"/>
      <c r="TK312" s="117"/>
      <c r="TL312" s="117"/>
      <c r="TM312" s="117"/>
      <c r="TN312" s="117"/>
      <c r="TO312" s="117"/>
      <c r="TP312" s="117"/>
      <c r="TQ312" s="117"/>
      <c r="TR312" s="117"/>
      <c r="TS312" s="117"/>
      <c r="TT312" s="117"/>
      <c r="TU312" s="117"/>
      <c r="TV312" s="117"/>
      <c r="TW312" s="117"/>
      <c r="TX312" s="117"/>
      <c r="TY312" s="117"/>
      <c r="TZ312" s="117"/>
      <c r="UA312" s="117"/>
      <c r="UB312" s="117"/>
      <c r="UC312" s="117"/>
      <c r="UD312" s="117"/>
      <c r="UE312" s="117"/>
      <c r="UF312" s="117"/>
      <c r="UG312" s="117"/>
      <c r="UH312" s="117"/>
      <c r="UI312" s="117"/>
      <c r="UJ312" s="117"/>
      <c r="UK312" s="117"/>
      <c r="UL312" s="117"/>
      <c r="UM312" s="117"/>
      <c r="UN312" s="117"/>
      <c r="UO312" s="117"/>
      <c r="UP312" s="117"/>
      <c r="UQ312" s="117"/>
      <c r="UR312" s="117"/>
      <c r="US312" s="117"/>
      <c r="UT312" s="117"/>
      <c r="UU312" s="117"/>
      <c r="UV312" s="117"/>
      <c r="UW312" s="117"/>
      <c r="UX312" s="117"/>
      <c r="UY312" s="117"/>
      <c r="UZ312" s="117"/>
      <c r="VA312" s="117"/>
      <c r="VB312" s="117"/>
      <c r="VC312" s="117"/>
      <c r="VD312" s="117"/>
      <c r="VE312" s="117"/>
      <c r="VF312" s="117"/>
      <c r="VG312" s="117"/>
      <c r="VH312" s="117"/>
      <c r="VI312" s="117"/>
      <c r="VJ312" s="117"/>
      <c r="VK312" s="117"/>
      <c r="VL312" s="117"/>
      <c r="VM312" s="117"/>
      <c r="VN312" s="117"/>
      <c r="VO312" s="117"/>
      <c r="VP312" s="117"/>
      <c r="VQ312" s="117"/>
      <c r="VR312" s="117"/>
      <c r="VS312" s="117"/>
      <c r="VT312" s="117"/>
      <c r="VU312" s="117"/>
      <c r="VV312" s="117"/>
      <c r="VW312" s="117"/>
      <c r="VX312" s="117"/>
      <c r="VY312" s="117"/>
      <c r="VZ312" s="117"/>
      <c r="WA312" s="117"/>
      <c r="WB312" s="117"/>
      <c r="WC312" s="117"/>
      <c r="WD312" s="117"/>
      <c r="WE312" s="117"/>
      <c r="WF312" s="117"/>
      <c r="WG312" s="117"/>
      <c r="WH312" s="117"/>
      <c r="WI312" s="117"/>
      <c r="WJ312" s="117"/>
      <c r="WK312" s="117"/>
      <c r="WL312" s="117"/>
      <c r="WM312" s="117"/>
      <c r="WN312" s="117"/>
      <c r="WO312" s="117"/>
      <c r="WP312" s="117"/>
      <c r="WQ312" s="117"/>
      <c r="WR312" s="117"/>
      <c r="WS312" s="117"/>
      <c r="WT312" s="117"/>
      <c r="WU312" s="117"/>
      <c r="WV312" s="117"/>
      <c r="WW312" s="117"/>
      <c r="WX312" s="117"/>
      <c r="WY312" s="117"/>
      <c r="WZ312" s="117"/>
      <c r="XA312" s="117"/>
      <c r="XB312" s="117"/>
      <c r="XC312" s="117"/>
      <c r="XD312" s="117"/>
      <c r="XE312" s="117"/>
      <c r="XF312" s="117"/>
      <c r="XG312" s="117"/>
      <c r="XH312" s="117"/>
      <c r="XI312" s="117"/>
      <c r="XJ312" s="117"/>
      <c r="XK312" s="117"/>
      <c r="XL312" s="117"/>
      <c r="XM312" s="117"/>
      <c r="XN312" s="117"/>
      <c r="XO312" s="117"/>
      <c r="XP312" s="117"/>
      <c r="XQ312" s="117"/>
      <c r="XR312" s="117"/>
      <c r="XS312" s="117"/>
      <c r="XT312" s="117"/>
      <c r="XU312" s="117"/>
      <c r="XV312" s="117"/>
      <c r="XW312" s="117"/>
      <c r="XX312" s="117"/>
      <c r="XY312" s="117"/>
      <c r="XZ312" s="117"/>
      <c r="YA312" s="117"/>
      <c r="YB312" s="117"/>
      <c r="YC312" s="117"/>
      <c r="YD312" s="117"/>
      <c r="YE312" s="117"/>
      <c r="YF312" s="117"/>
      <c r="YG312" s="117"/>
      <c r="YH312" s="117"/>
      <c r="YI312" s="117"/>
      <c r="YJ312" s="117"/>
      <c r="YK312" s="117"/>
      <c r="YL312" s="117"/>
      <c r="YM312" s="117"/>
      <c r="YN312" s="117"/>
      <c r="YO312" s="117"/>
      <c r="YP312" s="117"/>
      <c r="YQ312" s="117"/>
      <c r="YR312" s="117"/>
      <c r="YS312" s="117"/>
      <c r="YT312" s="117"/>
      <c r="YU312" s="117"/>
      <c r="YV312" s="117"/>
      <c r="YW312" s="117"/>
      <c r="YX312" s="117"/>
      <c r="YY312" s="117"/>
      <c r="YZ312" s="117"/>
      <c r="ZA312" s="117"/>
      <c r="ZB312" s="117"/>
      <c r="ZC312" s="117"/>
      <c r="ZD312" s="117"/>
      <c r="ZE312" s="117"/>
      <c r="ZF312" s="117"/>
      <c r="ZG312" s="117"/>
      <c r="ZH312" s="117"/>
      <c r="ZI312" s="117"/>
      <c r="ZJ312" s="117"/>
      <c r="ZK312" s="117"/>
      <c r="ZL312" s="117"/>
      <c r="ZM312" s="117"/>
      <c r="ZN312" s="117"/>
      <c r="ZO312" s="117"/>
      <c r="ZP312" s="117"/>
      <c r="ZQ312" s="117"/>
      <c r="ZR312" s="117"/>
      <c r="ZS312" s="117"/>
      <c r="ZT312" s="117"/>
      <c r="ZU312" s="117"/>
      <c r="ZV312" s="117"/>
      <c r="ZW312" s="117"/>
      <c r="ZX312" s="117"/>
      <c r="ZY312" s="117"/>
      <c r="ZZ312" s="117"/>
      <c r="AAA312" s="117"/>
      <c r="AAB312" s="117"/>
      <c r="AAC312" s="117"/>
      <c r="AAD312" s="117"/>
      <c r="AAE312" s="117"/>
      <c r="AAF312" s="117"/>
      <c r="AAG312" s="117"/>
      <c r="AAH312" s="117"/>
      <c r="AAI312" s="117"/>
      <c r="AAJ312" s="117"/>
      <c r="AAK312" s="117"/>
      <c r="AAL312" s="117"/>
      <c r="AAM312" s="117"/>
      <c r="AAN312" s="117"/>
      <c r="AAO312" s="117"/>
      <c r="AAP312" s="117"/>
      <c r="AAQ312" s="117"/>
      <c r="AAR312" s="117"/>
      <c r="AAS312" s="117"/>
      <c r="AAT312" s="117"/>
      <c r="AAU312" s="117"/>
      <c r="AAV312" s="117"/>
      <c r="AAW312" s="117"/>
      <c r="AAX312" s="117"/>
      <c r="AAY312" s="117"/>
      <c r="AAZ312" s="117"/>
      <c r="ABA312" s="117"/>
      <c r="ABB312" s="117"/>
      <c r="ABC312" s="117"/>
      <c r="ABD312" s="117"/>
      <c r="ABE312" s="117"/>
      <c r="ABF312" s="117"/>
      <c r="ABG312" s="117"/>
      <c r="ABH312" s="117"/>
      <c r="ABI312" s="117"/>
      <c r="ABJ312" s="117"/>
      <c r="ABK312" s="117"/>
      <c r="ABL312" s="117"/>
      <c r="ABM312" s="117"/>
      <c r="ABN312" s="117"/>
      <c r="ABO312" s="117"/>
      <c r="ABP312" s="117"/>
      <c r="ABQ312" s="117"/>
      <c r="ABR312" s="117"/>
      <c r="ABS312" s="117"/>
      <c r="ABT312" s="117"/>
      <c r="ABU312" s="117"/>
      <c r="ABV312" s="117"/>
      <c r="ABW312" s="117"/>
      <c r="ABX312" s="117"/>
      <c r="ABY312" s="117"/>
      <c r="ABZ312" s="117"/>
      <c r="ACA312" s="117"/>
      <c r="ACB312" s="117"/>
      <c r="ACC312" s="117"/>
      <c r="ACD312" s="117"/>
      <c r="ACE312" s="117"/>
      <c r="ACF312" s="117"/>
      <c r="ACG312" s="117"/>
      <c r="ACH312" s="117"/>
      <c r="ACI312" s="117"/>
      <c r="ACJ312" s="117"/>
      <c r="ACK312" s="117"/>
      <c r="ACL312" s="117"/>
      <c r="ACM312" s="117"/>
      <c r="ACN312" s="117"/>
      <c r="ACO312" s="117"/>
      <c r="ACP312" s="117"/>
      <c r="ACQ312" s="117"/>
      <c r="ACR312" s="117"/>
      <c r="ACS312" s="117"/>
      <c r="ACT312" s="117"/>
      <c r="ACU312" s="117"/>
      <c r="ACV312" s="117"/>
      <c r="ACW312" s="117"/>
      <c r="ACX312" s="117"/>
      <c r="ACY312" s="117"/>
      <c r="ACZ312" s="117"/>
      <c r="ADA312" s="117"/>
      <c r="ADB312" s="117"/>
      <c r="ADC312" s="117"/>
      <c r="ADD312" s="117"/>
      <c r="ADE312" s="117"/>
      <c r="ADF312" s="117"/>
      <c r="ADG312" s="117"/>
      <c r="ADH312" s="117"/>
      <c r="ADI312" s="117"/>
      <c r="ADJ312" s="117"/>
      <c r="ADK312" s="117"/>
      <c r="ADL312" s="117"/>
      <c r="ADM312" s="117"/>
      <c r="ADN312" s="117"/>
      <c r="ADO312" s="117"/>
      <c r="ADP312" s="117"/>
      <c r="ADQ312" s="117"/>
      <c r="ADR312" s="117"/>
      <c r="ADS312" s="117"/>
      <c r="ADT312" s="117"/>
      <c r="ADU312" s="117"/>
      <c r="ADV312" s="117"/>
      <c r="ADW312" s="117"/>
      <c r="ADX312" s="117"/>
      <c r="ADY312" s="117"/>
      <c r="ADZ312" s="117"/>
      <c r="AEA312" s="117"/>
      <c r="AEB312" s="117"/>
      <c r="AEC312" s="117"/>
      <c r="AED312" s="117"/>
      <c r="AEE312" s="117"/>
      <c r="AEF312" s="117"/>
      <c r="AEG312" s="117"/>
      <c r="AEH312" s="117"/>
      <c r="AEI312" s="117"/>
      <c r="AEJ312" s="117"/>
      <c r="AEK312" s="117"/>
      <c r="AEL312" s="117"/>
      <c r="AEM312" s="117"/>
      <c r="AEN312" s="117"/>
      <c r="AEO312" s="117"/>
      <c r="AEP312" s="117"/>
      <c r="AEQ312" s="117"/>
      <c r="AER312" s="117"/>
      <c r="AES312" s="117"/>
      <c r="AET312" s="117"/>
      <c r="AEU312" s="117"/>
      <c r="AEV312" s="117"/>
      <c r="AEW312" s="117"/>
      <c r="AEX312" s="117"/>
      <c r="AEY312" s="117"/>
      <c r="AEZ312" s="117"/>
      <c r="AFA312" s="117"/>
      <c r="AFB312" s="117"/>
      <c r="AFC312" s="117"/>
      <c r="AFD312" s="117"/>
      <c r="AFE312" s="117"/>
      <c r="AFF312" s="117"/>
      <c r="AFG312" s="117"/>
      <c r="AFH312" s="117"/>
      <c r="AFI312" s="117"/>
      <c r="AFJ312" s="117"/>
      <c r="AFK312" s="117"/>
      <c r="AFL312" s="117"/>
      <c r="AFM312" s="117"/>
      <c r="AFN312" s="117"/>
      <c r="AFO312" s="117"/>
      <c r="AFP312" s="117"/>
      <c r="AFQ312" s="117"/>
      <c r="AFR312" s="117"/>
      <c r="AFS312" s="117"/>
      <c r="AFT312" s="117"/>
      <c r="AFU312" s="117"/>
      <c r="AFV312" s="117"/>
      <c r="AFW312" s="117"/>
      <c r="AFX312" s="117"/>
      <c r="AFY312" s="117"/>
      <c r="AFZ312" s="117"/>
      <c r="AGA312" s="117"/>
      <c r="AGB312" s="117"/>
      <c r="AGC312" s="117"/>
      <c r="AGD312" s="117"/>
      <c r="AGE312" s="117"/>
      <c r="AGF312" s="117"/>
      <c r="AGG312" s="117"/>
      <c r="AGH312" s="117"/>
      <c r="AGI312" s="117"/>
      <c r="AGJ312" s="117"/>
      <c r="AGK312" s="117"/>
      <c r="AGL312" s="117"/>
      <c r="AGM312" s="117"/>
      <c r="AGN312" s="117"/>
      <c r="AGO312" s="117"/>
      <c r="AGP312" s="117"/>
      <c r="AGQ312" s="117"/>
      <c r="AGR312" s="117"/>
      <c r="AGS312" s="117"/>
      <c r="AGT312" s="117"/>
      <c r="AGU312" s="117"/>
      <c r="AGV312" s="117"/>
      <c r="AGW312" s="117"/>
      <c r="AGX312" s="117"/>
      <c r="AGY312" s="117"/>
      <c r="AGZ312" s="117"/>
      <c r="AHA312" s="117"/>
      <c r="AHB312" s="117"/>
      <c r="AHC312" s="117"/>
      <c r="AHD312" s="117"/>
      <c r="AHE312" s="117"/>
      <c r="AHF312" s="117"/>
      <c r="AHG312" s="117"/>
      <c r="AHH312" s="117"/>
      <c r="AHI312" s="117"/>
      <c r="AHJ312" s="117"/>
      <c r="AHK312" s="117"/>
      <c r="AHL312" s="117"/>
      <c r="AHM312" s="117"/>
      <c r="AHN312" s="117"/>
      <c r="AHO312" s="117"/>
      <c r="AHP312" s="117"/>
      <c r="AHQ312" s="117"/>
      <c r="AHR312" s="117"/>
      <c r="AHS312" s="117"/>
      <c r="AHT312" s="117"/>
      <c r="AHU312" s="117"/>
      <c r="AHV312" s="117"/>
      <c r="AHW312" s="117"/>
      <c r="AHX312" s="117"/>
      <c r="AHY312" s="117"/>
      <c r="AHZ312" s="117"/>
      <c r="AIA312" s="117"/>
      <c r="AIB312" s="117"/>
      <c r="AIC312" s="117"/>
      <c r="AID312" s="117"/>
      <c r="AIE312" s="117"/>
      <c r="AIF312" s="117"/>
      <c r="AIG312" s="117"/>
      <c r="AIH312" s="117"/>
      <c r="AII312" s="117"/>
      <c r="AIJ312" s="117"/>
      <c r="AIK312" s="117"/>
      <c r="AIL312" s="117"/>
      <c r="AIM312" s="117"/>
      <c r="AIN312" s="117"/>
      <c r="AIO312" s="117"/>
      <c r="AIP312" s="117"/>
      <c r="AIQ312" s="117"/>
      <c r="AIR312" s="117"/>
      <c r="AIS312" s="117"/>
      <c r="AIT312" s="117"/>
      <c r="AIU312" s="117"/>
      <c r="AIV312" s="117"/>
      <c r="AIW312" s="117"/>
      <c r="AIX312" s="117"/>
      <c r="AIY312" s="117"/>
      <c r="AIZ312" s="117"/>
      <c r="AJA312" s="117"/>
      <c r="AJB312" s="117"/>
      <c r="AJC312" s="117"/>
      <c r="AJD312" s="117"/>
      <c r="AJE312" s="117"/>
      <c r="AJF312" s="117"/>
      <c r="AJG312" s="117"/>
      <c r="AJH312" s="117"/>
      <c r="AJI312" s="117"/>
      <c r="AJJ312" s="117"/>
      <c r="AJK312" s="117"/>
      <c r="AJL312" s="117"/>
      <c r="AJM312" s="117"/>
      <c r="AJN312" s="117"/>
      <c r="AJO312" s="117"/>
      <c r="AJP312" s="117"/>
      <c r="AJQ312" s="117"/>
      <c r="AJR312" s="117"/>
      <c r="AJS312" s="117"/>
      <c r="AJT312" s="117"/>
      <c r="AJU312" s="117"/>
      <c r="AJV312" s="117"/>
      <c r="AJW312" s="117"/>
      <c r="AJX312" s="117"/>
      <c r="AJY312" s="117"/>
      <c r="AJZ312" s="117"/>
      <c r="AKA312" s="117"/>
      <c r="AKB312" s="117"/>
      <c r="AKC312" s="117"/>
      <c r="AKD312" s="117"/>
      <c r="AKE312" s="117"/>
      <c r="AKF312" s="117"/>
      <c r="AKG312" s="117"/>
      <c r="AKH312" s="117"/>
      <c r="AKI312" s="117"/>
      <c r="AKJ312" s="117"/>
      <c r="AKK312" s="117"/>
      <c r="AKL312" s="117"/>
      <c r="AKM312" s="117"/>
      <c r="AKN312" s="117"/>
      <c r="AKO312" s="117"/>
      <c r="AKP312" s="117"/>
      <c r="AKQ312" s="117"/>
      <c r="AKR312" s="117"/>
      <c r="AKS312" s="117"/>
      <c r="AKT312" s="117"/>
      <c r="AKU312" s="117"/>
      <c r="AKV312" s="117"/>
      <c r="AKW312" s="117"/>
      <c r="AKX312" s="117"/>
      <c r="AKY312" s="117"/>
      <c r="AKZ312" s="117"/>
      <c r="ALA312" s="117"/>
      <c r="ALB312" s="117"/>
      <c r="ALC312" s="117"/>
      <c r="ALD312" s="117"/>
      <c r="ALE312" s="117"/>
      <c r="ALF312" s="117"/>
      <c r="ALG312" s="117"/>
      <c r="ALH312" s="117"/>
      <c r="ALI312" s="117"/>
      <c r="ALJ312" s="117"/>
      <c r="ALK312" s="117"/>
      <c r="ALL312" s="117"/>
      <c r="ALM312" s="117"/>
      <c r="ALN312" s="117"/>
      <c r="ALO312" s="117"/>
      <c r="ALP312" s="117"/>
      <c r="ALQ312" s="117"/>
      <c r="ALR312" s="117"/>
      <c r="ALS312" s="117"/>
      <c r="ALT312" s="117"/>
      <c r="ALU312" s="117"/>
      <c r="ALV312" s="117"/>
      <c r="ALW312" s="117"/>
      <c r="ALX312" s="117"/>
      <c r="ALY312" s="117"/>
      <c r="ALZ312" s="117"/>
      <c r="AMA312" s="117"/>
      <c r="AMB312" s="117"/>
      <c r="AMC312" s="117"/>
      <c r="AMD312" s="117"/>
      <c r="AME312" s="117"/>
      <c r="AMF312" s="117"/>
      <c r="AMG312" s="117"/>
      <c r="AMH312" s="117"/>
      <c r="AMI312" s="117"/>
      <c r="AMJ312" s="117"/>
    </row>
    <row r="313" customFormat="false" ht="39.75" hidden="false" customHeight="true" outlineLevel="0" collapsed="false">
      <c r="A313" s="131" t="s">
        <v>11</v>
      </c>
      <c r="B313" s="161" t="s">
        <v>214</v>
      </c>
      <c r="C313" s="161" t="s">
        <v>215</v>
      </c>
      <c r="D313" s="133" t="s">
        <v>18</v>
      </c>
      <c r="E313" s="116"/>
      <c r="F313" s="116"/>
      <c r="G313" s="116"/>
      <c r="H313" s="116"/>
      <c r="I313" s="116"/>
      <c r="J313" s="116"/>
      <c r="K313" s="116"/>
      <c r="L313" s="116"/>
      <c r="M313" s="116"/>
      <c r="N313" s="116"/>
      <c r="O313" s="116"/>
      <c r="P313" s="116"/>
      <c r="Q313" s="116"/>
      <c r="R313" s="116"/>
      <c r="S313" s="116"/>
      <c r="T313" s="116"/>
      <c r="U313" s="116"/>
      <c r="V313" s="116"/>
      <c r="W313" s="116"/>
      <c r="X313" s="116"/>
      <c r="Y313" s="116"/>
      <c r="Z313" s="116"/>
      <c r="AA313" s="116"/>
      <c r="AB313" s="116"/>
      <c r="AC313" s="116"/>
      <c r="AD313" s="116"/>
      <c r="AE313" s="116"/>
      <c r="AF313" s="116"/>
      <c r="AG313" s="116"/>
      <c r="AH313" s="116"/>
      <c r="AI313" s="116"/>
      <c r="AJ313" s="116"/>
      <c r="AK313" s="116"/>
      <c r="AL313" s="116"/>
      <c r="AM313" s="116"/>
      <c r="AN313" s="116"/>
      <c r="AO313" s="116"/>
      <c r="AP313" s="116"/>
      <c r="AQ313" s="116"/>
      <c r="AR313" s="116"/>
      <c r="AS313" s="116"/>
      <c r="AT313" s="116"/>
      <c r="AU313" s="116"/>
      <c r="AV313" s="116"/>
      <c r="AW313" s="116"/>
      <c r="AX313" s="116"/>
      <c r="AY313" s="116"/>
      <c r="AZ313" s="116"/>
      <c r="BA313" s="116"/>
      <c r="BB313" s="116"/>
      <c r="BC313" s="116"/>
      <c r="BD313" s="116"/>
      <c r="BE313" s="116"/>
      <c r="BF313" s="116"/>
      <c r="BG313" s="116"/>
      <c r="BH313" s="116"/>
      <c r="BI313" s="116"/>
      <c r="BJ313" s="116"/>
      <c r="BK313" s="117"/>
      <c r="BL313" s="117"/>
      <c r="BM313" s="117"/>
      <c r="BN313" s="117"/>
      <c r="BO313" s="117"/>
      <c r="BP313" s="117"/>
      <c r="BQ313" s="117"/>
      <c r="BR313" s="117"/>
      <c r="BS313" s="117"/>
      <c r="BT313" s="117"/>
      <c r="BU313" s="117"/>
      <c r="BV313" s="117"/>
      <c r="BW313" s="117"/>
      <c r="BX313" s="117"/>
      <c r="BY313" s="117"/>
      <c r="BZ313" s="117"/>
      <c r="CA313" s="117"/>
      <c r="CB313" s="117"/>
      <c r="CC313" s="117"/>
      <c r="CD313" s="117"/>
      <c r="CE313" s="117"/>
      <c r="CF313" s="117"/>
      <c r="CG313" s="117"/>
      <c r="CH313" s="117"/>
      <c r="CI313" s="117"/>
      <c r="CJ313" s="117"/>
      <c r="CK313" s="117"/>
      <c r="CL313" s="117"/>
      <c r="CM313" s="117"/>
      <c r="CN313" s="117"/>
      <c r="CO313" s="117"/>
      <c r="CP313" s="117"/>
      <c r="CQ313" s="117"/>
      <c r="CR313" s="117"/>
      <c r="CS313" s="117"/>
      <c r="CT313" s="117"/>
      <c r="CU313" s="117"/>
      <c r="CV313" s="117"/>
      <c r="CW313" s="117"/>
      <c r="CX313" s="117"/>
      <c r="CY313" s="117"/>
      <c r="CZ313" s="117"/>
      <c r="DA313" s="117"/>
      <c r="DB313" s="117"/>
      <c r="DC313" s="117"/>
      <c r="DD313" s="117"/>
      <c r="DE313" s="117"/>
      <c r="DF313" s="117"/>
      <c r="DG313" s="117"/>
      <c r="DH313" s="117"/>
      <c r="DI313" s="117"/>
      <c r="DJ313" s="117"/>
      <c r="DK313" s="117"/>
      <c r="DL313" s="117"/>
      <c r="DM313" s="117"/>
      <c r="DN313" s="117"/>
      <c r="DO313" s="117"/>
      <c r="DP313" s="117"/>
      <c r="DQ313" s="117"/>
      <c r="DR313" s="117"/>
      <c r="DS313" s="117"/>
      <c r="DT313" s="117"/>
      <c r="DU313" s="117"/>
      <c r="DV313" s="117"/>
      <c r="DW313" s="117"/>
      <c r="DX313" s="117"/>
      <c r="DY313" s="117"/>
      <c r="DZ313" s="117"/>
      <c r="EA313" s="117"/>
      <c r="EB313" s="117"/>
      <c r="EC313" s="117"/>
      <c r="ED313" s="117"/>
      <c r="EE313" s="117"/>
      <c r="EF313" s="117"/>
      <c r="EG313" s="117"/>
      <c r="EH313" s="117"/>
      <c r="EI313" s="117"/>
      <c r="EJ313" s="117"/>
      <c r="EK313" s="117"/>
      <c r="EL313" s="117"/>
      <c r="EM313" s="117"/>
      <c r="EN313" s="117"/>
      <c r="EO313" s="117"/>
      <c r="EP313" s="117"/>
      <c r="EQ313" s="117"/>
      <c r="ER313" s="117"/>
      <c r="ES313" s="117"/>
      <c r="ET313" s="117"/>
      <c r="EU313" s="117"/>
      <c r="EV313" s="117"/>
      <c r="EW313" s="117"/>
      <c r="EX313" s="117"/>
      <c r="EY313" s="117"/>
      <c r="EZ313" s="117"/>
      <c r="FA313" s="117"/>
      <c r="FB313" s="117"/>
      <c r="FC313" s="117"/>
      <c r="FD313" s="117"/>
      <c r="FE313" s="117"/>
      <c r="FF313" s="117"/>
      <c r="FG313" s="117"/>
      <c r="FH313" s="117"/>
      <c r="FI313" s="117"/>
      <c r="FJ313" s="117"/>
      <c r="FK313" s="117"/>
      <c r="FL313" s="117"/>
      <c r="FM313" s="117"/>
      <c r="FN313" s="117"/>
      <c r="FO313" s="117"/>
      <c r="FP313" s="117"/>
      <c r="FQ313" s="117"/>
      <c r="FR313" s="117"/>
      <c r="FS313" s="117"/>
      <c r="FT313" s="117"/>
      <c r="FU313" s="117"/>
      <c r="FV313" s="117"/>
      <c r="FW313" s="117"/>
      <c r="FX313" s="117"/>
      <c r="FY313" s="117"/>
      <c r="FZ313" s="117"/>
      <c r="GA313" s="117"/>
      <c r="GB313" s="117"/>
      <c r="GC313" s="117"/>
      <c r="GD313" s="117"/>
      <c r="GE313" s="117"/>
      <c r="GF313" s="117"/>
      <c r="GG313" s="117"/>
      <c r="GH313" s="117"/>
      <c r="GI313" s="117"/>
      <c r="GJ313" s="117"/>
      <c r="GK313" s="117"/>
      <c r="GL313" s="117"/>
      <c r="GM313" s="117"/>
      <c r="GN313" s="117"/>
      <c r="GO313" s="117"/>
      <c r="GP313" s="117"/>
      <c r="GQ313" s="117"/>
      <c r="GR313" s="117"/>
      <c r="GS313" s="117"/>
      <c r="GT313" s="117"/>
      <c r="GU313" s="117"/>
      <c r="GV313" s="117"/>
      <c r="GW313" s="117"/>
      <c r="GX313" s="117"/>
      <c r="GY313" s="117"/>
      <c r="GZ313" s="117"/>
      <c r="HA313" s="117"/>
      <c r="HB313" s="117"/>
      <c r="HC313" s="117"/>
      <c r="HD313" s="117"/>
      <c r="HE313" s="117"/>
      <c r="HF313" s="117"/>
      <c r="HG313" s="117"/>
      <c r="HH313" s="117"/>
      <c r="HI313" s="117"/>
      <c r="HJ313" s="117"/>
      <c r="HK313" s="117"/>
      <c r="HL313" s="117"/>
      <c r="HM313" s="117"/>
      <c r="HN313" s="117"/>
      <c r="HO313" s="117"/>
      <c r="HP313" s="117"/>
      <c r="HQ313" s="117"/>
      <c r="HR313" s="117"/>
      <c r="HS313" s="117"/>
      <c r="HT313" s="117"/>
      <c r="HU313" s="117"/>
      <c r="HV313" s="117"/>
      <c r="HW313" s="117"/>
      <c r="HX313" s="117"/>
      <c r="HY313" s="117"/>
      <c r="HZ313" s="117"/>
      <c r="IA313" s="117"/>
      <c r="IB313" s="117"/>
      <c r="IC313" s="117"/>
      <c r="ID313" s="117"/>
      <c r="IE313" s="117"/>
      <c r="IF313" s="117"/>
      <c r="IG313" s="117"/>
      <c r="IH313" s="117"/>
      <c r="II313" s="117"/>
      <c r="IJ313" s="117"/>
      <c r="IK313" s="117"/>
      <c r="IL313" s="117"/>
      <c r="IM313" s="117"/>
      <c r="IN313" s="117"/>
      <c r="IO313" s="117"/>
      <c r="IP313" s="117"/>
      <c r="IQ313" s="117"/>
      <c r="IR313" s="117"/>
      <c r="IS313" s="117"/>
      <c r="IT313" s="117"/>
      <c r="IU313" s="117"/>
      <c r="IV313" s="117"/>
      <c r="IW313" s="117"/>
      <c r="IX313" s="117"/>
      <c r="IY313" s="117"/>
      <c r="IZ313" s="117"/>
      <c r="JA313" s="117"/>
      <c r="JB313" s="117"/>
      <c r="JC313" s="117"/>
      <c r="JD313" s="117"/>
      <c r="JE313" s="117"/>
      <c r="JF313" s="117"/>
      <c r="JG313" s="117"/>
      <c r="JH313" s="117"/>
      <c r="JI313" s="117"/>
      <c r="JJ313" s="117"/>
      <c r="JK313" s="117"/>
      <c r="JL313" s="117"/>
      <c r="JM313" s="117"/>
      <c r="JN313" s="117"/>
      <c r="JO313" s="117"/>
      <c r="JP313" s="117"/>
      <c r="JQ313" s="117"/>
      <c r="JR313" s="117"/>
      <c r="JS313" s="117"/>
      <c r="JT313" s="117"/>
      <c r="JU313" s="117"/>
      <c r="JV313" s="117"/>
      <c r="JW313" s="117"/>
      <c r="JX313" s="117"/>
      <c r="JY313" s="117"/>
      <c r="JZ313" s="117"/>
      <c r="KA313" s="117"/>
      <c r="KB313" s="117"/>
      <c r="KC313" s="117"/>
      <c r="KD313" s="117"/>
      <c r="KE313" s="117"/>
      <c r="KF313" s="117"/>
      <c r="KG313" s="117"/>
      <c r="KH313" s="117"/>
      <c r="KI313" s="117"/>
      <c r="KJ313" s="117"/>
      <c r="KK313" s="117"/>
      <c r="KL313" s="117"/>
      <c r="KM313" s="117"/>
      <c r="KN313" s="117"/>
      <c r="KO313" s="117"/>
      <c r="KP313" s="117"/>
      <c r="KQ313" s="117"/>
      <c r="KR313" s="117"/>
      <c r="KS313" s="117"/>
      <c r="KT313" s="117"/>
      <c r="KU313" s="117"/>
      <c r="KV313" s="117"/>
      <c r="KW313" s="117"/>
      <c r="KX313" s="117"/>
      <c r="KY313" s="117"/>
      <c r="KZ313" s="117"/>
      <c r="LA313" s="117"/>
      <c r="LB313" s="117"/>
      <c r="LC313" s="117"/>
      <c r="LD313" s="117"/>
      <c r="LE313" s="117"/>
      <c r="LF313" s="117"/>
      <c r="LG313" s="117"/>
      <c r="LH313" s="117"/>
      <c r="LI313" s="117"/>
      <c r="LJ313" s="117"/>
      <c r="LK313" s="117"/>
      <c r="LL313" s="117"/>
      <c r="LM313" s="117"/>
      <c r="LN313" s="117"/>
      <c r="LO313" s="117"/>
      <c r="LP313" s="117"/>
      <c r="LQ313" s="117"/>
      <c r="LR313" s="117"/>
      <c r="LS313" s="117"/>
      <c r="LT313" s="117"/>
      <c r="LU313" s="117"/>
      <c r="LV313" s="117"/>
      <c r="LW313" s="117"/>
      <c r="LX313" s="117"/>
      <c r="LY313" s="117"/>
      <c r="LZ313" s="117"/>
      <c r="MA313" s="117"/>
      <c r="MB313" s="117"/>
      <c r="MC313" s="117"/>
      <c r="MD313" s="117"/>
      <c r="ME313" s="117"/>
      <c r="MF313" s="117"/>
      <c r="MG313" s="117"/>
      <c r="MH313" s="117"/>
      <c r="MI313" s="117"/>
      <c r="MJ313" s="117"/>
      <c r="MK313" s="117"/>
      <c r="ML313" s="117"/>
      <c r="MM313" s="117"/>
      <c r="MN313" s="117"/>
      <c r="MO313" s="117"/>
      <c r="MP313" s="117"/>
      <c r="MQ313" s="117"/>
      <c r="MR313" s="117"/>
      <c r="MS313" s="117"/>
      <c r="MT313" s="117"/>
      <c r="MU313" s="117"/>
      <c r="MV313" s="117"/>
      <c r="MW313" s="117"/>
      <c r="MX313" s="117"/>
      <c r="MY313" s="117"/>
      <c r="MZ313" s="117"/>
      <c r="NA313" s="117"/>
      <c r="NB313" s="117"/>
      <c r="NC313" s="117"/>
      <c r="ND313" s="117"/>
      <c r="NE313" s="117"/>
      <c r="NF313" s="117"/>
      <c r="NG313" s="117"/>
      <c r="NH313" s="117"/>
      <c r="NI313" s="117"/>
      <c r="NJ313" s="117"/>
      <c r="NK313" s="117"/>
      <c r="NL313" s="117"/>
      <c r="NM313" s="117"/>
      <c r="NN313" s="117"/>
      <c r="NO313" s="117"/>
      <c r="NP313" s="117"/>
      <c r="NQ313" s="117"/>
      <c r="NR313" s="117"/>
      <c r="NS313" s="117"/>
      <c r="NT313" s="117"/>
      <c r="NU313" s="117"/>
      <c r="NV313" s="117"/>
      <c r="NW313" s="117"/>
      <c r="NX313" s="117"/>
      <c r="NY313" s="117"/>
      <c r="NZ313" s="117"/>
      <c r="OA313" s="117"/>
      <c r="OB313" s="117"/>
      <c r="OC313" s="117"/>
      <c r="OD313" s="117"/>
      <c r="OE313" s="117"/>
      <c r="OF313" s="117"/>
      <c r="OG313" s="117"/>
      <c r="OH313" s="117"/>
      <c r="OI313" s="117"/>
      <c r="OJ313" s="117"/>
      <c r="OK313" s="117"/>
      <c r="OL313" s="117"/>
      <c r="OM313" s="117"/>
      <c r="ON313" s="117"/>
      <c r="OO313" s="117"/>
      <c r="OP313" s="117"/>
      <c r="OQ313" s="117"/>
      <c r="OR313" s="117"/>
      <c r="OS313" s="117"/>
      <c r="OT313" s="117"/>
      <c r="OU313" s="117"/>
      <c r="OV313" s="117"/>
      <c r="OW313" s="117"/>
      <c r="OX313" s="117"/>
      <c r="OY313" s="117"/>
      <c r="OZ313" s="117"/>
      <c r="PA313" s="117"/>
      <c r="PB313" s="117"/>
      <c r="PC313" s="117"/>
      <c r="PD313" s="117"/>
      <c r="PE313" s="117"/>
      <c r="PF313" s="117"/>
      <c r="PG313" s="117"/>
      <c r="PH313" s="117"/>
      <c r="PI313" s="117"/>
      <c r="PJ313" s="117"/>
      <c r="PK313" s="117"/>
      <c r="PL313" s="117"/>
      <c r="PM313" s="117"/>
      <c r="PN313" s="117"/>
      <c r="PO313" s="117"/>
      <c r="PP313" s="117"/>
      <c r="PQ313" s="117"/>
      <c r="PR313" s="117"/>
      <c r="PS313" s="117"/>
      <c r="PT313" s="117"/>
      <c r="PU313" s="117"/>
      <c r="PV313" s="117"/>
      <c r="PW313" s="117"/>
      <c r="PX313" s="117"/>
      <c r="PY313" s="117"/>
      <c r="PZ313" s="117"/>
      <c r="QA313" s="117"/>
      <c r="QB313" s="117"/>
      <c r="QC313" s="117"/>
      <c r="QD313" s="117"/>
      <c r="QE313" s="117"/>
      <c r="QF313" s="117"/>
      <c r="QG313" s="117"/>
      <c r="QH313" s="117"/>
      <c r="QI313" s="117"/>
      <c r="QJ313" s="117"/>
      <c r="QK313" s="117"/>
      <c r="QL313" s="117"/>
      <c r="QM313" s="117"/>
      <c r="QN313" s="117"/>
      <c r="QO313" s="117"/>
      <c r="QP313" s="117"/>
      <c r="QQ313" s="117"/>
      <c r="QR313" s="117"/>
      <c r="QS313" s="117"/>
      <c r="QT313" s="117"/>
      <c r="QU313" s="117"/>
      <c r="QV313" s="117"/>
      <c r="QW313" s="117"/>
      <c r="QX313" s="117"/>
      <c r="QY313" s="117"/>
      <c r="QZ313" s="117"/>
      <c r="RA313" s="117"/>
      <c r="RB313" s="117"/>
      <c r="RC313" s="117"/>
      <c r="RD313" s="117"/>
      <c r="RE313" s="117"/>
      <c r="RF313" s="117"/>
      <c r="RG313" s="117"/>
      <c r="RH313" s="117"/>
      <c r="RI313" s="117"/>
      <c r="RJ313" s="117"/>
      <c r="RK313" s="117"/>
      <c r="RL313" s="117"/>
      <c r="RM313" s="117"/>
      <c r="RN313" s="117"/>
      <c r="RO313" s="117"/>
      <c r="RP313" s="117"/>
      <c r="RQ313" s="117"/>
      <c r="RR313" s="117"/>
      <c r="RS313" s="117"/>
      <c r="RT313" s="117"/>
      <c r="RU313" s="117"/>
      <c r="RV313" s="117"/>
      <c r="RW313" s="117"/>
      <c r="RX313" s="117"/>
      <c r="RY313" s="117"/>
      <c r="RZ313" s="117"/>
      <c r="SA313" s="117"/>
      <c r="SB313" s="117"/>
      <c r="SC313" s="117"/>
      <c r="SD313" s="117"/>
      <c r="SE313" s="117"/>
      <c r="SF313" s="117"/>
      <c r="SG313" s="117"/>
      <c r="SH313" s="117"/>
      <c r="SI313" s="117"/>
      <c r="SJ313" s="117"/>
      <c r="SK313" s="117"/>
      <c r="SL313" s="117"/>
      <c r="SM313" s="117"/>
      <c r="SN313" s="117"/>
      <c r="SO313" s="117"/>
      <c r="SP313" s="117"/>
      <c r="SQ313" s="117"/>
      <c r="SR313" s="117"/>
      <c r="SS313" s="117"/>
      <c r="ST313" s="117"/>
      <c r="SU313" s="117"/>
      <c r="SV313" s="117"/>
      <c r="SW313" s="117"/>
      <c r="SX313" s="117"/>
      <c r="SY313" s="117"/>
      <c r="SZ313" s="117"/>
      <c r="TA313" s="117"/>
      <c r="TB313" s="117"/>
      <c r="TC313" s="117"/>
      <c r="TD313" s="117"/>
      <c r="TE313" s="117"/>
      <c r="TF313" s="117"/>
      <c r="TG313" s="117"/>
      <c r="TH313" s="117"/>
      <c r="TI313" s="117"/>
      <c r="TJ313" s="117"/>
      <c r="TK313" s="117"/>
      <c r="TL313" s="117"/>
      <c r="TM313" s="117"/>
      <c r="TN313" s="117"/>
      <c r="TO313" s="117"/>
      <c r="TP313" s="117"/>
      <c r="TQ313" s="117"/>
      <c r="TR313" s="117"/>
      <c r="TS313" s="117"/>
      <c r="TT313" s="117"/>
      <c r="TU313" s="117"/>
      <c r="TV313" s="117"/>
      <c r="TW313" s="117"/>
      <c r="TX313" s="117"/>
      <c r="TY313" s="117"/>
      <c r="TZ313" s="117"/>
      <c r="UA313" s="117"/>
      <c r="UB313" s="117"/>
      <c r="UC313" s="117"/>
      <c r="UD313" s="117"/>
      <c r="UE313" s="117"/>
      <c r="UF313" s="117"/>
      <c r="UG313" s="117"/>
      <c r="UH313" s="117"/>
      <c r="UI313" s="117"/>
      <c r="UJ313" s="117"/>
      <c r="UK313" s="117"/>
      <c r="UL313" s="117"/>
      <c r="UM313" s="117"/>
      <c r="UN313" s="117"/>
      <c r="UO313" s="117"/>
      <c r="UP313" s="117"/>
      <c r="UQ313" s="117"/>
      <c r="UR313" s="117"/>
      <c r="US313" s="117"/>
      <c r="UT313" s="117"/>
      <c r="UU313" s="117"/>
      <c r="UV313" s="117"/>
      <c r="UW313" s="117"/>
      <c r="UX313" s="117"/>
      <c r="UY313" s="117"/>
      <c r="UZ313" s="117"/>
      <c r="VA313" s="117"/>
      <c r="VB313" s="117"/>
      <c r="VC313" s="117"/>
      <c r="VD313" s="117"/>
      <c r="VE313" s="117"/>
      <c r="VF313" s="117"/>
      <c r="VG313" s="117"/>
      <c r="VH313" s="117"/>
      <c r="VI313" s="117"/>
      <c r="VJ313" s="117"/>
      <c r="VK313" s="117"/>
      <c r="VL313" s="117"/>
      <c r="VM313" s="117"/>
      <c r="VN313" s="117"/>
      <c r="VO313" s="117"/>
      <c r="VP313" s="117"/>
      <c r="VQ313" s="117"/>
      <c r="VR313" s="117"/>
      <c r="VS313" s="117"/>
      <c r="VT313" s="117"/>
      <c r="VU313" s="117"/>
      <c r="VV313" s="117"/>
      <c r="VW313" s="117"/>
      <c r="VX313" s="117"/>
      <c r="VY313" s="117"/>
      <c r="VZ313" s="117"/>
      <c r="WA313" s="117"/>
      <c r="WB313" s="117"/>
      <c r="WC313" s="117"/>
      <c r="WD313" s="117"/>
      <c r="WE313" s="117"/>
      <c r="WF313" s="117"/>
      <c r="WG313" s="117"/>
      <c r="WH313" s="117"/>
      <c r="WI313" s="117"/>
      <c r="WJ313" s="117"/>
      <c r="WK313" s="117"/>
      <c r="WL313" s="117"/>
      <c r="WM313" s="117"/>
      <c r="WN313" s="117"/>
      <c r="WO313" s="117"/>
      <c r="WP313" s="117"/>
      <c r="WQ313" s="117"/>
      <c r="WR313" s="117"/>
      <c r="WS313" s="117"/>
      <c r="WT313" s="117"/>
      <c r="WU313" s="117"/>
      <c r="WV313" s="117"/>
      <c r="WW313" s="117"/>
      <c r="WX313" s="117"/>
      <c r="WY313" s="117"/>
      <c r="WZ313" s="117"/>
      <c r="XA313" s="117"/>
      <c r="XB313" s="117"/>
      <c r="XC313" s="117"/>
      <c r="XD313" s="117"/>
      <c r="XE313" s="117"/>
      <c r="XF313" s="117"/>
      <c r="XG313" s="117"/>
      <c r="XH313" s="117"/>
      <c r="XI313" s="117"/>
      <c r="XJ313" s="117"/>
      <c r="XK313" s="117"/>
      <c r="XL313" s="117"/>
      <c r="XM313" s="117"/>
      <c r="XN313" s="117"/>
      <c r="XO313" s="117"/>
      <c r="XP313" s="117"/>
      <c r="XQ313" s="117"/>
      <c r="XR313" s="117"/>
      <c r="XS313" s="117"/>
      <c r="XT313" s="117"/>
      <c r="XU313" s="117"/>
      <c r="XV313" s="117"/>
      <c r="XW313" s="117"/>
      <c r="XX313" s="117"/>
      <c r="XY313" s="117"/>
      <c r="XZ313" s="117"/>
      <c r="YA313" s="117"/>
      <c r="YB313" s="117"/>
      <c r="YC313" s="117"/>
      <c r="YD313" s="117"/>
      <c r="YE313" s="117"/>
      <c r="YF313" s="117"/>
      <c r="YG313" s="117"/>
      <c r="YH313" s="117"/>
      <c r="YI313" s="117"/>
      <c r="YJ313" s="117"/>
      <c r="YK313" s="117"/>
      <c r="YL313" s="117"/>
      <c r="YM313" s="117"/>
      <c r="YN313" s="117"/>
      <c r="YO313" s="117"/>
      <c r="YP313" s="117"/>
      <c r="YQ313" s="117"/>
      <c r="YR313" s="117"/>
      <c r="YS313" s="117"/>
      <c r="YT313" s="117"/>
      <c r="YU313" s="117"/>
      <c r="YV313" s="117"/>
      <c r="YW313" s="117"/>
      <c r="YX313" s="117"/>
      <c r="YY313" s="117"/>
      <c r="YZ313" s="117"/>
      <c r="ZA313" s="117"/>
      <c r="ZB313" s="117"/>
      <c r="ZC313" s="117"/>
      <c r="ZD313" s="117"/>
      <c r="ZE313" s="117"/>
      <c r="ZF313" s="117"/>
      <c r="ZG313" s="117"/>
      <c r="ZH313" s="117"/>
      <c r="ZI313" s="117"/>
      <c r="ZJ313" s="117"/>
      <c r="ZK313" s="117"/>
      <c r="ZL313" s="117"/>
      <c r="ZM313" s="117"/>
      <c r="ZN313" s="117"/>
      <c r="ZO313" s="117"/>
      <c r="ZP313" s="117"/>
      <c r="ZQ313" s="117"/>
      <c r="ZR313" s="117"/>
      <c r="ZS313" s="117"/>
      <c r="ZT313" s="117"/>
      <c r="ZU313" s="117"/>
      <c r="ZV313" s="117"/>
      <c r="ZW313" s="117"/>
      <c r="ZX313" s="117"/>
      <c r="ZY313" s="117"/>
      <c r="ZZ313" s="117"/>
      <c r="AAA313" s="117"/>
      <c r="AAB313" s="117"/>
      <c r="AAC313" s="117"/>
      <c r="AAD313" s="117"/>
      <c r="AAE313" s="117"/>
      <c r="AAF313" s="117"/>
      <c r="AAG313" s="117"/>
      <c r="AAH313" s="117"/>
      <c r="AAI313" s="117"/>
      <c r="AAJ313" s="117"/>
      <c r="AAK313" s="117"/>
      <c r="AAL313" s="117"/>
      <c r="AAM313" s="117"/>
      <c r="AAN313" s="117"/>
      <c r="AAO313" s="117"/>
      <c r="AAP313" s="117"/>
      <c r="AAQ313" s="117"/>
      <c r="AAR313" s="117"/>
      <c r="AAS313" s="117"/>
      <c r="AAT313" s="117"/>
      <c r="AAU313" s="117"/>
      <c r="AAV313" s="117"/>
      <c r="AAW313" s="117"/>
      <c r="AAX313" s="117"/>
      <c r="AAY313" s="117"/>
      <c r="AAZ313" s="117"/>
      <c r="ABA313" s="117"/>
      <c r="ABB313" s="117"/>
      <c r="ABC313" s="117"/>
      <c r="ABD313" s="117"/>
      <c r="ABE313" s="117"/>
      <c r="ABF313" s="117"/>
      <c r="ABG313" s="117"/>
      <c r="ABH313" s="117"/>
      <c r="ABI313" s="117"/>
      <c r="ABJ313" s="117"/>
      <c r="ABK313" s="117"/>
      <c r="ABL313" s="117"/>
      <c r="ABM313" s="117"/>
      <c r="ABN313" s="117"/>
      <c r="ABO313" s="117"/>
      <c r="ABP313" s="117"/>
      <c r="ABQ313" s="117"/>
      <c r="ABR313" s="117"/>
      <c r="ABS313" s="117"/>
      <c r="ABT313" s="117"/>
      <c r="ABU313" s="117"/>
      <c r="ABV313" s="117"/>
      <c r="ABW313" s="117"/>
      <c r="ABX313" s="117"/>
      <c r="ABY313" s="117"/>
      <c r="ABZ313" s="117"/>
      <c r="ACA313" s="117"/>
      <c r="ACB313" s="117"/>
      <c r="ACC313" s="117"/>
      <c r="ACD313" s="117"/>
      <c r="ACE313" s="117"/>
      <c r="ACF313" s="117"/>
      <c r="ACG313" s="117"/>
      <c r="ACH313" s="117"/>
      <c r="ACI313" s="117"/>
      <c r="ACJ313" s="117"/>
      <c r="ACK313" s="117"/>
      <c r="ACL313" s="117"/>
      <c r="ACM313" s="117"/>
      <c r="ACN313" s="117"/>
      <c r="ACO313" s="117"/>
      <c r="ACP313" s="117"/>
      <c r="ACQ313" s="117"/>
      <c r="ACR313" s="117"/>
      <c r="ACS313" s="117"/>
      <c r="ACT313" s="117"/>
      <c r="ACU313" s="117"/>
      <c r="ACV313" s="117"/>
      <c r="ACW313" s="117"/>
      <c r="ACX313" s="117"/>
      <c r="ACY313" s="117"/>
      <c r="ACZ313" s="117"/>
      <c r="ADA313" s="117"/>
      <c r="ADB313" s="117"/>
      <c r="ADC313" s="117"/>
      <c r="ADD313" s="117"/>
      <c r="ADE313" s="117"/>
      <c r="ADF313" s="117"/>
      <c r="ADG313" s="117"/>
      <c r="ADH313" s="117"/>
      <c r="ADI313" s="117"/>
      <c r="ADJ313" s="117"/>
      <c r="ADK313" s="117"/>
      <c r="ADL313" s="117"/>
      <c r="ADM313" s="117"/>
      <c r="ADN313" s="117"/>
      <c r="ADO313" s="117"/>
      <c r="ADP313" s="117"/>
      <c r="ADQ313" s="117"/>
      <c r="ADR313" s="117"/>
      <c r="ADS313" s="117"/>
      <c r="ADT313" s="117"/>
      <c r="ADU313" s="117"/>
      <c r="ADV313" s="117"/>
      <c r="ADW313" s="117"/>
      <c r="ADX313" s="117"/>
      <c r="ADY313" s="117"/>
      <c r="ADZ313" s="117"/>
      <c r="AEA313" s="117"/>
      <c r="AEB313" s="117"/>
      <c r="AEC313" s="117"/>
      <c r="AED313" s="117"/>
      <c r="AEE313" s="117"/>
      <c r="AEF313" s="117"/>
      <c r="AEG313" s="117"/>
      <c r="AEH313" s="117"/>
      <c r="AEI313" s="117"/>
      <c r="AEJ313" s="117"/>
      <c r="AEK313" s="117"/>
      <c r="AEL313" s="117"/>
      <c r="AEM313" s="117"/>
      <c r="AEN313" s="117"/>
      <c r="AEO313" s="117"/>
      <c r="AEP313" s="117"/>
      <c r="AEQ313" s="117"/>
      <c r="AER313" s="117"/>
      <c r="AES313" s="117"/>
      <c r="AET313" s="117"/>
      <c r="AEU313" s="117"/>
      <c r="AEV313" s="117"/>
      <c r="AEW313" s="117"/>
      <c r="AEX313" s="117"/>
      <c r="AEY313" s="117"/>
      <c r="AEZ313" s="117"/>
      <c r="AFA313" s="117"/>
      <c r="AFB313" s="117"/>
      <c r="AFC313" s="117"/>
      <c r="AFD313" s="117"/>
      <c r="AFE313" s="117"/>
      <c r="AFF313" s="117"/>
      <c r="AFG313" s="117"/>
      <c r="AFH313" s="117"/>
      <c r="AFI313" s="117"/>
      <c r="AFJ313" s="117"/>
      <c r="AFK313" s="117"/>
      <c r="AFL313" s="117"/>
      <c r="AFM313" s="117"/>
      <c r="AFN313" s="117"/>
      <c r="AFO313" s="117"/>
      <c r="AFP313" s="117"/>
      <c r="AFQ313" s="117"/>
      <c r="AFR313" s="117"/>
      <c r="AFS313" s="117"/>
      <c r="AFT313" s="117"/>
      <c r="AFU313" s="117"/>
      <c r="AFV313" s="117"/>
      <c r="AFW313" s="117"/>
      <c r="AFX313" s="117"/>
      <c r="AFY313" s="117"/>
      <c r="AFZ313" s="117"/>
      <c r="AGA313" s="117"/>
      <c r="AGB313" s="117"/>
      <c r="AGC313" s="117"/>
      <c r="AGD313" s="117"/>
      <c r="AGE313" s="117"/>
      <c r="AGF313" s="117"/>
      <c r="AGG313" s="117"/>
      <c r="AGH313" s="117"/>
      <c r="AGI313" s="117"/>
      <c r="AGJ313" s="117"/>
      <c r="AGK313" s="117"/>
      <c r="AGL313" s="117"/>
      <c r="AGM313" s="117"/>
      <c r="AGN313" s="117"/>
      <c r="AGO313" s="117"/>
      <c r="AGP313" s="117"/>
      <c r="AGQ313" s="117"/>
      <c r="AGR313" s="117"/>
      <c r="AGS313" s="117"/>
      <c r="AGT313" s="117"/>
      <c r="AGU313" s="117"/>
      <c r="AGV313" s="117"/>
      <c r="AGW313" s="117"/>
      <c r="AGX313" s="117"/>
      <c r="AGY313" s="117"/>
      <c r="AGZ313" s="117"/>
      <c r="AHA313" s="117"/>
      <c r="AHB313" s="117"/>
      <c r="AHC313" s="117"/>
      <c r="AHD313" s="117"/>
      <c r="AHE313" s="117"/>
      <c r="AHF313" s="117"/>
      <c r="AHG313" s="117"/>
      <c r="AHH313" s="117"/>
      <c r="AHI313" s="117"/>
      <c r="AHJ313" s="117"/>
      <c r="AHK313" s="117"/>
      <c r="AHL313" s="117"/>
      <c r="AHM313" s="117"/>
      <c r="AHN313" s="117"/>
      <c r="AHO313" s="117"/>
      <c r="AHP313" s="117"/>
      <c r="AHQ313" s="117"/>
      <c r="AHR313" s="117"/>
      <c r="AHS313" s="117"/>
      <c r="AHT313" s="117"/>
      <c r="AHU313" s="117"/>
      <c r="AHV313" s="117"/>
      <c r="AHW313" s="117"/>
      <c r="AHX313" s="117"/>
      <c r="AHY313" s="117"/>
      <c r="AHZ313" s="117"/>
      <c r="AIA313" s="117"/>
      <c r="AIB313" s="117"/>
      <c r="AIC313" s="117"/>
      <c r="AID313" s="117"/>
      <c r="AIE313" s="117"/>
      <c r="AIF313" s="117"/>
      <c r="AIG313" s="117"/>
      <c r="AIH313" s="117"/>
      <c r="AII313" s="117"/>
      <c r="AIJ313" s="117"/>
      <c r="AIK313" s="117"/>
      <c r="AIL313" s="117"/>
      <c r="AIM313" s="117"/>
      <c r="AIN313" s="117"/>
      <c r="AIO313" s="117"/>
      <c r="AIP313" s="117"/>
      <c r="AIQ313" s="117"/>
      <c r="AIR313" s="117"/>
      <c r="AIS313" s="117"/>
      <c r="AIT313" s="117"/>
      <c r="AIU313" s="117"/>
      <c r="AIV313" s="117"/>
      <c r="AIW313" s="117"/>
      <c r="AIX313" s="117"/>
      <c r="AIY313" s="117"/>
      <c r="AIZ313" s="117"/>
      <c r="AJA313" s="117"/>
      <c r="AJB313" s="117"/>
      <c r="AJC313" s="117"/>
      <c r="AJD313" s="117"/>
      <c r="AJE313" s="117"/>
      <c r="AJF313" s="117"/>
      <c r="AJG313" s="117"/>
      <c r="AJH313" s="117"/>
      <c r="AJI313" s="117"/>
      <c r="AJJ313" s="117"/>
      <c r="AJK313" s="117"/>
      <c r="AJL313" s="117"/>
      <c r="AJM313" s="117"/>
      <c r="AJN313" s="117"/>
      <c r="AJO313" s="117"/>
      <c r="AJP313" s="117"/>
      <c r="AJQ313" s="117"/>
      <c r="AJR313" s="117"/>
      <c r="AJS313" s="117"/>
      <c r="AJT313" s="117"/>
      <c r="AJU313" s="117"/>
      <c r="AJV313" s="117"/>
      <c r="AJW313" s="117"/>
      <c r="AJX313" s="117"/>
      <c r="AJY313" s="117"/>
      <c r="AJZ313" s="117"/>
      <c r="AKA313" s="117"/>
      <c r="AKB313" s="117"/>
      <c r="AKC313" s="117"/>
      <c r="AKD313" s="117"/>
      <c r="AKE313" s="117"/>
      <c r="AKF313" s="117"/>
      <c r="AKG313" s="117"/>
      <c r="AKH313" s="117"/>
      <c r="AKI313" s="117"/>
      <c r="AKJ313" s="117"/>
      <c r="AKK313" s="117"/>
      <c r="AKL313" s="117"/>
      <c r="AKM313" s="117"/>
      <c r="AKN313" s="117"/>
      <c r="AKO313" s="117"/>
      <c r="AKP313" s="117"/>
      <c r="AKQ313" s="117"/>
      <c r="AKR313" s="117"/>
      <c r="AKS313" s="117"/>
      <c r="AKT313" s="117"/>
      <c r="AKU313" s="117"/>
      <c r="AKV313" s="117"/>
      <c r="AKW313" s="117"/>
      <c r="AKX313" s="117"/>
      <c r="AKY313" s="117"/>
      <c r="AKZ313" s="117"/>
      <c r="ALA313" s="117"/>
      <c r="ALB313" s="117"/>
      <c r="ALC313" s="117"/>
      <c r="ALD313" s="117"/>
      <c r="ALE313" s="117"/>
      <c r="ALF313" s="117"/>
      <c r="ALG313" s="117"/>
      <c r="ALH313" s="117"/>
      <c r="ALI313" s="117"/>
      <c r="ALJ313" s="117"/>
      <c r="ALK313" s="117"/>
      <c r="ALL313" s="117"/>
      <c r="ALM313" s="117"/>
      <c r="ALN313" s="117"/>
      <c r="ALO313" s="117"/>
      <c r="ALP313" s="117"/>
      <c r="ALQ313" s="117"/>
      <c r="ALR313" s="117"/>
      <c r="ALS313" s="117"/>
      <c r="ALT313" s="117"/>
      <c r="ALU313" s="117"/>
      <c r="ALV313" s="117"/>
      <c r="ALW313" s="117"/>
      <c r="ALX313" s="117"/>
      <c r="ALY313" s="117"/>
      <c r="ALZ313" s="117"/>
      <c r="AMA313" s="117"/>
      <c r="AMB313" s="117"/>
      <c r="AMC313" s="117"/>
      <c r="AMD313" s="117"/>
      <c r="AME313" s="117"/>
      <c r="AMF313" s="117"/>
      <c r="AMG313" s="117"/>
      <c r="AMH313" s="117"/>
      <c r="AMI313" s="117"/>
      <c r="AMJ313" s="117"/>
    </row>
    <row r="314" customFormat="false" ht="24" hidden="false" customHeight="true" outlineLevel="0" collapsed="false">
      <c r="A314" s="134" t="s">
        <v>8</v>
      </c>
      <c r="B314" s="162" t="n">
        <f aca="false">C270</f>
        <v>38.1284722222222</v>
      </c>
      <c r="C314" s="162" t="n">
        <f aca="false">D310</f>
        <v>696.383611111111</v>
      </c>
      <c r="D314" s="159" t="n">
        <f aca="false">SUM(B314+C314)</f>
        <v>734.512083333333</v>
      </c>
      <c r="E314" s="116"/>
      <c r="F314" s="116"/>
      <c r="G314" s="116"/>
      <c r="H314" s="116"/>
      <c r="I314" s="116"/>
      <c r="J314" s="116"/>
      <c r="K314" s="116"/>
      <c r="L314" s="116"/>
      <c r="M314" s="116"/>
      <c r="N314" s="116"/>
      <c r="O314" s="116"/>
      <c r="P314" s="116"/>
      <c r="Q314" s="116"/>
      <c r="R314" s="116"/>
      <c r="S314" s="116"/>
      <c r="T314" s="116"/>
      <c r="U314" s="116"/>
      <c r="V314" s="116"/>
      <c r="W314" s="116"/>
      <c r="X314" s="116"/>
      <c r="Y314" s="116"/>
      <c r="Z314" s="116"/>
      <c r="AA314" s="116"/>
      <c r="AB314" s="116"/>
      <c r="AC314" s="116"/>
      <c r="AD314" s="116"/>
      <c r="AE314" s="116"/>
      <c r="AF314" s="116"/>
      <c r="AG314" s="116"/>
      <c r="AH314" s="116"/>
      <c r="AI314" s="116"/>
      <c r="AJ314" s="116"/>
      <c r="AK314" s="116"/>
      <c r="AL314" s="116"/>
      <c r="AM314" s="116"/>
      <c r="AN314" s="116"/>
      <c r="AO314" s="116"/>
      <c r="AP314" s="116"/>
      <c r="AQ314" s="116"/>
      <c r="AR314" s="116"/>
      <c r="AS314" s="116"/>
      <c r="AT314" s="116"/>
      <c r="AU314" s="116"/>
      <c r="AV314" s="116"/>
      <c r="AW314" s="116"/>
      <c r="AX314" s="116"/>
      <c r="AY314" s="116"/>
      <c r="AZ314" s="116"/>
      <c r="BA314" s="116"/>
      <c r="BB314" s="116"/>
      <c r="BC314" s="116"/>
      <c r="BD314" s="116"/>
      <c r="BE314" s="116"/>
      <c r="BF314" s="116"/>
      <c r="BG314" s="116"/>
      <c r="BH314" s="116"/>
      <c r="BI314" s="116"/>
      <c r="BJ314" s="116"/>
      <c r="BK314" s="117"/>
      <c r="BL314" s="117"/>
      <c r="BM314" s="117"/>
      <c r="BN314" s="117"/>
      <c r="BO314" s="117"/>
      <c r="BP314" s="117"/>
      <c r="BQ314" s="117"/>
      <c r="BR314" s="117"/>
      <c r="BS314" s="117"/>
      <c r="BT314" s="117"/>
      <c r="BU314" s="117"/>
      <c r="BV314" s="117"/>
      <c r="BW314" s="117"/>
      <c r="BX314" s="117"/>
      <c r="BY314" s="117"/>
      <c r="BZ314" s="117"/>
      <c r="CA314" s="117"/>
      <c r="CB314" s="117"/>
      <c r="CC314" s="117"/>
      <c r="CD314" s="117"/>
      <c r="CE314" s="117"/>
      <c r="CF314" s="117"/>
      <c r="CG314" s="117"/>
      <c r="CH314" s="117"/>
      <c r="CI314" s="117"/>
      <c r="CJ314" s="117"/>
      <c r="CK314" s="117"/>
      <c r="CL314" s="117"/>
      <c r="CM314" s="117"/>
      <c r="CN314" s="117"/>
      <c r="CO314" s="117"/>
      <c r="CP314" s="117"/>
      <c r="CQ314" s="117"/>
      <c r="CR314" s="117"/>
      <c r="CS314" s="117"/>
      <c r="CT314" s="117"/>
      <c r="CU314" s="117"/>
      <c r="CV314" s="117"/>
      <c r="CW314" s="117"/>
      <c r="CX314" s="117"/>
      <c r="CY314" s="117"/>
      <c r="CZ314" s="117"/>
      <c r="DA314" s="117"/>
      <c r="DB314" s="117"/>
      <c r="DC314" s="117"/>
      <c r="DD314" s="117"/>
      <c r="DE314" s="117"/>
      <c r="DF314" s="117"/>
      <c r="DG314" s="117"/>
      <c r="DH314" s="117"/>
      <c r="DI314" s="117"/>
      <c r="DJ314" s="117"/>
      <c r="DK314" s="117"/>
      <c r="DL314" s="117"/>
      <c r="DM314" s="117"/>
      <c r="DN314" s="117"/>
      <c r="DO314" s="117"/>
      <c r="DP314" s="117"/>
      <c r="DQ314" s="117"/>
      <c r="DR314" s="117"/>
      <c r="DS314" s="117"/>
      <c r="DT314" s="117"/>
      <c r="DU314" s="117"/>
      <c r="DV314" s="117"/>
      <c r="DW314" s="117"/>
      <c r="DX314" s="117"/>
      <c r="DY314" s="117"/>
      <c r="DZ314" s="117"/>
      <c r="EA314" s="117"/>
      <c r="EB314" s="117"/>
      <c r="EC314" s="117"/>
      <c r="ED314" s="117"/>
      <c r="EE314" s="117"/>
      <c r="EF314" s="117"/>
      <c r="EG314" s="117"/>
      <c r="EH314" s="117"/>
      <c r="EI314" s="117"/>
      <c r="EJ314" s="117"/>
      <c r="EK314" s="117"/>
      <c r="EL314" s="117"/>
      <c r="EM314" s="117"/>
      <c r="EN314" s="117"/>
      <c r="EO314" s="117"/>
      <c r="EP314" s="117"/>
      <c r="EQ314" s="117"/>
      <c r="ER314" s="117"/>
      <c r="ES314" s="117"/>
      <c r="ET314" s="117"/>
      <c r="EU314" s="117"/>
      <c r="EV314" s="117"/>
      <c r="EW314" s="117"/>
      <c r="EX314" s="117"/>
      <c r="EY314" s="117"/>
      <c r="EZ314" s="117"/>
      <c r="FA314" s="117"/>
      <c r="FB314" s="117"/>
      <c r="FC314" s="117"/>
      <c r="FD314" s="117"/>
      <c r="FE314" s="117"/>
      <c r="FF314" s="117"/>
      <c r="FG314" s="117"/>
      <c r="FH314" s="117"/>
      <c r="FI314" s="117"/>
      <c r="FJ314" s="117"/>
      <c r="FK314" s="117"/>
      <c r="FL314" s="117"/>
      <c r="FM314" s="117"/>
      <c r="FN314" s="117"/>
      <c r="FO314" s="117"/>
      <c r="FP314" s="117"/>
      <c r="FQ314" s="117"/>
      <c r="FR314" s="117"/>
      <c r="FS314" s="117"/>
      <c r="FT314" s="117"/>
      <c r="FU314" s="117"/>
      <c r="FV314" s="117"/>
      <c r="FW314" s="117"/>
      <c r="FX314" s="117"/>
      <c r="FY314" s="117"/>
      <c r="FZ314" s="117"/>
      <c r="GA314" s="117"/>
      <c r="GB314" s="117"/>
      <c r="GC314" s="117"/>
      <c r="GD314" s="117"/>
      <c r="GE314" s="117"/>
      <c r="GF314" s="117"/>
      <c r="GG314" s="117"/>
      <c r="GH314" s="117"/>
      <c r="GI314" s="117"/>
      <c r="GJ314" s="117"/>
      <c r="GK314" s="117"/>
      <c r="GL314" s="117"/>
      <c r="GM314" s="117"/>
      <c r="GN314" s="117"/>
      <c r="GO314" s="117"/>
      <c r="GP314" s="117"/>
      <c r="GQ314" s="117"/>
      <c r="GR314" s="117"/>
      <c r="GS314" s="117"/>
      <c r="GT314" s="117"/>
      <c r="GU314" s="117"/>
      <c r="GV314" s="117"/>
      <c r="GW314" s="117"/>
      <c r="GX314" s="117"/>
      <c r="GY314" s="117"/>
      <c r="GZ314" s="117"/>
      <c r="HA314" s="117"/>
      <c r="HB314" s="117"/>
      <c r="HC314" s="117"/>
      <c r="HD314" s="117"/>
      <c r="HE314" s="117"/>
      <c r="HF314" s="117"/>
      <c r="HG314" s="117"/>
      <c r="HH314" s="117"/>
      <c r="HI314" s="117"/>
      <c r="HJ314" s="117"/>
      <c r="HK314" s="117"/>
      <c r="HL314" s="117"/>
      <c r="HM314" s="117"/>
      <c r="HN314" s="117"/>
      <c r="HO314" s="117"/>
      <c r="HP314" s="117"/>
      <c r="HQ314" s="117"/>
      <c r="HR314" s="117"/>
      <c r="HS314" s="117"/>
      <c r="HT314" s="117"/>
      <c r="HU314" s="117"/>
      <c r="HV314" s="117"/>
      <c r="HW314" s="117"/>
      <c r="HX314" s="117"/>
      <c r="HY314" s="117"/>
      <c r="HZ314" s="117"/>
      <c r="IA314" s="117"/>
      <c r="IB314" s="117"/>
      <c r="IC314" s="117"/>
      <c r="ID314" s="117"/>
      <c r="IE314" s="117"/>
      <c r="IF314" s="117"/>
      <c r="IG314" s="117"/>
      <c r="IH314" s="117"/>
      <c r="II314" s="117"/>
      <c r="IJ314" s="117"/>
      <c r="IK314" s="117"/>
      <c r="IL314" s="117"/>
      <c r="IM314" s="117"/>
      <c r="IN314" s="117"/>
      <c r="IO314" s="117"/>
      <c r="IP314" s="117"/>
      <c r="IQ314" s="117"/>
      <c r="IR314" s="117"/>
      <c r="IS314" s="117"/>
      <c r="IT314" s="117"/>
      <c r="IU314" s="117"/>
      <c r="IV314" s="117"/>
      <c r="IW314" s="117"/>
      <c r="IX314" s="117"/>
      <c r="IY314" s="117"/>
      <c r="IZ314" s="117"/>
      <c r="JA314" s="117"/>
      <c r="JB314" s="117"/>
      <c r="JC314" s="117"/>
      <c r="JD314" s="117"/>
      <c r="JE314" s="117"/>
      <c r="JF314" s="117"/>
      <c r="JG314" s="117"/>
      <c r="JH314" s="117"/>
      <c r="JI314" s="117"/>
      <c r="JJ314" s="117"/>
      <c r="JK314" s="117"/>
      <c r="JL314" s="117"/>
      <c r="JM314" s="117"/>
      <c r="JN314" s="117"/>
      <c r="JO314" s="117"/>
      <c r="JP314" s="117"/>
      <c r="JQ314" s="117"/>
      <c r="JR314" s="117"/>
      <c r="JS314" s="117"/>
      <c r="JT314" s="117"/>
      <c r="JU314" s="117"/>
      <c r="JV314" s="117"/>
      <c r="JW314" s="117"/>
      <c r="JX314" s="117"/>
      <c r="JY314" s="117"/>
      <c r="JZ314" s="117"/>
      <c r="KA314" s="117"/>
      <c r="KB314" s="117"/>
      <c r="KC314" s="117"/>
      <c r="KD314" s="117"/>
      <c r="KE314" s="117"/>
      <c r="KF314" s="117"/>
      <c r="KG314" s="117"/>
      <c r="KH314" s="117"/>
      <c r="KI314" s="117"/>
      <c r="KJ314" s="117"/>
      <c r="KK314" s="117"/>
      <c r="KL314" s="117"/>
      <c r="KM314" s="117"/>
      <c r="KN314" s="117"/>
      <c r="KO314" s="117"/>
      <c r="KP314" s="117"/>
      <c r="KQ314" s="117"/>
      <c r="KR314" s="117"/>
      <c r="KS314" s="117"/>
      <c r="KT314" s="117"/>
      <c r="KU314" s="117"/>
      <c r="KV314" s="117"/>
      <c r="KW314" s="117"/>
      <c r="KX314" s="117"/>
      <c r="KY314" s="117"/>
      <c r="KZ314" s="117"/>
      <c r="LA314" s="117"/>
      <c r="LB314" s="117"/>
      <c r="LC314" s="117"/>
      <c r="LD314" s="117"/>
      <c r="LE314" s="117"/>
      <c r="LF314" s="117"/>
      <c r="LG314" s="117"/>
      <c r="LH314" s="117"/>
      <c r="LI314" s="117"/>
      <c r="LJ314" s="117"/>
      <c r="LK314" s="117"/>
      <c r="LL314" s="117"/>
      <c r="LM314" s="117"/>
      <c r="LN314" s="117"/>
      <c r="LO314" s="117"/>
      <c r="LP314" s="117"/>
      <c r="LQ314" s="117"/>
      <c r="LR314" s="117"/>
      <c r="LS314" s="117"/>
      <c r="LT314" s="117"/>
      <c r="LU314" s="117"/>
      <c r="LV314" s="117"/>
      <c r="LW314" s="117"/>
      <c r="LX314" s="117"/>
      <c r="LY314" s="117"/>
      <c r="LZ314" s="117"/>
      <c r="MA314" s="117"/>
      <c r="MB314" s="117"/>
      <c r="MC314" s="117"/>
      <c r="MD314" s="117"/>
      <c r="ME314" s="117"/>
      <c r="MF314" s="117"/>
      <c r="MG314" s="117"/>
      <c r="MH314" s="117"/>
      <c r="MI314" s="117"/>
      <c r="MJ314" s="117"/>
      <c r="MK314" s="117"/>
      <c r="ML314" s="117"/>
      <c r="MM314" s="117"/>
      <c r="MN314" s="117"/>
      <c r="MO314" s="117"/>
      <c r="MP314" s="117"/>
      <c r="MQ314" s="117"/>
      <c r="MR314" s="117"/>
      <c r="MS314" s="117"/>
      <c r="MT314" s="117"/>
      <c r="MU314" s="117"/>
      <c r="MV314" s="117"/>
      <c r="MW314" s="117"/>
      <c r="MX314" s="117"/>
      <c r="MY314" s="117"/>
      <c r="MZ314" s="117"/>
      <c r="NA314" s="117"/>
      <c r="NB314" s="117"/>
      <c r="NC314" s="117"/>
      <c r="ND314" s="117"/>
      <c r="NE314" s="117"/>
      <c r="NF314" s="117"/>
      <c r="NG314" s="117"/>
      <c r="NH314" s="117"/>
      <c r="NI314" s="117"/>
      <c r="NJ314" s="117"/>
      <c r="NK314" s="117"/>
      <c r="NL314" s="117"/>
      <c r="NM314" s="117"/>
      <c r="NN314" s="117"/>
      <c r="NO314" s="117"/>
      <c r="NP314" s="117"/>
      <c r="NQ314" s="117"/>
      <c r="NR314" s="117"/>
      <c r="NS314" s="117"/>
      <c r="NT314" s="117"/>
      <c r="NU314" s="117"/>
      <c r="NV314" s="117"/>
      <c r="NW314" s="117"/>
      <c r="NX314" s="117"/>
      <c r="NY314" s="117"/>
      <c r="NZ314" s="117"/>
      <c r="OA314" s="117"/>
      <c r="OB314" s="117"/>
      <c r="OC314" s="117"/>
      <c r="OD314" s="117"/>
      <c r="OE314" s="117"/>
      <c r="OF314" s="117"/>
      <c r="OG314" s="117"/>
      <c r="OH314" s="117"/>
      <c r="OI314" s="117"/>
      <c r="OJ314" s="117"/>
      <c r="OK314" s="117"/>
      <c r="OL314" s="117"/>
      <c r="OM314" s="117"/>
      <c r="ON314" s="117"/>
      <c r="OO314" s="117"/>
      <c r="OP314" s="117"/>
      <c r="OQ314" s="117"/>
      <c r="OR314" s="117"/>
      <c r="OS314" s="117"/>
      <c r="OT314" s="117"/>
      <c r="OU314" s="117"/>
      <c r="OV314" s="117"/>
      <c r="OW314" s="117"/>
      <c r="OX314" s="117"/>
      <c r="OY314" s="117"/>
      <c r="OZ314" s="117"/>
      <c r="PA314" s="117"/>
      <c r="PB314" s="117"/>
      <c r="PC314" s="117"/>
      <c r="PD314" s="117"/>
      <c r="PE314" s="117"/>
      <c r="PF314" s="117"/>
      <c r="PG314" s="117"/>
      <c r="PH314" s="117"/>
      <c r="PI314" s="117"/>
      <c r="PJ314" s="117"/>
      <c r="PK314" s="117"/>
      <c r="PL314" s="117"/>
      <c r="PM314" s="117"/>
      <c r="PN314" s="117"/>
      <c r="PO314" s="117"/>
      <c r="PP314" s="117"/>
      <c r="PQ314" s="117"/>
      <c r="PR314" s="117"/>
      <c r="PS314" s="117"/>
      <c r="PT314" s="117"/>
      <c r="PU314" s="117"/>
      <c r="PV314" s="117"/>
      <c r="PW314" s="117"/>
      <c r="PX314" s="117"/>
      <c r="PY314" s="117"/>
      <c r="PZ314" s="117"/>
      <c r="QA314" s="117"/>
      <c r="QB314" s="117"/>
      <c r="QC314" s="117"/>
      <c r="QD314" s="117"/>
      <c r="QE314" s="117"/>
      <c r="QF314" s="117"/>
      <c r="QG314" s="117"/>
      <c r="QH314" s="117"/>
      <c r="QI314" s="117"/>
      <c r="QJ314" s="117"/>
      <c r="QK314" s="117"/>
      <c r="QL314" s="117"/>
      <c r="QM314" s="117"/>
      <c r="QN314" s="117"/>
      <c r="QO314" s="117"/>
      <c r="QP314" s="117"/>
      <c r="QQ314" s="117"/>
      <c r="QR314" s="117"/>
      <c r="QS314" s="117"/>
      <c r="QT314" s="117"/>
      <c r="QU314" s="117"/>
      <c r="QV314" s="117"/>
      <c r="QW314" s="117"/>
      <c r="QX314" s="117"/>
      <c r="QY314" s="117"/>
      <c r="QZ314" s="117"/>
      <c r="RA314" s="117"/>
      <c r="RB314" s="117"/>
      <c r="RC314" s="117"/>
      <c r="RD314" s="117"/>
      <c r="RE314" s="117"/>
      <c r="RF314" s="117"/>
      <c r="RG314" s="117"/>
      <c r="RH314" s="117"/>
      <c r="RI314" s="117"/>
      <c r="RJ314" s="117"/>
      <c r="RK314" s="117"/>
      <c r="RL314" s="117"/>
      <c r="RM314" s="117"/>
      <c r="RN314" s="117"/>
      <c r="RO314" s="117"/>
      <c r="RP314" s="117"/>
      <c r="RQ314" s="117"/>
      <c r="RR314" s="117"/>
      <c r="RS314" s="117"/>
      <c r="RT314" s="117"/>
      <c r="RU314" s="117"/>
      <c r="RV314" s="117"/>
      <c r="RW314" s="117"/>
      <c r="RX314" s="117"/>
      <c r="RY314" s="117"/>
      <c r="RZ314" s="117"/>
      <c r="SA314" s="117"/>
      <c r="SB314" s="117"/>
      <c r="SC314" s="117"/>
      <c r="SD314" s="117"/>
      <c r="SE314" s="117"/>
      <c r="SF314" s="117"/>
      <c r="SG314" s="117"/>
      <c r="SH314" s="117"/>
      <c r="SI314" s="117"/>
      <c r="SJ314" s="117"/>
      <c r="SK314" s="117"/>
      <c r="SL314" s="117"/>
      <c r="SM314" s="117"/>
      <c r="SN314" s="117"/>
      <c r="SO314" s="117"/>
      <c r="SP314" s="117"/>
      <c r="SQ314" s="117"/>
      <c r="SR314" s="117"/>
      <c r="SS314" s="117"/>
      <c r="ST314" s="117"/>
      <c r="SU314" s="117"/>
      <c r="SV314" s="117"/>
      <c r="SW314" s="117"/>
      <c r="SX314" s="117"/>
      <c r="SY314" s="117"/>
      <c r="SZ314" s="117"/>
      <c r="TA314" s="117"/>
      <c r="TB314" s="117"/>
      <c r="TC314" s="117"/>
      <c r="TD314" s="117"/>
      <c r="TE314" s="117"/>
      <c r="TF314" s="117"/>
      <c r="TG314" s="117"/>
      <c r="TH314" s="117"/>
      <c r="TI314" s="117"/>
      <c r="TJ314" s="117"/>
      <c r="TK314" s="117"/>
      <c r="TL314" s="117"/>
      <c r="TM314" s="117"/>
      <c r="TN314" s="117"/>
      <c r="TO314" s="117"/>
      <c r="TP314" s="117"/>
      <c r="TQ314" s="117"/>
      <c r="TR314" s="117"/>
      <c r="TS314" s="117"/>
      <c r="TT314" s="117"/>
      <c r="TU314" s="117"/>
      <c r="TV314" s="117"/>
      <c r="TW314" s="117"/>
      <c r="TX314" s="117"/>
      <c r="TY314" s="117"/>
      <c r="TZ314" s="117"/>
      <c r="UA314" s="117"/>
      <c r="UB314" s="117"/>
      <c r="UC314" s="117"/>
      <c r="UD314" s="117"/>
      <c r="UE314" s="117"/>
      <c r="UF314" s="117"/>
      <c r="UG314" s="117"/>
      <c r="UH314" s="117"/>
      <c r="UI314" s="117"/>
      <c r="UJ314" s="117"/>
      <c r="UK314" s="117"/>
      <c r="UL314" s="117"/>
      <c r="UM314" s="117"/>
      <c r="UN314" s="117"/>
      <c r="UO314" s="117"/>
      <c r="UP314" s="117"/>
      <c r="UQ314" s="117"/>
      <c r="UR314" s="117"/>
      <c r="US314" s="117"/>
      <c r="UT314" s="117"/>
      <c r="UU314" s="117"/>
      <c r="UV314" s="117"/>
      <c r="UW314" s="117"/>
      <c r="UX314" s="117"/>
      <c r="UY314" s="117"/>
      <c r="UZ314" s="117"/>
      <c r="VA314" s="117"/>
      <c r="VB314" s="117"/>
      <c r="VC314" s="117"/>
      <c r="VD314" s="117"/>
      <c r="VE314" s="117"/>
      <c r="VF314" s="117"/>
      <c r="VG314" s="117"/>
      <c r="VH314" s="117"/>
      <c r="VI314" s="117"/>
      <c r="VJ314" s="117"/>
      <c r="VK314" s="117"/>
      <c r="VL314" s="117"/>
      <c r="VM314" s="117"/>
      <c r="VN314" s="117"/>
      <c r="VO314" s="117"/>
      <c r="VP314" s="117"/>
      <c r="VQ314" s="117"/>
      <c r="VR314" s="117"/>
      <c r="VS314" s="117"/>
      <c r="VT314" s="117"/>
      <c r="VU314" s="117"/>
      <c r="VV314" s="117"/>
      <c r="VW314" s="117"/>
      <c r="VX314" s="117"/>
      <c r="VY314" s="117"/>
      <c r="VZ314" s="117"/>
      <c r="WA314" s="117"/>
      <c r="WB314" s="117"/>
      <c r="WC314" s="117"/>
      <c r="WD314" s="117"/>
      <c r="WE314" s="117"/>
      <c r="WF314" s="117"/>
      <c r="WG314" s="117"/>
      <c r="WH314" s="117"/>
      <c r="WI314" s="117"/>
      <c r="WJ314" s="117"/>
      <c r="WK314" s="117"/>
      <c r="WL314" s="117"/>
      <c r="WM314" s="117"/>
      <c r="WN314" s="117"/>
      <c r="WO314" s="117"/>
      <c r="WP314" s="117"/>
      <c r="WQ314" s="117"/>
      <c r="WR314" s="117"/>
      <c r="WS314" s="117"/>
      <c r="WT314" s="117"/>
      <c r="WU314" s="117"/>
      <c r="WV314" s="117"/>
      <c r="WW314" s="117"/>
      <c r="WX314" s="117"/>
      <c r="WY314" s="117"/>
      <c r="WZ314" s="117"/>
      <c r="XA314" s="117"/>
      <c r="XB314" s="117"/>
      <c r="XC314" s="117"/>
      <c r="XD314" s="117"/>
      <c r="XE314" s="117"/>
      <c r="XF314" s="117"/>
      <c r="XG314" s="117"/>
      <c r="XH314" s="117"/>
      <c r="XI314" s="117"/>
      <c r="XJ314" s="117"/>
      <c r="XK314" s="117"/>
      <c r="XL314" s="117"/>
      <c r="XM314" s="117"/>
      <c r="XN314" s="117"/>
      <c r="XO314" s="117"/>
      <c r="XP314" s="117"/>
      <c r="XQ314" s="117"/>
      <c r="XR314" s="117"/>
      <c r="XS314" s="117"/>
      <c r="XT314" s="117"/>
      <c r="XU314" s="117"/>
      <c r="XV314" s="117"/>
      <c r="XW314" s="117"/>
      <c r="XX314" s="117"/>
      <c r="XY314" s="117"/>
      <c r="XZ314" s="117"/>
      <c r="YA314" s="117"/>
      <c r="YB314" s="117"/>
      <c r="YC314" s="117"/>
      <c r="YD314" s="117"/>
      <c r="YE314" s="117"/>
      <c r="YF314" s="117"/>
      <c r="YG314" s="117"/>
      <c r="YH314" s="117"/>
      <c r="YI314" s="117"/>
      <c r="YJ314" s="117"/>
      <c r="YK314" s="117"/>
      <c r="YL314" s="117"/>
      <c r="YM314" s="117"/>
      <c r="YN314" s="117"/>
      <c r="YO314" s="117"/>
      <c r="YP314" s="117"/>
      <c r="YQ314" s="117"/>
      <c r="YR314" s="117"/>
      <c r="YS314" s="117"/>
      <c r="YT314" s="117"/>
      <c r="YU314" s="117"/>
      <c r="YV314" s="117"/>
      <c r="YW314" s="117"/>
      <c r="YX314" s="117"/>
      <c r="YY314" s="117"/>
      <c r="YZ314" s="117"/>
      <c r="ZA314" s="117"/>
      <c r="ZB314" s="117"/>
      <c r="ZC314" s="117"/>
      <c r="ZD314" s="117"/>
      <c r="ZE314" s="117"/>
      <c r="ZF314" s="117"/>
      <c r="ZG314" s="117"/>
      <c r="ZH314" s="117"/>
      <c r="ZI314" s="117"/>
      <c r="ZJ314" s="117"/>
      <c r="ZK314" s="117"/>
      <c r="ZL314" s="117"/>
      <c r="ZM314" s="117"/>
      <c r="ZN314" s="117"/>
      <c r="ZO314" s="117"/>
      <c r="ZP314" s="117"/>
      <c r="ZQ314" s="117"/>
      <c r="ZR314" s="117"/>
      <c r="ZS314" s="117"/>
      <c r="ZT314" s="117"/>
      <c r="ZU314" s="117"/>
      <c r="ZV314" s="117"/>
      <c r="ZW314" s="117"/>
      <c r="ZX314" s="117"/>
      <c r="ZY314" s="117"/>
      <c r="ZZ314" s="117"/>
      <c r="AAA314" s="117"/>
      <c r="AAB314" s="117"/>
      <c r="AAC314" s="117"/>
      <c r="AAD314" s="117"/>
      <c r="AAE314" s="117"/>
      <c r="AAF314" s="117"/>
      <c r="AAG314" s="117"/>
      <c r="AAH314" s="117"/>
      <c r="AAI314" s="117"/>
      <c r="AAJ314" s="117"/>
      <c r="AAK314" s="117"/>
      <c r="AAL314" s="117"/>
      <c r="AAM314" s="117"/>
      <c r="AAN314" s="117"/>
      <c r="AAO314" s="117"/>
      <c r="AAP314" s="117"/>
      <c r="AAQ314" s="117"/>
      <c r="AAR314" s="117"/>
      <c r="AAS314" s="117"/>
      <c r="AAT314" s="117"/>
      <c r="AAU314" s="117"/>
      <c r="AAV314" s="117"/>
      <c r="AAW314" s="117"/>
      <c r="AAX314" s="117"/>
      <c r="AAY314" s="117"/>
      <c r="AAZ314" s="117"/>
      <c r="ABA314" s="117"/>
      <c r="ABB314" s="117"/>
      <c r="ABC314" s="117"/>
      <c r="ABD314" s="117"/>
      <c r="ABE314" s="117"/>
      <c r="ABF314" s="117"/>
      <c r="ABG314" s="117"/>
      <c r="ABH314" s="117"/>
      <c r="ABI314" s="117"/>
      <c r="ABJ314" s="117"/>
      <c r="ABK314" s="117"/>
      <c r="ABL314" s="117"/>
      <c r="ABM314" s="117"/>
      <c r="ABN314" s="117"/>
      <c r="ABO314" s="117"/>
      <c r="ABP314" s="117"/>
      <c r="ABQ314" s="117"/>
      <c r="ABR314" s="117"/>
      <c r="ABS314" s="117"/>
      <c r="ABT314" s="117"/>
      <c r="ABU314" s="117"/>
      <c r="ABV314" s="117"/>
      <c r="ABW314" s="117"/>
      <c r="ABX314" s="117"/>
      <c r="ABY314" s="117"/>
      <c r="ABZ314" s="117"/>
      <c r="ACA314" s="117"/>
      <c r="ACB314" s="117"/>
      <c r="ACC314" s="117"/>
      <c r="ACD314" s="117"/>
      <c r="ACE314" s="117"/>
      <c r="ACF314" s="117"/>
      <c r="ACG314" s="117"/>
      <c r="ACH314" s="117"/>
      <c r="ACI314" s="117"/>
      <c r="ACJ314" s="117"/>
      <c r="ACK314" s="117"/>
      <c r="ACL314" s="117"/>
      <c r="ACM314" s="117"/>
      <c r="ACN314" s="117"/>
      <c r="ACO314" s="117"/>
      <c r="ACP314" s="117"/>
      <c r="ACQ314" s="117"/>
      <c r="ACR314" s="117"/>
      <c r="ACS314" s="117"/>
      <c r="ACT314" s="117"/>
      <c r="ACU314" s="117"/>
      <c r="ACV314" s="117"/>
      <c r="ACW314" s="117"/>
      <c r="ACX314" s="117"/>
      <c r="ACY314" s="117"/>
      <c r="ACZ314" s="117"/>
      <c r="ADA314" s="117"/>
      <c r="ADB314" s="117"/>
      <c r="ADC314" s="117"/>
      <c r="ADD314" s="117"/>
      <c r="ADE314" s="117"/>
      <c r="ADF314" s="117"/>
      <c r="ADG314" s="117"/>
      <c r="ADH314" s="117"/>
      <c r="ADI314" s="117"/>
      <c r="ADJ314" s="117"/>
      <c r="ADK314" s="117"/>
      <c r="ADL314" s="117"/>
      <c r="ADM314" s="117"/>
      <c r="ADN314" s="117"/>
      <c r="ADO314" s="117"/>
      <c r="ADP314" s="117"/>
      <c r="ADQ314" s="117"/>
      <c r="ADR314" s="117"/>
      <c r="ADS314" s="117"/>
      <c r="ADT314" s="117"/>
      <c r="ADU314" s="117"/>
      <c r="ADV314" s="117"/>
      <c r="ADW314" s="117"/>
      <c r="ADX314" s="117"/>
      <c r="ADY314" s="117"/>
      <c r="ADZ314" s="117"/>
      <c r="AEA314" s="117"/>
      <c r="AEB314" s="117"/>
      <c r="AEC314" s="117"/>
      <c r="AED314" s="117"/>
      <c r="AEE314" s="117"/>
      <c r="AEF314" s="117"/>
      <c r="AEG314" s="117"/>
      <c r="AEH314" s="117"/>
      <c r="AEI314" s="117"/>
      <c r="AEJ314" s="117"/>
      <c r="AEK314" s="117"/>
      <c r="AEL314" s="117"/>
      <c r="AEM314" s="117"/>
      <c r="AEN314" s="117"/>
      <c r="AEO314" s="117"/>
      <c r="AEP314" s="117"/>
      <c r="AEQ314" s="117"/>
      <c r="AER314" s="117"/>
      <c r="AES314" s="117"/>
      <c r="AET314" s="117"/>
      <c r="AEU314" s="117"/>
      <c r="AEV314" s="117"/>
      <c r="AEW314" s="117"/>
      <c r="AEX314" s="117"/>
      <c r="AEY314" s="117"/>
      <c r="AEZ314" s="117"/>
      <c r="AFA314" s="117"/>
      <c r="AFB314" s="117"/>
      <c r="AFC314" s="117"/>
      <c r="AFD314" s="117"/>
      <c r="AFE314" s="117"/>
      <c r="AFF314" s="117"/>
      <c r="AFG314" s="117"/>
      <c r="AFH314" s="117"/>
      <c r="AFI314" s="117"/>
      <c r="AFJ314" s="117"/>
      <c r="AFK314" s="117"/>
      <c r="AFL314" s="117"/>
      <c r="AFM314" s="117"/>
      <c r="AFN314" s="117"/>
      <c r="AFO314" s="117"/>
      <c r="AFP314" s="117"/>
      <c r="AFQ314" s="117"/>
      <c r="AFR314" s="117"/>
      <c r="AFS314" s="117"/>
      <c r="AFT314" s="117"/>
      <c r="AFU314" s="117"/>
      <c r="AFV314" s="117"/>
      <c r="AFW314" s="117"/>
      <c r="AFX314" s="117"/>
      <c r="AFY314" s="117"/>
      <c r="AFZ314" s="117"/>
      <c r="AGA314" s="117"/>
      <c r="AGB314" s="117"/>
      <c r="AGC314" s="117"/>
      <c r="AGD314" s="117"/>
      <c r="AGE314" s="117"/>
      <c r="AGF314" s="117"/>
      <c r="AGG314" s="117"/>
      <c r="AGH314" s="117"/>
      <c r="AGI314" s="117"/>
      <c r="AGJ314" s="117"/>
      <c r="AGK314" s="117"/>
      <c r="AGL314" s="117"/>
      <c r="AGM314" s="117"/>
      <c r="AGN314" s="117"/>
      <c r="AGO314" s="117"/>
      <c r="AGP314" s="117"/>
      <c r="AGQ314" s="117"/>
      <c r="AGR314" s="117"/>
      <c r="AGS314" s="117"/>
      <c r="AGT314" s="117"/>
      <c r="AGU314" s="117"/>
      <c r="AGV314" s="117"/>
      <c r="AGW314" s="117"/>
      <c r="AGX314" s="117"/>
      <c r="AGY314" s="117"/>
      <c r="AGZ314" s="117"/>
      <c r="AHA314" s="117"/>
      <c r="AHB314" s="117"/>
      <c r="AHC314" s="117"/>
      <c r="AHD314" s="117"/>
      <c r="AHE314" s="117"/>
      <c r="AHF314" s="117"/>
      <c r="AHG314" s="117"/>
      <c r="AHH314" s="117"/>
      <c r="AHI314" s="117"/>
      <c r="AHJ314" s="117"/>
      <c r="AHK314" s="117"/>
      <c r="AHL314" s="117"/>
      <c r="AHM314" s="117"/>
      <c r="AHN314" s="117"/>
      <c r="AHO314" s="117"/>
      <c r="AHP314" s="117"/>
      <c r="AHQ314" s="117"/>
      <c r="AHR314" s="117"/>
      <c r="AHS314" s="117"/>
      <c r="AHT314" s="117"/>
      <c r="AHU314" s="117"/>
      <c r="AHV314" s="117"/>
      <c r="AHW314" s="117"/>
      <c r="AHX314" s="117"/>
      <c r="AHY314" s="117"/>
      <c r="AHZ314" s="117"/>
      <c r="AIA314" s="117"/>
      <c r="AIB314" s="117"/>
      <c r="AIC314" s="117"/>
      <c r="AID314" s="117"/>
      <c r="AIE314" s="117"/>
      <c r="AIF314" s="117"/>
      <c r="AIG314" s="117"/>
      <c r="AIH314" s="117"/>
      <c r="AII314" s="117"/>
      <c r="AIJ314" s="117"/>
      <c r="AIK314" s="117"/>
      <c r="AIL314" s="117"/>
      <c r="AIM314" s="117"/>
      <c r="AIN314" s="117"/>
      <c r="AIO314" s="117"/>
      <c r="AIP314" s="117"/>
      <c r="AIQ314" s="117"/>
      <c r="AIR314" s="117"/>
      <c r="AIS314" s="117"/>
      <c r="AIT314" s="117"/>
      <c r="AIU314" s="117"/>
      <c r="AIV314" s="117"/>
      <c r="AIW314" s="117"/>
      <c r="AIX314" s="117"/>
      <c r="AIY314" s="117"/>
      <c r="AIZ314" s="117"/>
      <c r="AJA314" s="117"/>
      <c r="AJB314" s="117"/>
      <c r="AJC314" s="117"/>
      <c r="AJD314" s="117"/>
      <c r="AJE314" s="117"/>
      <c r="AJF314" s="117"/>
      <c r="AJG314" s="117"/>
      <c r="AJH314" s="117"/>
      <c r="AJI314" s="117"/>
      <c r="AJJ314" s="117"/>
      <c r="AJK314" s="117"/>
      <c r="AJL314" s="117"/>
      <c r="AJM314" s="117"/>
      <c r="AJN314" s="117"/>
      <c r="AJO314" s="117"/>
      <c r="AJP314" s="117"/>
      <c r="AJQ314" s="117"/>
      <c r="AJR314" s="117"/>
      <c r="AJS314" s="117"/>
      <c r="AJT314" s="117"/>
      <c r="AJU314" s="117"/>
      <c r="AJV314" s="117"/>
      <c r="AJW314" s="117"/>
      <c r="AJX314" s="117"/>
      <c r="AJY314" s="117"/>
      <c r="AJZ314" s="117"/>
      <c r="AKA314" s="117"/>
      <c r="AKB314" s="117"/>
      <c r="AKC314" s="117"/>
      <c r="AKD314" s="117"/>
      <c r="AKE314" s="117"/>
      <c r="AKF314" s="117"/>
      <c r="AKG314" s="117"/>
      <c r="AKH314" s="117"/>
      <c r="AKI314" s="117"/>
      <c r="AKJ314" s="117"/>
      <c r="AKK314" s="117"/>
      <c r="AKL314" s="117"/>
      <c r="AKM314" s="117"/>
      <c r="AKN314" s="117"/>
      <c r="AKO314" s="117"/>
      <c r="AKP314" s="117"/>
      <c r="AKQ314" s="117"/>
      <c r="AKR314" s="117"/>
      <c r="AKS314" s="117"/>
      <c r="AKT314" s="117"/>
      <c r="AKU314" s="117"/>
      <c r="AKV314" s="117"/>
      <c r="AKW314" s="117"/>
      <c r="AKX314" s="117"/>
      <c r="AKY314" s="117"/>
      <c r="AKZ314" s="117"/>
      <c r="ALA314" s="117"/>
      <c r="ALB314" s="117"/>
      <c r="ALC314" s="117"/>
      <c r="ALD314" s="117"/>
      <c r="ALE314" s="117"/>
      <c r="ALF314" s="117"/>
      <c r="ALG314" s="117"/>
      <c r="ALH314" s="117"/>
      <c r="ALI314" s="117"/>
      <c r="ALJ314" s="117"/>
      <c r="ALK314" s="117"/>
      <c r="ALL314" s="117"/>
      <c r="ALM314" s="117"/>
      <c r="ALN314" s="117"/>
      <c r="ALO314" s="117"/>
      <c r="ALP314" s="117"/>
      <c r="ALQ314" s="117"/>
      <c r="ALR314" s="117"/>
      <c r="ALS314" s="117"/>
      <c r="ALT314" s="117"/>
      <c r="ALU314" s="117"/>
      <c r="ALV314" s="117"/>
      <c r="ALW314" s="117"/>
      <c r="ALX314" s="117"/>
      <c r="ALY314" s="117"/>
      <c r="ALZ314" s="117"/>
      <c r="AMA314" s="117"/>
      <c r="AMB314" s="117"/>
      <c r="AMC314" s="117"/>
      <c r="AMD314" s="117"/>
      <c r="AME314" s="117"/>
      <c r="AMF314" s="117"/>
      <c r="AMG314" s="117"/>
      <c r="AMH314" s="117"/>
      <c r="AMI314" s="117"/>
      <c r="AMJ314" s="117"/>
    </row>
    <row r="315" customFormat="false" ht="15" hidden="false" customHeight="false" outlineLevel="0" collapsed="false">
      <c r="A315" s="116"/>
      <c r="B315" s="116"/>
      <c r="C315" s="116"/>
      <c r="D315" s="116"/>
      <c r="E315" s="116"/>
      <c r="F315" s="116"/>
      <c r="G315" s="116"/>
      <c r="H315" s="116"/>
      <c r="I315" s="116"/>
      <c r="J315" s="116"/>
      <c r="K315" s="116"/>
      <c r="L315" s="116"/>
      <c r="M315" s="116"/>
      <c r="N315" s="116"/>
      <c r="O315" s="116"/>
      <c r="P315" s="116"/>
      <c r="Q315" s="116"/>
      <c r="R315" s="116"/>
      <c r="S315" s="116"/>
      <c r="T315" s="116"/>
      <c r="U315" s="116"/>
      <c r="V315" s="116"/>
      <c r="W315" s="116"/>
      <c r="X315" s="116"/>
      <c r="Y315" s="116"/>
      <c r="Z315" s="116"/>
      <c r="AA315" s="116"/>
      <c r="AB315" s="116"/>
      <c r="AC315" s="116"/>
      <c r="AD315" s="116"/>
      <c r="AE315" s="116"/>
      <c r="AF315" s="116"/>
      <c r="AG315" s="116"/>
      <c r="AH315" s="116"/>
      <c r="AI315" s="116"/>
      <c r="AJ315" s="116"/>
      <c r="AK315" s="116"/>
      <c r="AL315" s="116"/>
      <c r="AM315" s="116"/>
      <c r="AN315" s="116"/>
      <c r="AO315" s="116"/>
      <c r="AP315" s="116"/>
      <c r="AQ315" s="116"/>
      <c r="AR315" s="116"/>
      <c r="AS315" s="116"/>
      <c r="AT315" s="116"/>
      <c r="AU315" s="116"/>
      <c r="AV315" s="116"/>
      <c r="AW315" s="116"/>
      <c r="AX315" s="116"/>
      <c r="AY315" s="116"/>
      <c r="AZ315" s="116"/>
      <c r="BA315" s="116"/>
      <c r="BB315" s="116"/>
      <c r="BC315" s="116"/>
      <c r="BD315" s="116"/>
      <c r="BE315" s="116"/>
      <c r="BF315" s="116"/>
      <c r="BG315" s="116"/>
      <c r="BH315" s="116"/>
      <c r="BI315" s="116"/>
      <c r="BJ315" s="116"/>
      <c r="BK315" s="117"/>
      <c r="BL315" s="117"/>
      <c r="BM315" s="117"/>
      <c r="BN315" s="117"/>
      <c r="BO315" s="117"/>
      <c r="BP315" s="117"/>
      <c r="BQ315" s="117"/>
      <c r="BR315" s="117"/>
      <c r="BS315" s="117"/>
      <c r="BT315" s="117"/>
      <c r="BU315" s="117"/>
      <c r="BV315" s="117"/>
      <c r="BW315" s="117"/>
      <c r="BX315" s="117"/>
      <c r="BY315" s="117"/>
      <c r="BZ315" s="117"/>
      <c r="CA315" s="117"/>
      <c r="CB315" s="117"/>
      <c r="CC315" s="117"/>
      <c r="CD315" s="117"/>
      <c r="CE315" s="117"/>
      <c r="CF315" s="117"/>
      <c r="CG315" s="117"/>
      <c r="CH315" s="117"/>
      <c r="CI315" s="117"/>
      <c r="CJ315" s="117"/>
      <c r="CK315" s="117"/>
      <c r="CL315" s="117"/>
      <c r="CM315" s="117"/>
      <c r="CN315" s="117"/>
      <c r="CO315" s="117"/>
      <c r="CP315" s="117"/>
      <c r="CQ315" s="117"/>
      <c r="CR315" s="117"/>
      <c r="CS315" s="117"/>
      <c r="CT315" s="117"/>
      <c r="CU315" s="117"/>
      <c r="CV315" s="117"/>
      <c r="CW315" s="117"/>
      <c r="CX315" s="117"/>
      <c r="CY315" s="117"/>
      <c r="CZ315" s="117"/>
      <c r="DA315" s="117"/>
      <c r="DB315" s="117"/>
      <c r="DC315" s="117"/>
      <c r="DD315" s="117"/>
      <c r="DE315" s="117"/>
      <c r="DF315" s="117"/>
      <c r="DG315" s="117"/>
      <c r="DH315" s="117"/>
      <c r="DI315" s="117"/>
      <c r="DJ315" s="117"/>
      <c r="DK315" s="117"/>
      <c r="DL315" s="117"/>
      <c r="DM315" s="117"/>
      <c r="DN315" s="117"/>
      <c r="DO315" s="117"/>
      <c r="DP315" s="117"/>
      <c r="DQ315" s="117"/>
      <c r="DR315" s="117"/>
      <c r="DS315" s="117"/>
      <c r="DT315" s="117"/>
      <c r="DU315" s="117"/>
      <c r="DV315" s="117"/>
      <c r="DW315" s="117"/>
      <c r="DX315" s="117"/>
      <c r="DY315" s="117"/>
      <c r="DZ315" s="117"/>
      <c r="EA315" s="117"/>
      <c r="EB315" s="117"/>
      <c r="EC315" s="117"/>
      <c r="ED315" s="117"/>
      <c r="EE315" s="117"/>
      <c r="EF315" s="117"/>
      <c r="EG315" s="117"/>
      <c r="EH315" s="117"/>
      <c r="EI315" s="117"/>
      <c r="EJ315" s="117"/>
      <c r="EK315" s="117"/>
      <c r="EL315" s="117"/>
      <c r="EM315" s="117"/>
      <c r="EN315" s="117"/>
      <c r="EO315" s="117"/>
      <c r="EP315" s="117"/>
      <c r="EQ315" s="117"/>
      <c r="ER315" s="117"/>
      <c r="ES315" s="117"/>
      <c r="ET315" s="117"/>
      <c r="EU315" s="117"/>
      <c r="EV315" s="117"/>
      <c r="EW315" s="117"/>
      <c r="EX315" s="117"/>
      <c r="EY315" s="117"/>
      <c r="EZ315" s="117"/>
      <c r="FA315" s="117"/>
      <c r="FB315" s="117"/>
      <c r="FC315" s="117"/>
      <c r="FD315" s="117"/>
      <c r="FE315" s="117"/>
      <c r="FF315" s="117"/>
      <c r="FG315" s="117"/>
      <c r="FH315" s="117"/>
      <c r="FI315" s="117"/>
      <c r="FJ315" s="117"/>
      <c r="FK315" s="117"/>
      <c r="FL315" s="117"/>
      <c r="FM315" s="117"/>
      <c r="FN315" s="117"/>
      <c r="FO315" s="117"/>
      <c r="FP315" s="117"/>
      <c r="FQ315" s="117"/>
      <c r="FR315" s="117"/>
      <c r="FS315" s="117"/>
      <c r="FT315" s="117"/>
      <c r="FU315" s="117"/>
      <c r="FV315" s="117"/>
      <c r="FW315" s="117"/>
      <c r="FX315" s="117"/>
      <c r="FY315" s="117"/>
      <c r="FZ315" s="117"/>
      <c r="GA315" s="117"/>
      <c r="GB315" s="117"/>
      <c r="GC315" s="117"/>
      <c r="GD315" s="117"/>
      <c r="GE315" s="117"/>
      <c r="GF315" s="117"/>
      <c r="GG315" s="117"/>
      <c r="GH315" s="117"/>
      <c r="GI315" s="117"/>
      <c r="GJ315" s="117"/>
      <c r="GK315" s="117"/>
      <c r="GL315" s="117"/>
      <c r="GM315" s="117"/>
      <c r="GN315" s="117"/>
      <c r="GO315" s="117"/>
      <c r="GP315" s="117"/>
      <c r="GQ315" s="117"/>
      <c r="GR315" s="117"/>
      <c r="GS315" s="117"/>
      <c r="GT315" s="117"/>
      <c r="GU315" s="117"/>
      <c r="GV315" s="117"/>
      <c r="GW315" s="117"/>
      <c r="GX315" s="117"/>
      <c r="GY315" s="117"/>
      <c r="GZ315" s="117"/>
      <c r="HA315" s="117"/>
      <c r="HB315" s="117"/>
      <c r="HC315" s="117"/>
      <c r="HD315" s="117"/>
      <c r="HE315" s="117"/>
      <c r="HF315" s="117"/>
      <c r="HG315" s="117"/>
      <c r="HH315" s="117"/>
      <c r="HI315" s="117"/>
      <c r="HJ315" s="117"/>
      <c r="HK315" s="117"/>
      <c r="HL315" s="117"/>
      <c r="HM315" s="117"/>
      <c r="HN315" s="117"/>
      <c r="HO315" s="117"/>
      <c r="HP315" s="117"/>
      <c r="HQ315" s="117"/>
      <c r="HR315" s="117"/>
      <c r="HS315" s="117"/>
      <c r="HT315" s="117"/>
      <c r="HU315" s="117"/>
      <c r="HV315" s="117"/>
      <c r="HW315" s="117"/>
      <c r="HX315" s="117"/>
      <c r="HY315" s="117"/>
      <c r="HZ315" s="117"/>
      <c r="IA315" s="117"/>
      <c r="IB315" s="117"/>
      <c r="IC315" s="117"/>
      <c r="ID315" s="117"/>
      <c r="IE315" s="117"/>
      <c r="IF315" s="117"/>
      <c r="IG315" s="117"/>
      <c r="IH315" s="117"/>
      <c r="II315" s="117"/>
      <c r="IJ315" s="117"/>
      <c r="IK315" s="117"/>
      <c r="IL315" s="117"/>
      <c r="IM315" s="117"/>
      <c r="IN315" s="117"/>
      <c r="IO315" s="117"/>
      <c r="IP315" s="117"/>
      <c r="IQ315" s="117"/>
      <c r="IR315" s="117"/>
      <c r="IS315" s="117"/>
      <c r="IT315" s="117"/>
      <c r="IU315" s="117"/>
      <c r="IV315" s="117"/>
      <c r="IW315" s="117"/>
      <c r="IX315" s="117"/>
      <c r="IY315" s="117"/>
      <c r="IZ315" s="117"/>
      <c r="JA315" s="117"/>
      <c r="JB315" s="117"/>
      <c r="JC315" s="117"/>
      <c r="JD315" s="117"/>
      <c r="JE315" s="117"/>
      <c r="JF315" s="117"/>
      <c r="JG315" s="117"/>
      <c r="JH315" s="117"/>
      <c r="JI315" s="117"/>
      <c r="JJ315" s="117"/>
      <c r="JK315" s="117"/>
      <c r="JL315" s="117"/>
      <c r="JM315" s="117"/>
      <c r="JN315" s="117"/>
      <c r="JO315" s="117"/>
      <c r="JP315" s="117"/>
      <c r="JQ315" s="117"/>
      <c r="JR315" s="117"/>
      <c r="JS315" s="117"/>
      <c r="JT315" s="117"/>
      <c r="JU315" s="117"/>
      <c r="JV315" s="117"/>
      <c r="JW315" s="117"/>
      <c r="JX315" s="117"/>
      <c r="JY315" s="117"/>
      <c r="JZ315" s="117"/>
      <c r="KA315" s="117"/>
      <c r="KB315" s="117"/>
      <c r="KC315" s="117"/>
      <c r="KD315" s="117"/>
      <c r="KE315" s="117"/>
      <c r="KF315" s="117"/>
      <c r="KG315" s="117"/>
      <c r="KH315" s="117"/>
      <c r="KI315" s="117"/>
      <c r="KJ315" s="117"/>
      <c r="KK315" s="117"/>
      <c r="KL315" s="117"/>
      <c r="KM315" s="117"/>
      <c r="KN315" s="117"/>
      <c r="KO315" s="117"/>
      <c r="KP315" s="117"/>
      <c r="KQ315" s="117"/>
      <c r="KR315" s="117"/>
      <c r="KS315" s="117"/>
      <c r="KT315" s="117"/>
      <c r="KU315" s="117"/>
      <c r="KV315" s="117"/>
      <c r="KW315" s="117"/>
      <c r="KX315" s="117"/>
      <c r="KY315" s="117"/>
      <c r="KZ315" s="117"/>
      <c r="LA315" s="117"/>
      <c r="LB315" s="117"/>
      <c r="LC315" s="117"/>
      <c r="LD315" s="117"/>
      <c r="LE315" s="117"/>
      <c r="LF315" s="117"/>
      <c r="LG315" s="117"/>
      <c r="LH315" s="117"/>
      <c r="LI315" s="117"/>
      <c r="LJ315" s="117"/>
      <c r="LK315" s="117"/>
      <c r="LL315" s="117"/>
      <c r="LM315" s="117"/>
      <c r="LN315" s="117"/>
      <c r="LO315" s="117"/>
      <c r="LP315" s="117"/>
      <c r="LQ315" s="117"/>
      <c r="LR315" s="117"/>
      <c r="LS315" s="117"/>
      <c r="LT315" s="117"/>
      <c r="LU315" s="117"/>
      <c r="LV315" s="117"/>
      <c r="LW315" s="117"/>
      <c r="LX315" s="117"/>
      <c r="LY315" s="117"/>
      <c r="LZ315" s="117"/>
      <c r="MA315" s="117"/>
      <c r="MB315" s="117"/>
      <c r="MC315" s="117"/>
      <c r="MD315" s="117"/>
      <c r="ME315" s="117"/>
      <c r="MF315" s="117"/>
      <c r="MG315" s="117"/>
      <c r="MH315" s="117"/>
      <c r="MI315" s="117"/>
      <c r="MJ315" s="117"/>
      <c r="MK315" s="117"/>
      <c r="ML315" s="117"/>
      <c r="MM315" s="117"/>
      <c r="MN315" s="117"/>
      <c r="MO315" s="117"/>
      <c r="MP315" s="117"/>
      <c r="MQ315" s="117"/>
      <c r="MR315" s="117"/>
      <c r="MS315" s="117"/>
      <c r="MT315" s="117"/>
      <c r="MU315" s="117"/>
      <c r="MV315" s="117"/>
      <c r="MW315" s="117"/>
      <c r="MX315" s="117"/>
      <c r="MY315" s="117"/>
      <c r="MZ315" s="117"/>
      <c r="NA315" s="117"/>
      <c r="NB315" s="117"/>
      <c r="NC315" s="117"/>
      <c r="ND315" s="117"/>
      <c r="NE315" s="117"/>
      <c r="NF315" s="117"/>
      <c r="NG315" s="117"/>
      <c r="NH315" s="117"/>
      <c r="NI315" s="117"/>
      <c r="NJ315" s="117"/>
      <c r="NK315" s="117"/>
      <c r="NL315" s="117"/>
      <c r="NM315" s="117"/>
      <c r="NN315" s="117"/>
      <c r="NO315" s="117"/>
      <c r="NP315" s="117"/>
      <c r="NQ315" s="117"/>
      <c r="NR315" s="117"/>
      <c r="NS315" s="117"/>
      <c r="NT315" s="117"/>
      <c r="NU315" s="117"/>
      <c r="NV315" s="117"/>
      <c r="NW315" s="117"/>
      <c r="NX315" s="117"/>
      <c r="NY315" s="117"/>
      <c r="NZ315" s="117"/>
      <c r="OA315" s="117"/>
      <c r="OB315" s="117"/>
      <c r="OC315" s="117"/>
      <c r="OD315" s="117"/>
      <c r="OE315" s="117"/>
      <c r="OF315" s="117"/>
      <c r="OG315" s="117"/>
      <c r="OH315" s="117"/>
      <c r="OI315" s="117"/>
      <c r="OJ315" s="117"/>
      <c r="OK315" s="117"/>
      <c r="OL315" s="117"/>
      <c r="OM315" s="117"/>
      <c r="ON315" s="117"/>
      <c r="OO315" s="117"/>
      <c r="OP315" s="117"/>
      <c r="OQ315" s="117"/>
      <c r="OR315" s="117"/>
      <c r="OS315" s="117"/>
      <c r="OT315" s="117"/>
      <c r="OU315" s="117"/>
      <c r="OV315" s="117"/>
      <c r="OW315" s="117"/>
      <c r="OX315" s="117"/>
      <c r="OY315" s="117"/>
      <c r="OZ315" s="117"/>
      <c r="PA315" s="117"/>
      <c r="PB315" s="117"/>
      <c r="PC315" s="117"/>
      <c r="PD315" s="117"/>
      <c r="PE315" s="117"/>
      <c r="PF315" s="117"/>
      <c r="PG315" s="117"/>
      <c r="PH315" s="117"/>
      <c r="PI315" s="117"/>
      <c r="PJ315" s="117"/>
      <c r="PK315" s="117"/>
      <c r="PL315" s="117"/>
      <c r="PM315" s="117"/>
      <c r="PN315" s="117"/>
      <c r="PO315" s="117"/>
      <c r="PP315" s="117"/>
      <c r="PQ315" s="117"/>
      <c r="PR315" s="117"/>
      <c r="PS315" s="117"/>
      <c r="PT315" s="117"/>
      <c r="PU315" s="117"/>
      <c r="PV315" s="117"/>
      <c r="PW315" s="117"/>
      <c r="PX315" s="117"/>
      <c r="PY315" s="117"/>
      <c r="PZ315" s="117"/>
      <c r="QA315" s="117"/>
      <c r="QB315" s="117"/>
      <c r="QC315" s="117"/>
      <c r="QD315" s="117"/>
      <c r="QE315" s="117"/>
      <c r="QF315" s="117"/>
      <c r="QG315" s="117"/>
      <c r="QH315" s="117"/>
      <c r="QI315" s="117"/>
      <c r="QJ315" s="117"/>
      <c r="QK315" s="117"/>
      <c r="QL315" s="117"/>
      <c r="QM315" s="117"/>
      <c r="QN315" s="117"/>
      <c r="QO315" s="117"/>
      <c r="QP315" s="117"/>
      <c r="QQ315" s="117"/>
      <c r="QR315" s="117"/>
      <c r="QS315" s="117"/>
      <c r="QT315" s="117"/>
      <c r="QU315" s="117"/>
      <c r="QV315" s="117"/>
      <c r="QW315" s="117"/>
      <c r="QX315" s="117"/>
      <c r="QY315" s="117"/>
      <c r="QZ315" s="117"/>
      <c r="RA315" s="117"/>
      <c r="RB315" s="117"/>
      <c r="RC315" s="117"/>
      <c r="RD315" s="117"/>
      <c r="RE315" s="117"/>
      <c r="RF315" s="117"/>
      <c r="RG315" s="117"/>
      <c r="RH315" s="117"/>
      <c r="RI315" s="117"/>
      <c r="RJ315" s="117"/>
      <c r="RK315" s="117"/>
      <c r="RL315" s="117"/>
      <c r="RM315" s="117"/>
      <c r="RN315" s="117"/>
      <c r="RO315" s="117"/>
      <c r="RP315" s="117"/>
      <c r="RQ315" s="117"/>
      <c r="RR315" s="117"/>
      <c r="RS315" s="117"/>
      <c r="RT315" s="117"/>
      <c r="RU315" s="117"/>
      <c r="RV315" s="117"/>
      <c r="RW315" s="117"/>
      <c r="RX315" s="117"/>
      <c r="RY315" s="117"/>
      <c r="RZ315" s="117"/>
      <c r="SA315" s="117"/>
      <c r="SB315" s="117"/>
      <c r="SC315" s="117"/>
      <c r="SD315" s="117"/>
      <c r="SE315" s="117"/>
      <c r="SF315" s="117"/>
      <c r="SG315" s="117"/>
      <c r="SH315" s="117"/>
      <c r="SI315" s="117"/>
      <c r="SJ315" s="117"/>
      <c r="SK315" s="117"/>
      <c r="SL315" s="117"/>
      <c r="SM315" s="117"/>
      <c r="SN315" s="117"/>
      <c r="SO315" s="117"/>
      <c r="SP315" s="117"/>
      <c r="SQ315" s="117"/>
      <c r="SR315" s="117"/>
      <c r="SS315" s="117"/>
      <c r="ST315" s="117"/>
      <c r="SU315" s="117"/>
      <c r="SV315" s="117"/>
      <c r="SW315" s="117"/>
      <c r="SX315" s="117"/>
      <c r="SY315" s="117"/>
      <c r="SZ315" s="117"/>
      <c r="TA315" s="117"/>
      <c r="TB315" s="117"/>
      <c r="TC315" s="117"/>
      <c r="TD315" s="117"/>
      <c r="TE315" s="117"/>
      <c r="TF315" s="117"/>
      <c r="TG315" s="117"/>
      <c r="TH315" s="117"/>
      <c r="TI315" s="117"/>
      <c r="TJ315" s="117"/>
      <c r="TK315" s="117"/>
      <c r="TL315" s="117"/>
      <c r="TM315" s="117"/>
      <c r="TN315" s="117"/>
      <c r="TO315" s="117"/>
      <c r="TP315" s="117"/>
      <c r="TQ315" s="117"/>
      <c r="TR315" s="117"/>
      <c r="TS315" s="117"/>
      <c r="TT315" s="117"/>
      <c r="TU315" s="117"/>
      <c r="TV315" s="117"/>
      <c r="TW315" s="117"/>
      <c r="TX315" s="117"/>
      <c r="TY315" s="117"/>
      <c r="TZ315" s="117"/>
      <c r="UA315" s="117"/>
      <c r="UB315" s="117"/>
      <c r="UC315" s="117"/>
      <c r="UD315" s="117"/>
      <c r="UE315" s="117"/>
      <c r="UF315" s="117"/>
      <c r="UG315" s="117"/>
      <c r="UH315" s="117"/>
      <c r="UI315" s="117"/>
      <c r="UJ315" s="117"/>
      <c r="UK315" s="117"/>
      <c r="UL315" s="117"/>
      <c r="UM315" s="117"/>
      <c r="UN315" s="117"/>
      <c r="UO315" s="117"/>
      <c r="UP315" s="117"/>
      <c r="UQ315" s="117"/>
      <c r="UR315" s="117"/>
      <c r="US315" s="117"/>
      <c r="UT315" s="117"/>
      <c r="UU315" s="117"/>
      <c r="UV315" s="117"/>
      <c r="UW315" s="117"/>
      <c r="UX315" s="117"/>
      <c r="UY315" s="117"/>
      <c r="UZ315" s="117"/>
      <c r="VA315" s="117"/>
      <c r="VB315" s="117"/>
      <c r="VC315" s="117"/>
      <c r="VD315" s="117"/>
      <c r="VE315" s="117"/>
      <c r="VF315" s="117"/>
      <c r="VG315" s="117"/>
      <c r="VH315" s="117"/>
      <c r="VI315" s="117"/>
      <c r="VJ315" s="117"/>
      <c r="VK315" s="117"/>
      <c r="VL315" s="117"/>
      <c r="VM315" s="117"/>
      <c r="VN315" s="117"/>
      <c r="VO315" s="117"/>
      <c r="VP315" s="117"/>
      <c r="VQ315" s="117"/>
      <c r="VR315" s="117"/>
      <c r="VS315" s="117"/>
      <c r="VT315" s="117"/>
      <c r="VU315" s="117"/>
      <c r="VV315" s="117"/>
      <c r="VW315" s="117"/>
      <c r="VX315" s="117"/>
      <c r="VY315" s="117"/>
      <c r="VZ315" s="117"/>
      <c r="WA315" s="117"/>
      <c r="WB315" s="117"/>
      <c r="WC315" s="117"/>
      <c r="WD315" s="117"/>
      <c r="WE315" s="117"/>
      <c r="WF315" s="117"/>
      <c r="WG315" s="117"/>
      <c r="WH315" s="117"/>
      <c r="WI315" s="117"/>
      <c r="WJ315" s="117"/>
      <c r="WK315" s="117"/>
      <c r="WL315" s="117"/>
      <c r="WM315" s="117"/>
      <c r="WN315" s="117"/>
      <c r="WO315" s="117"/>
      <c r="WP315" s="117"/>
      <c r="WQ315" s="117"/>
      <c r="WR315" s="117"/>
      <c r="WS315" s="117"/>
      <c r="WT315" s="117"/>
      <c r="WU315" s="117"/>
      <c r="WV315" s="117"/>
      <c r="WW315" s="117"/>
      <c r="WX315" s="117"/>
      <c r="WY315" s="117"/>
      <c r="WZ315" s="117"/>
      <c r="XA315" s="117"/>
      <c r="XB315" s="117"/>
      <c r="XC315" s="117"/>
      <c r="XD315" s="117"/>
      <c r="XE315" s="117"/>
      <c r="XF315" s="117"/>
      <c r="XG315" s="117"/>
      <c r="XH315" s="117"/>
      <c r="XI315" s="117"/>
      <c r="XJ315" s="117"/>
      <c r="XK315" s="117"/>
      <c r="XL315" s="117"/>
      <c r="XM315" s="117"/>
      <c r="XN315" s="117"/>
      <c r="XO315" s="117"/>
      <c r="XP315" s="117"/>
      <c r="XQ315" s="117"/>
      <c r="XR315" s="117"/>
      <c r="XS315" s="117"/>
      <c r="XT315" s="117"/>
      <c r="XU315" s="117"/>
      <c r="XV315" s="117"/>
      <c r="XW315" s="117"/>
      <c r="XX315" s="117"/>
      <c r="XY315" s="117"/>
      <c r="XZ315" s="117"/>
      <c r="YA315" s="117"/>
      <c r="YB315" s="117"/>
      <c r="YC315" s="117"/>
      <c r="YD315" s="117"/>
      <c r="YE315" s="117"/>
      <c r="YF315" s="117"/>
      <c r="YG315" s="117"/>
      <c r="YH315" s="117"/>
      <c r="YI315" s="117"/>
      <c r="YJ315" s="117"/>
      <c r="YK315" s="117"/>
      <c r="YL315" s="117"/>
      <c r="YM315" s="117"/>
      <c r="YN315" s="117"/>
      <c r="YO315" s="117"/>
      <c r="YP315" s="117"/>
      <c r="YQ315" s="117"/>
      <c r="YR315" s="117"/>
      <c r="YS315" s="117"/>
      <c r="YT315" s="117"/>
      <c r="YU315" s="117"/>
      <c r="YV315" s="117"/>
      <c r="YW315" s="117"/>
      <c r="YX315" s="117"/>
      <c r="YY315" s="117"/>
      <c r="YZ315" s="117"/>
      <c r="ZA315" s="117"/>
      <c r="ZB315" s="117"/>
      <c r="ZC315" s="117"/>
      <c r="ZD315" s="117"/>
      <c r="ZE315" s="117"/>
      <c r="ZF315" s="117"/>
      <c r="ZG315" s="117"/>
      <c r="ZH315" s="117"/>
      <c r="ZI315" s="117"/>
      <c r="ZJ315" s="117"/>
      <c r="ZK315" s="117"/>
      <c r="ZL315" s="117"/>
      <c r="ZM315" s="117"/>
      <c r="ZN315" s="117"/>
      <c r="ZO315" s="117"/>
      <c r="ZP315" s="117"/>
      <c r="ZQ315" s="117"/>
      <c r="ZR315" s="117"/>
      <c r="ZS315" s="117"/>
      <c r="ZT315" s="117"/>
      <c r="ZU315" s="117"/>
      <c r="ZV315" s="117"/>
      <c r="ZW315" s="117"/>
      <c r="ZX315" s="117"/>
      <c r="ZY315" s="117"/>
      <c r="ZZ315" s="117"/>
      <c r="AAA315" s="117"/>
      <c r="AAB315" s="117"/>
      <c r="AAC315" s="117"/>
      <c r="AAD315" s="117"/>
      <c r="AAE315" s="117"/>
      <c r="AAF315" s="117"/>
      <c r="AAG315" s="117"/>
      <c r="AAH315" s="117"/>
      <c r="AAI315" s="117"/>
      <c r="AAJ315" s="117"/>
      <c r="AAK315" s="117"/>
      <c r="AAL315" s="117"/>
      <c r="AAM315" s="117"/>
      <c r="AAN315" s="117"/>
      <c r="AAO315" s="117"/>
      <c r="AAP315" s="117"/>
      <c r="AAQ315" s="117"/>
      <c r="AAR315" s="117"/>
      <c r="AAS315" s="117"/>
      <c r="AAT315" s="117"/>
      <c r="AAU315" s="117"/>
      <c r="AAV315" s="117"/>
      <c r="AAW315" s="117"/>
      <c r="AAX315" s="117"/>
      <c r="AAY315" s="117"/>
      <c r="AAZ315" s="117"/>
      <c r="ABA315" s="117"/>
      <c r="ABB315" s="117"/>
      <c r="ABC315" s="117"/>
      <c r="ABD315" s="117"/>
      <c r="ABE315" s="117"/>
      <c r="ABF315" s="117"/>
      <c r="ABG315" s="117"/>
      <c r="ABH315" s="117"/>
      <c r="ABI315" s="117"/>
      <c r="ABJ315" s="117"/>
      <c r="ABK315" s="117"/>
      <c r="ABL315" s="117"/>
      <c r="ABM315" s="117"/>
      <c r="ABN315" s="117"/>
      <c r="ABO315" s="117"/>
      <c r="ABP315" s="117"/>
      <c r="ABQ315" s="117"/>
      <c r="ABR315" s="117"/>
      <c r="ABS315" s="117"/>
      <c r="ABT315" s="117"/>
      <c r="ABU315" s="117"/>
      <c r="ABV315" s="117"/>
      <c r="ABW315" s="117"/>
      <c r="ABX315" s="117"/>
      <c r="ABY315" s="117"/>
      <c r="ABZ315" s="117"/>
      <c r="ACA315" s="117"/>
      <c r="ACB315" s="117"/>
      <c r="ACC315" s="117"/>
      <c r="ACD315" s="117"/>
      <c r="ACE315" s="117"/>
      <c r="ACF315" s="117"/>
      <c r="ACG315" s="117"/>
      <c r="ACH315" s="117"/>
      <c r="ACI315" s="117"/>
      <c r="ACJ315" s="117"/>
      <c r="ACK315" s="117"/>
      <c r="ACL315" s="117"/>
      <c r="ACM315" s="117"/>
      <c r="ACN315" s="117"/>
      <c r="ACO315" s="117"/>
      <c r="ACP315" s="117"/>
      <c r="ACQ315" s="117"/>
      <c r="ACR315" s="117"/>
      <c r="ACS315" s="117"/>
      <c r="ACT315" s="117"/>
      <c r="ACU315" s="117"/>
      <c r="ACV315" s="117"/>
      <c r="ACW315" s="117"/>
      <c r="ACX315" s="117"/>
      <c r="ACY315" s="117"/>
      <c r="ACZ315" s="117"/>
      <c r="ADA315" s="117"/>
      <c r="ADB315" s="117"/>
      <c r="ADC315" s="117"/>
      <c r="ADD315" s="117"/>
      <c r="ADE315" s="117"/>
      <c r="ADF315" s="117"/>
      <c r="ADG315" s="117"/>
      <c r="ADH315" s="117"/>
      <c r="ADI315" s="117"/>
      <c r="ADJ315" s="117"/>
      <c r="ADK315" s="117"/>
      <c r="ADL315" s="117"/>
      <c r="ADM315" s="117"/>
      <c r="ADN315" s="117"/>
      <c r="ADO315" s="117"/>
      <c r="ADP315" s="117"/>
      <c r="ADQ315" s="117"/>
      <c r="ADR315" s="117"/>
      <c r="ADS315" s="117"/>
      <c r="ADT315" s="117"/>
      <c r="ADU315" s="117"/>
      <c r="ADV315" s="117"/>
      <c r="ADW315" s="117"/>
      <c r="ADX315" s="117"/>
      <c r="ADY315" s="117"/>
      <c r="ADZ315" s="117"/>
      <c r="AEA315" s="117"/>
      <c r="AEB315" s="117"/>
      <c r="AEC315" s="117"/>
      <c r="AED315" s="117"/>
      <c r="AEE315" s="117"/>
      <c r="AEF315" s="117"/>
      <c r="AEG315" s="117"/>
      <c r="AEH315" s="117"/>
      <c r="AEI315" s="117"/>
      <c r="AEJ315" s="117"/>
      <c r="AEK315" s="117"/>
      <c r="AEL315" s="117"/>
      <c r="AEM315" s="117"/>
      <c r="AEN315" s="117"/>
      <c r="AEO315" s="117"/>
      <c r="AEP315" s="117"/>
      <c r="AEQ315" s="117"/>
      <c r="AER315" s="117"/>
      <c r="AES315" s="117"/>
      <c r="AET315" s="117"/>
      <c r="AEU315" s="117"/>
      <c r="AEV315" s="117"/>
      <c r="AEW315" s="117"/>
      <c r="AEX315" s="117"/>
      <c r="AEY315" s="117"/>
      <c r="AEZ315" s="117"/>
      <c r="AFA315" s="117"/>
      <c r="AFB315" s="117"/>
      <c r="AFC315" s="117"/>
      <c r="AFD315" s="117"/>
      <c r="AFE315" s="117"/>
      <c r="AFF315" s="117"/>
      <c r="AFG315" s="117"/>
      <c r="AFH315" s="117"/>
      <c r="AFI315" s="117"/>
      <c r="AFJ315" s="117"/>
      <c r="AFK315" s="117"/>
      <c r="AFL315" s="117"/>
      <c r="AFM315" s="117"/>
      <c r="AFN315" s="117"/>
      <c r="AFO315" s="117"/>
      <c r="AFP315" s="117"/>
      <c r="AFQ315" s="117"/>
      <c r="AFR315" s="117"/>
      <c r="AFS315" s="117"/>
      <c r="AFT315" s="117"/>
      <c r="AFU315" s="117"/>
      <c r="AFV315" s="117"/>
      <c r="AFW315" s="117"/>
      <c r="AFX315" s="117"/>
      <c r="AFY315" s="117"/>
      <c r="AFZ315" s="117"/>
      <c r="AGA315" s="117"/>
      <c r="AGB315" s="117"/>
      <c r="AGC315" s="117"/>
      <c r="AGD315" s="117"/>
      <c r="AGE315" s="117"/>
      <c r="AGF315" s="117"/>
      <c r="AGG315" s="117"/>
      <c r="AGH315" s="117"/>
      <c r="AGI315" s="117"/>
      <c r="AGJ315" s="117"/>
      <c r="AGK315" s="117"/>
      <c r="AGL315" s="117"/>
      <c r="AGM315" s="117"/>
      <c r="AGN315" s="117"/>
      <c r="AGO315" s="117"/>
      <c r="AGP315" s="117"/>
      <c r="AGQ315" s="117"/>
      <c r="AGR315" s="117"/>
      <c r="AGS315" s="117"/>
      <c r="AGT315" s="117"/>
      <c r="AGU315" s="117"/>
      <c r="AGV315" s="117"/>
      <c r="AGW315" s="117"/>
      <c r="AGX315" s="117"/>
      <c r="AGY315" s="117"/>
      <c r="AGZ315" s="117"/>
      <c r="AHA315" s="117"/>
      <c r="AHB315" s="117"/>
      <c r="AHC315" s="117"/>
      <c r="AHD315" s="117"/>
      <c r="AHE315" s="117"/>
      <c r="AHF315" s="117"/>
      <c r="AHG315" s="117"/>
      <c r="AHH315" s="117"/>
      <c r="AHI315" s="117"/>
      <c r="AHJ315" s="117"/>
      <c r="AHK315" s="117"/>
      <c r="AHL315" s="117"/>
      <c r="AHM315" s="117"/>
      <c r="AHN315" s="117"/>
      <c r="AHO315" s="117"/>
      <c r="AHP315" s="117"/>
      <c r="AHQ315" s="117"/>
      <c r="AHR315" s="117"/>
      <c r="AHS315" s="117"/>
      <c r="AHT315" s="117"/>
      <c r="AHU315" s="117"/>
      <c r="AHV315" s="117"/>
      <c r="AHW315" s="117"/>
      <c r="AHX315" s="117"/>
      <c r="AHY315" s="117"/>
      <c r="AHZ315" s="117"/>
      <c r="AIA315" s="117"/>
      <c r="AIB315" s="117"/>
      <c r="AIC315" s="117"/>
      <c r="AID315" s="117"/>
      <c r="AIE315" s="117"/>
      <c r="AIF315" s="117"/>
      <c r="AIG315" s="117"/>
      <c r="AIH315" s="117"/>
      <c r="AII315" s="117"/>
      <c r="AIJ315" s="117"/>
      <c r="AIK315" s="117"/>
      <c r="AIL315" s="117"/>
      <c r="AIM315" s="117"/>
      <c r="AIN315" s="117"/>
      <c r="AIO315" s="117"/>
      <c r="AIP315" s="117"/>
      <c r="AIQ315" s="117"/>
      <c r="AIR315" s="117"/>
      <c r="AIS315" s="117"/>
      <c r="AIT315" s="117"/>
      <c r="AIU315" s="117"/>
      <c r="AIV315" s="117"/>
      <c r="AIW315" s="117"/>
      <c r="AIX315" s="117"/>
      <c r="AIY315" s="117"/>
      <c r="AIZ315" s="117"/>
      <c r="AJA315" s="117"/>
      <c r="AJB315" s="117"/>
      <c r="AJC315" s="117"/>
      <c r="AJD315" s="117"/>
      <c r="AJE315" s="117"/>
      <c r="AJF315" s="117"/>
      <c r="AJG315" s="117"/>
      <c r="AJH315" s="117"/>
      <c r="AJI315" s="117"/>
      <c r="AJJ315" s="117"/>
      <c r="AJK315" s="117"/>
      <c r="AJL315" s="117"/>
      <c r="AJM315" s="117"/>
      <c r="AJN315" s="117"/>
      <c r="AJO315" s="117"/>
      <c r="AJP315" s="117"/>
      <c r="AJQ315" s="117"/>
      <c r="AJR315" s="117"/>
      <c r="AJS315" s="117"/>
      <c r="AJT315" s="117"/>
      <c r="AJU315" s="117"/>
      <c r="AJV315" s="117"/>
      <c r="AJW315" s="117"/>
      <c r="AJX315" s="117"/>
      <c r="AJY315" s="117"/>
      <c r="AJZ315" s="117"/>
      <c r="AKA315" s="117"/>
      <c r="AKB315" s="117"/>
      <c r="AKC315" s="117"/>
      <c r="AKD315" s="117"/>
      <c r="AKE315" s="117"/>
      <c r="AKF315" s="117"/>
      <c r="AKG315" s="117"/>
      <c r="AKH315" s="117"/>
      <c r="AKI315" s="117"/>
      <c r="AKJ315" s="117"/>
      <c r="AKK315" s="117"/>
      <c r="AKL315" s="117"/>
      <c r="AKM315" s="117"/>
      <c r="AKN315" s="117"/>
      <c r="AKO315" s="117"/>
      <c r="AKP315" s="117"/>
      <c r="AKQ315" s="117"/>
      <c r="AKR315" s="117"/>
      <c r="AKS315" s="117"/>
      <c r="AKT315" s="117"/>
      <c r="AKU315" s="117"/>
      <c r="AKV315" s="117"/>
      <c r="AKW315" s="117"/>
      <c r="AKX315" s="117"/>
      <c r="AKY315" s="117"/>
      <c r="AKZ315" s="117"/>
      <c r="ALA315" s="117"/>
      <c r="ALB315" s="117"/>
      <c r="ALC315" s="117"/>
      <c r="ALD315" s="117"/>
      <c r="ALE315" s="117"/>
      <c r="ALF315" s="117"/>
      <c r="ALG315" s="117"/>
      <c r="ALH315" s="117"/>
      <c r="ALI315" s="117"/>
      <c r="ALJ315" s="117"/>
      <c r="ALK315" s="117"/>
      <c r="ALL315" s="117"/>
      <c r="ALM315" s="117"/>
      <c r="ALN315" s="117"/>
      <c r="ALO315" s="117"/>
      <c r="ALP315" s="117"/>
      <c r="ALQ315" s="117"/>
      <c r="ALR315" s="117"/>
      <c r="ALS315" s="117"/>
      <c r="ALT315" s="117"/>
      <c r="ALU315" s="117"/>
      <c r="ALV315" s="117"/>
      <c r="ALW315" s="117"/>
      <c r="ALX315" s="117"/>
      <c r="ALY315" s="117"/>
      <c r="ALZ315" s="117"/>
      <c r="AMA315" s="117"/>
      <c r="AMB315" s="117"/>
      <c r="AMC315" s="117"/>
      <c r="AMD315" s="117"/>
      <c r="AME315" s="117"/>
      <c r="AMF315" s="117"/>
      <c r="AMG315" s="117"/>
      <c r="AMH315" s="117"/>
      <c r="AMI315" s="117"/>
      <c r="AMJ315" s="117"/>
    </row>
    <row r="316" customFormat="false" ht="24" hidden="false" customHeight="true" outlineLevel="0" collapsed="false">
      <c r="A316" s="163" t="s">
        <v>216</v>
      </c>
      <c r="B316" s="163"/>
      <c r="C316" s="163"/>
      <c r="D316" s="163"/>
      <c r="E316" s="163"/>
      <c r="F316" s="163"/>
      <c r="G316" s="163"/>
      <c r="H316" s="163"/>
      <c r="I316" s="163"/>
      <c r="J316" s="116"/>
      <c r="K316" s="116"/>
      <c r="L316" s="116"/>
      <c r="M316" s="116"/>
      <c r="N316" s="116"/>
      <c r="O316" s="116"/>
      <c r="P316" s="116"/>
      <c r="Q316" s="116"/>
      <c r="R316" s="116"/>
      <c r="S316" s="116"/>
      <c r="T316" s="116"/>
      <c r="U316" s="116"/>
      <c r="V316" s="116"/>
      <c r="W316" s="116"/>
      <c r="X316" s="116"/>
      <c r="Y316" s="116"/>
      <c r="Z316" s="116"/>
      <c r="AA316" s="116"/>
      <c r="AB316" s="116"/>
      <c r="AC316" s="116"/>
      <c r="AD316" s="116"/>
      <c r="AE316" s="116"/>
      <c r="AF316" s="116"/>
      <c r="AG316" s="116"/>
      <c r="AH316" s="116"/>
      <c r="AI316" s="116"/>
      <c r="AJ316" s="116"/>
      <c r="AK316" s="116"/>
      <c r="AL316" s="116"/>
      <c r="AM316" s="116"/>
      <c r="AN316" s="116"/>
      <c r="AO316" s="116"/>
      <c r="AP316" s="116"/>
      <c r="AQ316" s="116"/>
      <c r="AR316" s="116"/>
      <c r="AS316" s="116"/>
      <c r="AT316" s="116"/>
      <c r="AU316" s="116"/>
      <c r="AV316" s="116"/>
      <c r="AW316" s="116"/>
      <c r="AX316" s="116"/>
      <c r="AY316" s="116"/>
      <c r="AZ316" s="116"/>
      <c r="BA316" s="116"/>
      <c r="BB316" s="116"/>
      <c r="BC316" s="116"/>
      <c r="BD316" s="116"/>
      <c r="BE316" s="116"/>
      <c r="BF316" s="116"/>
      <c r="BG316" s="116"/>
      <c r="BH316" s="116"/>
      <c r="BI316" s="116"/>
      <c r="BJ316" s="116"/>
      <c r="BK316" s="117"/>
      <c r="BL316" s="117"/>
      <c r="BM316" s="117"/>
      <c r="BN316" s="117"/>
      <c r="BO316" s="117"/>
      <c r="BP316" s="117"/>
      <c r="BQ316" s="117"/>
      <c r="BR316" s="117"/>
      <c r="BS316" s="117"/>
      <c r="BT316" s="117"/>
      <c r="BU316" s="117"/>
      <c r="BV316" s="117"/>
      <c r="BW316" s="117"/>
      <c r="BX316" s="117"/>
      <c r="BY316" s="117"/>
      <c r="BZ316" s="117"/>
      <c r="CA316" s="117"/>
      <c r="CB316" s="117"/>
      <c r="CC316" s="117"/>
      <c r="CD316" s="117"/>
      <c r="CE316" s="117"/>
      <c r="CF316" s="117"/>
      <c r="CG316" s="117"/>
      <c r="CH316" s="117"/>
      <c r="CI316" s="117"/>
      <c r="CJ316" s="117"/>
      <c r="CK316" s="117"/>
      <c r="CL316" s="117"/>
      <c r="CM316" s="117"/>
      <c r="CN316" s="117"/>
      <c r="CO316" s="117"/>
      <c r="CP316" s="117"/>
      <c r="CQ316" s="117"/>
      <c r="CR316" s="117"/>
      <c r="CS316" s="117"/>
      <c r="CT316" s="117"/>
      <c r="CU316" s="117"/>
      <c r="CV316" s="117"/>
      <c r="CW316" s="117"/>
      <c r="CX316" s="117"/>
      <c r="CY316" s="117"/>
      <c r="CZ316" s="117"/>
      <c r="DA316" s="117"/>
      <c r="DB316" s="117"/>
      <c r="DC316" s="117"/>
      <c r="DD316" s="117"/>
      <c r="DE316" s="117"/>
      <c r="DF316" s="117"/>
      <c r="DG316" s="117"/>
      <c r="DH316" s="117"/>
      <c r="DI316" s="117"/>
      <c r="DJ316" s="117"/>
      <c r="DK316" s="117"/>
      <c r="DL316" s="117"/>
      <c r="DM316" s="117"/>
      <c r="DN316" s="117"/>
      <c r="DO316" s="117"/>
      <c r="DP316" s="117"/>
      <c r="DQ316" s="117"/>
      <c r="DR316" s="117"/>
      <c r="DS316" s="117"/>
      <c r="DT316" s="117"/>
      <c r="DU316" s="117"/>
      <c r="DV316" s="117"/>
      <c r="DW316" s="117"/>
      <c r="DX316" s="117"/>
      <c r="DY316" s="117"/>
      <c r="DZ316" s="117"/>
      <c r="EA316" s="117"/>
      <c r="EB316" s="117"/>
      <c r="EC316" s="117"/>
      <c r="ED316" s="117"/>
      <c r="EE316" s="117"/>
      <c r="EF316" s="117"/>
      <c r="EG316" s="117"/>
      <c r="EH316" s="117"/>
      <c r="EI316" s="117"/>
      <c r="EJ316" s="117"/>
      <c r="EK316" s="117"/>
      <c r="EL316" s="117"/>
      <c r="EM316" s="117"/>
      <c r="EN316" s="117"/>
      <c r="EO316" s="117"/>
      <c r="EP316" s="117"/>
      <c r="EQ316" s="117"/>
      <c r="ER316" s="117"/>
      <c r="ES316" s="117"/>
      <c r="ET316" s="117"/>
      <c r="EU316" s="117"/>
      <c r="EV316" s="117"/>
      <c r="EW316" s="117"/>
      <c r="EX316" s="117"/>
      <c r="EY316" s="117"/>
      <c r="EZ316" s="117"/>
      <c r="FA316" s="117"/>
      <c r="FB316" s="117"/>
      <c r="FC316" s="117"/>
      <c r="FD316" s="117"/>
      <c r="FE316" s="117"/>
      <c r="FF316" s="117"/>
      <c r="FG316" s="117"/>
      <c r="FH316" s="117"/>
      <c r="FI316" s="117"/>
      <c r="FJ316" s="117"/>
      <c r="FK316" s="117"/>
      <c r="FL316" s="117"/>
      <c r="FM316" s="117"/>
      <c r="FN316" s="117"/>
      <c r="FO316" s="117"/>
      <c r="FP316" s="117"/>
      <c r="FQ316" s="117"/>
      <c r="FR316" s="117"/>
      <c r="FS316" s="117"/>
      <c r="FT316" s="117"/>
      <c r="FU316" s="117"/>
      <c r="FV316" s="117"/>
      <c r="FW316" s="117"/>
      <c r="FX316" s="117"/>
      <c r="FY316" s="117"/>
      <c r="FZ316" s="117"/>
      <c r="GA316" s="117"/>
      <c r="GB316" s="117"/>
      <c r="GC316" s="117"/>
      <c r="GD316" s="117"/>
      <c r="GE316" s="117"/>
      <c r="GF316" s="117"/>
      <c r="GG316" s="117"/>
      <c r="GH316" s="117"/>
      <c r="GI316" s="117"/>
      <c r="GJ316" s="117"/>
      <c r="GK316" s="117"/>
      <c r="GL316" s="117"/>
      <c r="GM316" s="117"/>
      <c r="GN316" s="117"/>
      <c r="GO316" s="117"/>
      <c r="GP316" s="117"/>
      <c r="GQ316" s="117"/>
      <c r="GR316" s="117"/>
      <c r="GS316" s="117"/>
      <c r="GT316" s="117"/>
      <c r="GU316" s="117"/>
      <c r="GV316" s="117"/>
      <c r="GW316" s="117"/>
      <c r="GX316" s="117"/>
      <c r="GY316" s="117"/>
      <c r="GZ316" s="117"/>
      <c r="HA316" s="117"/>
      <c r="HB316" s="117"/>
      <c r="HC316" s="117"/>
      <c r="HD316" s="117"/>
      <c r="HE316" s="117"/>
      <c r="HF316" s="117"/>
      <c r="HG316" s="117"/>
      <c r="HH316" s="117"/>
      <c r="HI316" s="117"/>
      <c r="HJ316" s="117"/>
      <c r="HK316" s="117"/>
      <c r="HL316" s="117"/>
      <c r="HM316" s="117"/>
      <c r="HN316" s="117"/>
      <c r="HO316" s="117"/>
      <c r="HP316" s="117"/>
      <c r="HQ316" s="117"/>
      <c r="HR316" s="117"/>
      <c r="HS316" s="117"/>
      <c r="HT316" s="117"/>
      <c r="HU316" s="117"/>
      <c r="HV316" s="117"/>
      <c r="HW316" s="117"/>
      <c r="HX316" s="117"/>
      <c r="HY316" s="117"/>
      <c r="HZ316" s="117"/>
      <c r="IA316" s="117"/>
      <c r="IB316" s="117"/>
      <c r="IC316" s="117"/>
      <c r="ID316" s="117"/>
      <c r="IE316" s="117"/>
      <c r="IF316" s="117"/>
      <c r="IG316" s="117"/>
      <c r="IH316" s="117"/>
      <c r="II316" s="117"/>
      <c r="IJ316" s="117"/>
      <c r="IK316" s="117"/>
      <c r="IL316" s="117"/>
      <c r="IM316" s="117"/>
      <c r="IN316" s="117"/>
      <c r="IO316" s="117"/>
      <c r="IP316" s="117"/>
      <c r="IQ316" s="117"/>
      <c r="IR316" s="117"/>
      <c r="IS316" s="117"/>
      <c r="IT316" s="117"/>
      <c r="IU316" s="117"/>
      <c r="IV316" s="117"/>
      <c r="IW316" s="117"/>
      <c r="IX316" s="117"/>
      <c r="IY316" s="117"/>
      <c r="IZ316" s="117"/>
      <c r="JA316" s="117"/>
      <c r="JB316" s="117"/>
      <c r="JC316" s="117"/>
      <c r="JD316" s="117"/>
      <c r="JE316" s="117"/>
      <c r="JF316" s="117"/>
      <c r="JG316" s="117"/>
      <c r="JH316" s="117"/>
      <c r="JI316" s="117"/>
      <c r="JJ316" s="117"/>
      <c r="JK316" s="117"/>
      <c r="JL316" s="117"/>
      <c r="JM316" s="117"/>
      <c r="JN316" s="117"/>
      <c r="JO316" s="117"/>
      <c r="JP316" s="117"/>
      <c r="JQ316" s="117"/>
      <c r="JR316" s="117"/>
      <c r="JS316" s="117"/>
      <c r="JT316" s="117"/>
      <c r="JU316" s="117"/>
      <c r="JV316" s="117"/>
      <c r="JW316" s="117"/>
      <c r="JX316" s="117"/>
      <c r="JY316" s="117"/>
      <c r="JZ316" s="117"/>
      <c r="KA316" s="117"/>
      <c r="KB316" s="117"/>
      <c r="KC316" s="117"/>
      <c r="KD316" s="117"/>
      <c r="KE316" s="117"/>
      <c r="KF316" s="117"/>
      <c r="KG316" s="117"/>
      <c r="KH316" s="117"/>
      <c r="KI316" s="117"/>
      <c r="KJ316" s="117"/>
      <c r="KK316" s="117"/>
      <c r="KL316" s="117"/>
      <c r="KM316" s="117"/>
      <c r="KN316" s="117"/>
      <c r="KO316" s="117"/>
      <c r="KP316" s="117"/>
      <c r="KQ316" s="117"/>
      <c r="KR316" s="117"/>
      <c r="KS316" s="117"/>
      <c r="KT316" s="117"/>
      <c r="KU316" s="117"/>
      <c r="KV316" s="117"/>
      <c r="KW316" s="117"/>
      <c r="KX316" s="117"/>
      <c r="KY316" s="117"/>
      <c r="KZ316" s="117"/>
      <c r="LA316" s="117"/>
      <c r="LB316" s="117"/>
      <c r="LC316" s="117"/>
      <c r="LD316" s="117"/>
      <c r="LE316" s="117"/>
      <c r="LF316" s="117"/>
      <c r="LG316" s="117"/>
      <c r="LH316" s="117"/>
      <c r="LI316" s="117"/>
      <c r="LJ316" s="117"/>
      <c r="LK316" s="117"/>
      <c r="LL316" s="117"/>
      <c r="LM316" s="117"/>
      <c r="LN316" s="117"/>
      <c r="LO316" s="117"/>
      <c r="LP316" s="117"/>
      <c r="LQ316" s="117"/>
      <c r="LR316" s="117"/>
      <c r="LS316" s="117"/>
      <c r="LT316" s="117"/>
      <c r="LU316" s="117"/>
      <c r="LV316" s="117"/>
      <c r="LW316" s="117"/>
      <c r="LX316" s="117"/>
      <c r="LY316" s="117"/>
      <c r="LZ316" s="117"/>
      <c r="MA316" s="117"/>
      <c r="MB316" s="117"/>
      <c r="MC316" s="117"/>
      <c r="MD316" s="117"/>
      <c r="ME316" s="117"/>
      <c r="MF316" s="117"/>
      <c r="MG316" s="117"/>
      <c r="MH316" s="117"/>
      <c r="MI316" s="117"/>
      <c r="MJ316" s="117"/>
      <c r="MK316" s="117"/>
      <c r="ML316" s="117"/>
      <c r="MM316" s="117"/>
      <c r="MN316" s="117"/>
      <c r="MO316" s="117"/>
      <c r="MP316" s="117"/>
      <c r="MQ316" s="117"/>
      <c r="MR316" s="117"/>
      <c r="MS316" s="117"/>
      <c r="MT316" s="117"/>
      <c r="MU316" s="117"/>
      <c r="MV316" s="117"/>
      <c r="MW316" s="117"/>
      <c r="MX316" s="117"/>
      <c r="MY316" s="117"/>
      <c r="MZ316" s="117"/>
      <c r="NA316" s="117"/>
      <c r="NB316" s="117"/>
      <c r="NC316" s="117"/>
      <c r="ND316" s="117"/>
      <c r="NE316" s="117"/>
      <c r="NF316" s="117"/>
      <c r="NG316" s="117"/>
      <c r="NH316" s="117"/>
      <c r="NI316" s="117"/>
      <c r="NJ316" s="117"/>
      <c r="NK316" s="117"/>
      <c r="NL316" s="117"/>
      <c r="NM316" s="117"/>
      <c r="NN316" s="117"/>
      <c r="NO316" s="117"/>
      <c r="NP316" s="117"/>
      <c r="NQ316" s="117"/>
      <c r="NR316" s="117"/>
      <c r="NS316" s="117"/>
      <c r="NT316" s="117"/>
      <c r="NU316" s="117"/>
      <c r="NV316" s="117"/>
      <c r="NW316" s="117"/>
      <c r="NX316" s="117"/>
      <c r="NY316" s="117"/>
      <c r="NZ316" s="117"/>
      <c r="OA316" s="117"/>
      <c r="OB316" s="117"/>
      <c r="OC316" s="117"/>
      <c r="OD316" s="117"/>
      <c r="OE316" s="117"/>
      <c r="OF316" s="117"/>
      <c r="OG316" s="117"/>
      <c r="OH316" s="117"/>
      <c r="OI316" s="117"/>
      <c r="OJ316" s="117"/>
      <c r="OK316" s="117"/>
      <c r="OL316" s="117"/>
      <c r="OM316" s="117"/>
      <c r="ON316" s="117"/>
      <c r="OO316" s="117"/>
      <c r="OP316" s="117"/>
      <c r="OQ316" s="117"/>
      <c r="OR316" s="117"/>
      <c r="OS316" s="117"/>
      <c r="OT316" s="117"/>
      <c r="OU316" s="117"/>
      <c r="OV316" s="117"/>
      <c r="OW316" s="117"/>
      <c r="OX316" s="117"/>
      <c r="OY316" s="117"/>
      <c r="OZ316" s="117"/>
      <c r="PA316" s="117"/>
      <c r="PB316" s="117"/>
      <c r="PC316" s="117"/>
      <c r="PD316" s="117"/>
      <c r="PE316" s="117"/>
      <c r="PF316" s="117"/>
      <c r="PG316" s="117"/>
      <c r="PH316" s="117"/>
      <c r="PI316" s="117"/>
      <c r="PJ316" s="117"/>
      <c r="PK316" s="117"/>
      <c r="PL316" s="117"/>
      <c r="PM316" s="117"/>
      <c r="PN316" s="117"/>
      <c r="PO316" s="117"/>
      <c r="PP316" s="117"/>
      <c r="PQ316" s="117"/>
      <c r="PR316" s="117"/>
      <c r="PS316" s="117"/>
      <c r="PT316" s="117"/>
      <c r="PU316" s="117"/>
      <c r="PV316" s="117"/>
      <c r="PW316" s="117"/>
      <c r="PX316" s="117"/>
      <c r="PY316" s="117"/>
      <c r="PZ316" s="117"/>
      <c r="QA316" s="117"/>
      <c r="QB316" s="117"/>
      <c r="QC316" s="117"/>
      <c r="QD316" s="117"/>
      <c r="QE316" s="117"/>
      <c r="QF316" s="117"/>
      <c r="QG316" s="117"/>
      <c r="QH316" s="117"/>
      <c r="QI316" s="117"/>
      <c r="QJ316" s="117"/>
      <c r="QK316" s="117"/>
      <c r="QL316" s="117"/>
      <c r="QM316" s="117"/>
      <c r="QN316" s="117"/>
      <c r="QO316" s="117"/>
      <c r="QP316" s="117"/>
      <c r="QQ316" s="117"/>
      <c r="QR316" s="117"/>
      <c r="QS316" s="117"/>
      <c r="QT316" s="117"/>
      <c r="QU316" s="117"/>
      <c r="QV316" s="117"/>
      <c r="QW316" s="117"/>
      <c r="QX316" s="117"/>
      <c r="QY316" s="117"/>
      <c r="QZ316" s="117"/>
      <c r="RA316" s="117"/>
      <c r="RB316" s="117"/>
      <c r="RC316" s="117"/>
      <c r="RD316" s="117"/>
      <c r="RE316" s="117"/>
      <c r="RF316" s="117"/>
      <c r="RG316" s="117"/>
      <c r="RH316" s="117"/>
      <c r="RI316" s="117"/>
      <c r="RJ316" s="117"/>
      <c r="RK316" s="117"/>
      <c r="RL316" s="117"/>
      <c r="RM316" s="117"/>
      <c r="RN316" s="117"/>
      <c r="RO316" s="117"/>
      <c r="RP316" s="117"/>
      <c r="RQ316" s="117"/>
      <c r="RR316" s="117"/>
      <c r="RS316" s="117"/>
      <c r="RT316" s="117"/>
      <c r="RU316" s="117"/>
      <c r="RV316" s="117"/>
      <c r="RW316" s="117"/>
      <c r="RX316" s="117"/>
      <c r="RY316" s="117"/>
      <c r="RZ316" s="117"/>
      <c r="SA316" s="117"/>
      <c r="SB316" s="117"/>
      <c r="SC316" s="117"/>
      <c r="SD316" s="117"/>
      <c r="SE316" s="117"/>
      <c r="SF316" s="117"/>
      <c r="SG316" s="117"/>
      <c r="SH316" s="117"/>
      <c r="SI316" s="117"/>
      <c r="SJ316" s="117"/>
      <c r="SK316" s="117"/>
      <c r="SL316" s="117"/>
      <c r="SM316" s="117"/>
      <c r="SN316" s="117"/>
      <c r="SO316" s="117"/>
      <c r="SP316" s="117"/>
      <c r="SQ316" s="117"/>
      <c r="SR316" s="117"/>
      <c r="SS316" s="117"/>
      <c r="ST316" s="117"/>
      <c r="SU316" s="117"/>
      <c r="SV316" s="117"/>
      <c r="SW316" s="117"/>
      <c r="SX316" s="117"/>
      <c r="SY316" s="117"/>
      <c r="SZ316" s="117"/>
      <c r="TA316" s="117"/>
      <c r="TB316" s="117"/>
      <c r="TC316" s="117"/>
      <c r="TD316" s="117"/>
      <c r="TE316" s="117"/>
      <c r="TF316" s="117"/>
      <c r="TG316" s="117"/>
      <c r="TH316" s="117"/>
      <c r="TI316" s="117"/>
      <c r="TJ316" s="117"/>
      <c r="TK316" s="117"/>
      <c r="TL316" s="117"/>
      <c r="TM316" s="117"/>
      <c r="TN316" s="117"/>
      <c r="TO316" s="117"/>
      <c r="TP316" s="117"/>
      <c r="TQ316" s="117"/>
      <c r="TR316" s="117"/>
      <c r="TS316" s="117"/>
      <c r="TT316" s="117"/>
      <c r="TU316" s="117"/>
      <c r="TV316" s="117"/>
      <c r="TW316" s="117"/>
      <c r="TX316" s="117"/>
      <c r="TY316" s="117"/>
      <c r="TZ316" s="117"/>
      <c r="UA316" s="117"/>
      <c r="UB316" s="117"/>
      <c r="UC316" s="117"/>
      <c r="UD316" s="117"/>
      <c r="UE316" s="117"/>
      <c r="UF316" s="117"/>
      <c r="UG316" s="117"/>
      <c r="UH316" s="117"/>
      <c r="UI316" s="117"/>
      <c r="UJ316" s="117"/>
      <c r="UK316" s="117"/>
      <c r="UL316" s="117"/>
      <c r="UM316" s="117"/>
      <c r="UN316" s="117"/>
      <c r="UO316" s="117"/>
      <c r="UP316" s="117"/>
      <c r="UQ316" s="117"/>
      <c r="UR316" s="117"/>
      <c r="US316" s="117"/>
      <c r="UT316" s="117"/>
      <c r="UU316" s="117"/>
      <c r="UV316" s="117"/>
      <c r="UW316" s="117"/>
      <c r="UX316" s="117"/>
      <c r="UY316" s="117"/>
      <c r="UZ316" s="117"/>
      <c r="VA316" s="117"/>
      <c r="VB316" s="117"/>
      <c r="VC316" s="117"/>
      <c r="VD316" s="117"/>
      <c r="VE316" s="117"/>
      <c r="VF316" s="117"/>
      <c r="VG316" s="117"/>
      <c r="VH316" s="117"/>
      <c r="VI316" s="117"/>
      <c r="VJ316" s="117"/>
      <c r="VK316" s="117"/>
      <c r="VL316" s="117"/>
      <c r="VM316" s="117"/>
      <c r="VN316" s="117"/>
      <c r="VO316" s="117"/>
      <c r="VP316" s="117"/>
      <c r="VQ316" s="117"/>
      <c r="VR316" s="117"/>
      <c r="VS316" s="117"/>
      <c r="VT316" s="117"/>
      <c r="VU316" s="117"/>
      <c r="VV316" s="117"/>
      <c r="VW316" s="117"/>
      <c r="VX316" s="117"/>
      <c r="VY316" s="117"/>
      <c r="VZ316" s="117"/>
      <c r="WA316" s="117"/>
      <c r="WB316" s="117"/>
      <c r="WC316" s="117"/>
      <c r="WD316" s="117"/>
      <c r="WE316" s="117"/>
      <c r="WF316" s="117"/>
      <c r="WG316" s="117"/>
      <c r="WH316" s="117"/>
      <c r="WI316" s="117"/>
      <c r="WJ316" s="117"/>
      <c r="WK316" s="117"/>
      <c r="WL316" s="117"/>
      <c r="WM316" s="117"/>
      <c r="WN316" s="117"/>
      <c r="WO316" s="117"/>
      <c r="WP316" s="117"/>
      <c r="WQ316" s="117"/>
      <c r="WR316" s="117"/>
      <c r="WS316" s="117"/>
      <c r="WT316" s="117"/>
      <c r="WU316" s="117"/>
      <c r="WV316" s="117"/>
      <c r="WW316" s="117"/>
      <c r="WX316" s="117"/>
      <c r="WY316" s="117"/>
      <c r="WZ316" s="117"/>
      <c r="XA316" s="117"/>
      <c r="XB316" s="117"/>
      <c r="XC316" s="117"/>
      <c r="XD316" s="117"/>
      <c r="XE316" s="117"/>
      <c r="XF316" s="117"/>
      <c r="XG316" s="117"/>
      <c r="XH316" s="117"/>
      <c r="XI316" s="117"/>
      <c r="XJ316" s="117"/>
      <c r="XK316" s="117"/>
      <c r="XL316" s="117"/>
      <c r="XM316" s="117"/>
      <c r="XN316" s="117"/>
      <c r="XO316" s="117"/>
      <c r="XP316" s="117"/>
      <c r="XQ316" s="117"/>
      <c r="XR316" s="117"/>
      <c r="XS316" s="117"/>
      <c r="XT316" s="117"/>
      <c r="XU316" s="117"/>
      <c r="XV316" s="117"/>
      <c r="XW316" s="117"/>
      <c r="XX316" s="117"/>
      <c r="XY316" s="117"/>
      <c r="XZ316" s="117"/>
      <c r="YA316" s="117"/>
      <c r="YB316" s="117"/>
      <c r="YC316" s="117"/>
      <c r="YD316" s="117"/>
      <c r="YE316" s="117"/>
      <c r="YF316" s="117"/>
      <c r="YG316" s="117"/>
      <c r="YH316" s="117"/>
      <c r="YI316" s="117"/>
      <c r="YJ316" s="117"/>
      <c r="YK316" s="117"/>
      <c r="YL316" s="117"/>
      <c r="YM316" s="117"/>
      <c r="YN316" s="117"/>
      <c r="YO316" s="117"/>
      <c r="YP316" s="117"/>
      <c r="YQ316" s="117"/>
      <c r="YR316" s="117"/>
      <c r="YS316" s="117"/>
      <c r="YT316" s="117"/>
      <c r="YU316" s="117"/>
      <c r="YV316" s="117"/>
      <c r="YW316" s="117"/>
      <c r="YX316" s="117"/>
      <c r="YY316" s="117"/>
      <c r="YZ316" s="117"/>
      <c r="ZA316" s="117"/>
      <c r="ZB316" s="117"/>
      <c r="ZC316" s="117"/>
      <c r="ZD316" s="117"/>
      <c r="ZE316" s="117"/>
      <c r="ZF316" s="117"/>
      <c r="ZG316" s="117"/>
      <c r="ZH316" s="117"/>
      <c r="ZI316" s="117"/>
      <c r="ZJ316" s="117"/>
      <c r="ZK316" s="117"/>
      <c r="ZL316" s="117"/>
      <c r="ZM316" s="117"/>
      <c r="ZN316" s="117"/>
      <c r="ZO316" s="117"/>
      <c r="ZP316" s="117"/>
      <c r="ZQ316" s="117"/>
      <c r="ZR316" s="117"/>
      <c r="ZS316" s="117"/>
      <c r="ZT316" s="117"/>
      <c r="ZU316" s="117"/>
      <c r="ZV316" s="117"/>
      <c r="ZW316" s="117"/>
      <c r="ZX316" s="117"/>
      <c r="ZY316" s="117"/>
      <c r="ZZ316" s="117"/>
      <c r="AAA316" s="117"/>
      <c r="AAB316" s="117"/>
      <c r="AAC316" s="117"/>
      <c r="AAD316" s="117"/>
      <c r="AAE316" s="117"/>
      <c r="AAF316" s="117"/>
      <c r="AAG316" s="117"/>
      <c r="AAH316" s="117"/>
      <c r="AAI316" s="117"/>
      <c r="AAJ316" s="117"/>
      <c r="AAK316" s="117"/>
      <c r="AAL316" s="117"/>
      <c r="AAM316" s="117"/>
      <c r="AAN316" s="117"/>
      <c r="AAO316" s="117"/>
      <c r="AAP316" s="117"/>
      <c r="AAQ316" s="117"/>
      <c r="AAR316" s="117"/>
      <c r="AAS316" s="117"/>
      <c r="AAT316" s="117"/>
      <c r="AAU316" s="117"/>
      <c r="AAV316" s="117"/>
      <c r="AAW316" s="117"/>
      <c r="AAX316" s="117"/>
      <c r="AAY316" s="117"/>
      <c r="AAZ316" s="117"/>
      <c r="ABA316" s="117"/>
      <c r="ABB316" s="117"/>
      <c r="ABC316" s="117"/>
      <c r="ABD316" s="117"/>
      <c r="ABE316" s="117"/>
      <c r="ABF316" s="117"/>
      <c r="ABG316" s="117"/>
      <c r="ABH316" s="117"/>
      <c r="ABI316" s="117"/>
      <c r="ABJ316" s="117"/>
      <c r="ABK316" s="117"/>
      <c r="ABL316" s="117"/>
      <c r="ABM316" s="117"/>
      <c r="ABN316" s="117"/>
      <c r="ABO316" s="117"/>
      <c r="ABP316" s="117"/>
      <c r="ABQ316" s="117"/>
      <c r="ABR316" s="117"/>
      <c r="ABS316" s="117"/>
      <c r="ABT316" s="117"/>
      <c r="ABU316" s="117"/>
      <c r="ABV316" s="117"/>
      <c r="ABW316" s="117"/>
      <c r="ABX316" s="117"/>
      <c r="ABY316" s="117"/>
      <c r="ABZ316" s="117"/>
      <c r="ACA316" s="117"/>
      <c r="ACB316" s="117"/>
      <c r="ACC316" s="117"/>
      <c r="ACD316" s="117"/>
      <c r="ACE316" s="117"/>
      <c r="ACF316" s="117"/>
      <c r="ACG316" s="117"/>
      <c r="ACH316" s="117"/>
      <c r="ACI316" s="117"/>
      <c r="ACJ316" s="117"/>
      <c r="ACK316" s="117"/>
      <c r="ACL316" s="117"/>
      <c r="ACM316" s="117"/>
      <c r="ACN316" s="117"/>
      <c r="ACO316" s="117"/>
      <c r="ACP316" s="117"/>
      <c r="ACQ316" s="117"/>
      <c r="ACR316" s="117"/>
      <c r="ACS316" s="117"/>
      <c r="ACT316" s="117"/>
      <c r="ACU316" s="117"/>
      <c r="ACV316" s="117"/>
      <c r="ACW316" s="117"/>
      <c r="ACX316" s="117"/>
      <c r="ACY316" s="117"/>
      <c r="ACZ316" s="117"/>
      <c r="ADA316" s="117"/>
      <c r="ADB316" s="117"/>
      <c r="ADC316" s="117"/>
      <c r="ADD316" s="117"/>
      <c r="ADE316" s="117"/>
      <c r="ADF316" s="117"/>
      <c r="ADG316" s="117"/>
      <c r="ADH316" s="117"/>
      <c r="ADI316" s="117"/>
      <c r="ADJ316" s="117"/>
      <c r="ADK316" s="117"/>
      <c r="ADL316" s="117"/>
      <c r="ADM316" s="117"/>
      <c r="ADN316" s="117"/>
      <c r="ADO316" s="117"/>
      <c r="ADP316" s="117"/>
      <c r="ADQ316" s="117"/>
      <c r="ADR316" s="117"/>
      <c r="ADS316" s="117"/>
      <c r="ADT316" s="117"/>
      <c r="ADU316" s="117"/>
      <c r="ADV316" s="117"/>
      <c r="ADW316" s="117"/>
      <c r="ADX316" s="117"/>
      <c r="ADY316" s="117"/>
      <c r="ADZ316" s="117"/>
      <c r="AEA316" s="117"/>
      <c r="AEB316" s="117"/>
      <c r="AEC316" s="117"/>
      <c r="AED316" s="117"/>
      <c r="AEE316" s="117"/>
      <c r="AEF316" s="117"/>
      <c r="AEG316" s="117"/>
      <c r="AEH316" s="117"/>
      <c r="AEI316" s="117"/>
      <c r="AEJ316" s="117"/>
      <c r="AEK316" s="117"/>
      <c r="AEL316" s="117"/>
      <c r="AEM316" s="117"/>
      <c r="AEN316" s="117"/>
      <c r="AEO316" s="117"/>
      <c r="AEP316" s="117"/>
      <c r="AEQ316" s="117"/>
      <c r="AER316" s="117"/>
      <c r="AES316" s="117"/>
      <c r="AET316" s="117"/>
      <c r="AEU316" s="117"/>
      <c r="AEV316" s="117"/>
      <c r="AEW316" s="117"/>
      <c r="AEX316" s="117"/>
      <c r="AEY316" s="117"/>
      <c r="AEZ316" s="117"/>
      <c r="AFA316" s="117"/>
      <c r="AFB316" s="117"/>
      <c r="AFC316" s="117"/>
      <c r="AFD316" s="117"/>
      <c r="AFE316" s="117"/>
      <c r="AFF316" s="117"/>
      <c r="AFG316" s="117"/>
      <c r="AFH316" s="117"/>
      <c r="AFI316" s="117"/>
      <c r="AFJ316" s="117"/>
      <c r="AFK316" s="117"/>
      <c r="AFL316" s="117"/>
      <c r="AFM316" s="117"/>
      <c r="AFN316" s="117"/>
      <c r="AFO316" s="117"/>
      <c r="AFP316" s="117"/>
      <c r="AFQ316" s="117"/>
      <c r="AFR316" s="117"/>
      <c r="AFS316" s="117"/>
      <c r="AFT316" s="117"/>
      <c r="AFU316" s="117"/>
      <c r="AFV316" s="117"/>
      <c r="AFW316" s="117"/>
      <c r="AFX316" s="117"/>
      <c r="AFY316" s="117"/>
      <c r="AFZ316" s="117"/>
      <c r="AGA316" s="117"/>
      <c r="AGB316" s="117"/>
      <c r="AGC316" s="117"/>
      <c r="AGD316" s="117"/>
      <c r="AGE316" s="117"/>
      <c r="AGF316" s="117"/>
      <c r="AGG316" s="117"/>
      <c r="AGH316" s="117"/>
      <c r="AGI316" s="117"/>
      <c r="AGJ316" s="117"/>
      <c r="AGK316" s="117"/>
      <c r="AGL316" s="117"/>
      <c r="AGM316" s="117"/>
      <c r="AGN316" s="117"/>
      <c r="AGO316" s="117"/>
      <c r="AGP316" s="117"/>
      <c r="AGQ316" s="117"/>
      <c r="AGR316" s="117"/>
      <c r="AGS316" s="117"/>
      <c r="AGT316" s="117"/>
      <c r="AGU316" s="117"/>
      <c r="AGV316" s="117"/>
      <c r="AGW316" s="117"/>
      <c r="AGX316" s="117"/>
      <c r="AGY316" s="117"/>
      <c r="AGZ316" s="117"/>
      <c r="AHA316" s="117"/>
      <c r="AHB316" s="117"/>
      <c r="AHC316" s="117"/>
      <c r="AHD316" s="117"/>
      <c r="AHE316" s="117"/>
      <c r="AHF316" s="117"/>
      <c r="AHG316" s="117"/>
      <c r="AHH316" s="117"/>
      <c r="AHI316" s="117"/>
      <c r="AHJ316" s="117"/>
      <c r="AHK316" s="117"/>
      <c r="AHL316" s="117"/>
      <c r="AHM316" s="117"/>
      <c r="AHN316" s="117"/>
      <c r="AHO316" s="117"/>
      <c r="AHP316" s="117"/>
      <c r="AHQ316" s="117"/>
      <c r="AHR316" s="117"/>
      <c r="AHS316" s="117"/>
      <c r="AHT316" s="117"/>
      <c r="AHU316" s="117"/>
      <c r="AHV316" s="117"/>
      <c r="AHW316" s="117"/>
      <c r="AHX316" s="117"/>
      <c r="AHY316" s="117"/>
      <c r="AHZ316" s="117"/>
      <c r="AIA316" s="117"/>
      <c r="AIB316" s="117"/>
      <c r="AIC316" s="117"/>
      <c r="AID316" s="117"/>
      <c r="AIE316" s="117"/>
      <c r="AIF316" s="117"/>
      <c r="AIG316" s="117"/>
      <c r="AIH316" s="117"/>
      <c r="AII316" s="117"/>
      <c r="AIJ316" s="117"/>
      <c r="AIK316" s="117"/>
      <c r="AIL316" s="117"/>
      <c r="AIM316" s="117"/>
      <c r="AIN316" s="117"/>
      <c r="AIO316" s="117"/>
      <c r="AIP316" s="117"/>
      <c r="AIQ316" s="117"/>
      <c r="AIR316" s="117"/>
      <c r="AIS316" s="117"/>
      <c r="AIT316" s="117"/>
      <c r="AIU316" s="117"/>
      <c r="AIV316" s="117"/>
      <c r="AIW316" s="117"/>
      <c r="AIX316" s="117"/>
      <c r="AIY316" s="117"/>
      <c r="AIZ316" s="117"/>
      <c r="AJA316" s="117"/>
      <c r="AJB316" s="117"/>
      <c r="AJC316" s="117"/>
      <c r="AJD316" s="117"/>
      <c r="AJE316" s="117"/>
      <c r="AJF316" s="117"/>
      <c r="AJG316" s="117"/>
      <c r="AJH316" s="117"/>
      <c r="AJI316" s="117"/>
      <c r="AJJ316" s="117"/>
      <c r="AJK316" s="117"/>
      <c r="AJL316" s="117"/>
      <c r="AJM316" s="117"/>
      <c r="AJN316" s="117"/>
      <c r="AJO316" s="117"/>
      <c r="AJP316" s="117"/>
      <c r="AJQ316" s="117"/>
      <c r="AJR316" s="117"/>
      <c r="AJS316" s="117"/>
      <c r="AJT316" s="117"/>
      <c r="AJU316" s="117"/>
      <c r="AJV316" s="117"/>
      <c r="AJW316" s="117"/>
      <c r="AJX316" s="117"/>
      <c r="AJY316" s="117"/>
      <c r="AJZ316" s="117"/>
      <c r="AKA316" s="117"/>
      <c r="AKB316" s="117"/>
      <c r="AKC316" s="117"/>
      <c r="AKD316" s="117"/>
      <c r="AKE316" s="117"/>
      <c r="AKF316" s="117"/>
      <c r="AKG316" s="117"/>
      <c r="AKH316" s="117"/>
      <c r="AKI316" s="117"/>
      <c r="AKJ316" s="117"/>
      <c r="AKK316" s="117"/>
      <c r="AKL316" s="117"/>
      <c r="AKM316" s="117"/>
      <c r="AKN316" s="117"/>
      <c r="AKO316" s="117"/>
      <c r="AKP316" s="117"/>
      <c r="AKQ316" s="117"/>
      <c r="AKR316" s="117"/>
      <c r="AKS316" s="117"/>
      <c r="AKT316" s="117"/>
      <c r="AKU316" s="117"/>
      <c r="AKV316" s="117"/>
      <c r="AKW316" s="117"/>
      <c r="AKX316" s="117"/>
      <c r="AKY316" s="117"/>
      <c r="AKZ316" s="117"/>
      <c r="ALA316" s="117"/>
      <c r="ALB316" s="117"/>
      <c r="ALC316" s="117"/>
      <c r="ALD316" s="117"/>
      <c r="ALE316" s="117"/>
      <c r="ALF316" s="117"/>
      <c r="ALG316" s="117"/>
      <c r="ALH316" s="117"/>
      <c r="ALI316" s="117"/>
      <c r="ALJ316" s="117"/>
      <c r="ALK316" s="117"/>
      <c r="ALL316" s="117"/>
      <c r="ALM316" s="117"/>
      <c r="ALN316" s="117"/>
      <c r="ALO316" s="117"/>
      <c r="ALP316" s="117"/>
      <c r="ALQ316" s="117"/>
      <c r="ALR316" s="117"/>
      <c r="ALS316" s="117"/>
      <c r="ALT316" s="117"/>
      <c r="ALU316" s="117"/>
      <c r="ALV316" s="117"/>
      <c r="ALW316" s="117"/>
      <c r="ALX316" s="117"/>
      <c r="ALY316" s="117"/>
      <c r="ALZ316" s="117"/>
      <c r="AMA316" s="117"/>
      <c r="AMB316" s="117"/>
      <c r="AMC316" s="117"/>
      <c r="AMD316" s="117"/>
      <c r="AME316" s="117"/>
      <c r="AMF316" s="117"/>
      <c r="AMG316" s="117"/>
      <c r="AMH316" s="117"/>
      <c r="AMI316" s="117"/>
      <c r="AMJ316" s="117"/>
    </row>
    <row r="317" customFormat="false" ht="24" hidden="false" customHeight="true" outlineLevel="0" collapsed="false">
      <c r="A317" s="164"/>
      <c r="B317" s="164"/>
      <c r="C317" s="164"/>
      <c r="D317" s="164"/>
      <c r="E317" s="164"/>
      <c r="F317" s="164"/>
      <c r="G317" s="164"/>
      <c r="H317" s="164"/>
      <c r="I317" s="164"/>
      <c r="J317" s="116"/>
      <c r="K317" s="116"/>
      <c r="L317" s="116"/>
      <c r="M317" s="116"/>
      <c r="N317" s="116"/>
      <c r="O317" s="116"/>
      <c r="P317" s="116"/>
      <c r="Q317" s="116"/>
      <c r="R317" s="116"/>
      <c r="S317" s="116"/>
      <c r="T317" s="116"/>
      <c r="U317" s="116"/>
      <c r="V317" s="116"/>
      <c r="W317" s="116"/>
      <c r="X317" s="116"/>
      <c r="Y317" s="116"/>
      <c r="Z317" s="116"/>
      <c r="AA317" s="116"/>
      <c r="AB317" s="116"/>
      <c r="AC317" s="116"/>
      <c r="AD317" s="116"/>
      <c r="AE317" s="116"/>
      <c r="AF317" s="116"/>
      <c r="AG317" s="116"/>
      <c r="AH317" s="116"/>
      <c r="AI317" s="116"/>
      <c r="AJ317" s="116"/>
      <c r="AK317" s="116"/>
      <c r="AL317" s="116"/>
      <c r="AM317" s="116"/>
      <c r="AN317" s="116"/>
      <c r="AO317" s="116"/>
      <c r="AP317" s="116"/>
      <c r="AQ317" s="116"/>
      <c r="AR317" s="116"/>
      <c r="AS317" s="116"/>
      <c r="AT317" s="116"/>
      <c r="AU317" s="116"/>
      <c r="AV317" s="116"/>
      <c r="AW317" s="116"/>
      <c r="AX317" s="116"/>
      <c r="AY317" s="116"/>
      <c r="AZ317" s="116"/>
      <c r="BA317" s="116"/>
      <c r="BB317" s="116"/>
      <c r="BC317" s="116"/>
      <c r="BD317" s="116"/>
      <c r="BE317" s="116"/>
      <c r="BF317" s="116"/>
      <c r="BG317" s="116"/>
      <c r="BH317" s="116"/>
      <c r="BI317" s="116"/>
      <c r="BJ317" s="116"/>
      <c r="BK317" s="117"/>
      <c r="BL317" s="117"/>
      <c r="BM317" s="117"/>
      <c r="BN317" s="117"/>
      <c r="BO317" s="117"/>
      <c r="BP317" s="117"/>
      <c r="BQ317" s="117"/>
      <c r="BR317" s="117"/>
      <c r="BS317" s="117"/>
      <c r="BT317" s="117"/>
      <c r="BU317" s="117"/>
      <c r="BV317" s="117"/>
      <c r="BW317" s="117"/>
      <c r="BX317" s="117"/>
      <c r="BY317" s="117"/>
      <c r="BZ317" s="117"/>
      <c r="CA317" s="117"/>
      <c r="CB317" s="117"/>
      <c r="CC317" s="117"/>
      <c r="CD317" s="117"/>
      <c r="CE317" s="117"/>
      <c r="CF317" s="117"/>
      <c r="CG317" s="117"/>
      <c r="CH317" s="117"/>
      <c r="CI317" s="117"/>
      <c r="CJ317" s="117"/>
      <c r="CK317" s="117"/>
      <c r="CL317" s="117"/>
      <c r="CM317" s="117"/>
      <c r="CN317" s="117"/>
      <c r="CO317" s="117"/>
      <c r="CP317" s="117"/>
      <c r="CQ317" s="117"/>
      <c r="CR317" s="117"/>
      <c r="CS317" s="117"/>
      <c r="CT317" s="117"/>
      <c r="CU317" s="117"/>
      <c r="CV317" s="117"/>
      <c r="CW317" s="117"/>
      <c r="CX317" s="117"/>
      <c r="CY317" s="117"/>
      <c r="CZ317" s="117"/>
      <c r="DA317" s="117"/>
      <c r="DB317" s="117"/>
      <c r="DC317" s="117"/>
      <c r="DD317" s="117"/>
      <c r="DE317" s="117"/>
      <c r="DF317" s="117"/>
      <c r="DG317" s="117"/>
      <c r="DH317" s="117"/>
      <c r="DI317" s="117"/>
      <c r="DJ317" s="117"/>
      <c r="DK317" s="117"/>
      <c r="DL317" s="117"/>
      <c r="DM317" s="117"/>
      <c r="DN317" s="117"/>
      <c r="DO317" s="117"/>
      <c r="DP317" s="117"/>
      <c r="DQ317" s="117"/>
      <c r="DR317" s="117"/>
      <c r="DS317" s="117"/>
      <c r="DT317" s="117"/>
      <c r="DU317" s="117"/>
      <c r="DV317" s="117"/>
      <c r="DW317" s="117"/>
      <c r="DX317" s="117"/>
      <c r="DY317" s="117"/>
      <c r="DZ317" s="117"/>
      <c r="EA317" s="117"/>
      <c r="EB317" s="117"/>
      <c r="EC317" s="117"/>
      <c r="ED317" s="117"/>
      <c r="EE317" s="117"/>
      <c r="EF317" s="117"/>
      <c r="EG317" s="117"/>
      <c r="EH317" s="117"/>
      <c r="EI317" s="117"/>
      <c r="EJ317" s="117"/>
      <c r="EK317" s="117"/>
      <c r="EL317" s="117"/>
      <c r="EM317" s="117"/>
      <c r="EN317" s="117"/>
      <c r="EO317" s="117"/>
      <c r="EP317" s="117"/>
      <c r="EQ317" s="117"/>
      <c r="ER317" s="117"/>
      <c r="ES317" s="117"/>
      <c r="ET317" s="117"/>
      <c r="EU317" s="117"/>
      <c r="EV317" s="117"/>
      <c r="EW317" s="117"/>
      <c r="EX317" s="117"/>
      <c r="EY317" s="117"/>
      <c r="EZ317" s="117"/>
      <c r="FA317" s="117"/>
      <c r="FB317" s="117"/>
      <c r="FC317" s="117"/>
      <c r="FD317" s="117"/>
      <c r="FE317" s="117"/>
      <c r="FF317" s="117"/>
      <c r="FG317" s="117"/>
      <c r="FH317" s="117"/>
      <c r="FI317" s="117"/>
      <c r="FJ317" s="117"/>
      <c r="FK317" s="117"/>
      <c r="FL317" s="117"/>
      <c r="FM317" s="117"/>
      <c r="FN317" s="117"/>
      <c r="FO317" s="117"/>
      <c r="FP317" s="117"/>
      <c r="FQ317" s="117"/>
      <c r="FR317" s="117"/>
      <c r="FS317" s="117"/>
      <c r="FT317" s="117"/>
      <c r="FU317" s="117"/>
      <c r="FV317" s="117"/>
      <c r="FW317" s="117"/>
      <c r="FX317" s="117"/>
      <c r="FY317" s="117"/>
      <c r="FZ317" s="117"/>
      <c r="GA317" s="117"/>
      <c r="GB317" s="117"/>
      <c r="GC317" s="117"/>
      <c r="GD317" s="117"/>
      <c r="GE317" s="117"/>
      <c r="GF317" s="117"/>
      <c r="GG317" s="117"/>
      <c r="GH317" s="117"/>
      <c r="GI317" s="117"/>
      <c r="GJ317" s="117"/>
      <c r="GK317" s="117"/>
      <c r="GL317" s="117"/>
      <c r="GM317" s="117"/>
      <c r="GN317" s="117"/>
      <c r="GO317" s="117"/>
      <c r="GP317" s="117"/>
      <c r="GQ317" s="117"/>
      <c r="GR317" s="117"/>
      <c r="GS317" s="117"/>
      <c r="GT317" s="117"/>
      <c r="GU317" s="117"/>
      <c r="GV317" s="117"/>
      <c r="GW317" s="117"/>
      <c r="GX317" s="117"/>
      <c r="GY317" s="117"/>
      <c r="GZ317" s="117"/>
      <c r="HA317" s="117"/>
      <c r="HB317" s="117"/>
      <c r="HC317" s="117"/>
      <c r="HD317" s="117"/>
      <c r="HE317" s="117"/>
      <c r="HF317" s="117"/>
      <c r="HG317" s="117"/>
      <c r="HH317" s="117"/>
      <c r="HI317" s="117"/>
      <c r="HJ317" s="117"/>
      <c r="HK317" s="117"/>
      <c r="HL317" s="117"/>
      <c r="HM317" s="117"/>
      <c r="HN317" s="117"/>
      <c r="HO317" s="117"/>
      <c r="HP317" s="117"/>
      <c r="HQ317" s="117"/>
      <c r="HR317" s="117"/>
      <c r="HS317" s="117"/>
      <c r="HT317" s="117"/>
      <c r="HU317" s="117"/>
      <c r="HV317" s="117"/>
      <c r="HW317" s="117"/>
      <c r="HX317" s="117"/>
      <c r="HY317" s="117"/>
      <c r="HZ317" s="117"/>
      <c r="IA317" s="117"/>
      <c r="IB317" s="117"/>
      <c r="IC317" s="117"/>
      <c r="ID317" s="117"/>
      <c r="IE317" s="117"/>
      <c r="IF317" s="117"/>
      <c r="IG317" s="117"/>
      <c r="IH317" s="117"/>
      <c r="II317" s="117"/>
      <c r="IJ317" s="117"/>
      <c r="IK317" s="117"/>
      <c r="IL317" s="117"/>
      <c r="IM317" s="117"/>
      <c r="IN317" s="117"/>
      <c r="IO317" s="117"/>
      <c r="IP317" s="117"/>
      <c r="IQ317" s="117"/>
      <c r="IR317" s="117"/>
      <c r="IS317" s="117"/>
      <c r="IT317" s="117"/>
      <c r="IU317" s="117"/>
      <c r="IV317" s="117"/>
      <c r="IW317" s="117"/>
      <c r="IX317" s="117"/>
      <c r="IY317" s="117"/>
      <c r="IZ317" s="117"/>
      <c r="JA317" s="117"/>
      <c r="JB317" s="117"/>
      <c r="JC317" s="117"/>
      <c r="JD317" s="117"/>
      <c r="JE317" s="117"/>
      <c r="JF317" s="117"/>
      <c r="JG317" s="117"/>
      <c r="JH317" s="117"/>
      <c r="JI317" s="117"/>
      <c r="JJ317" s="117"/>
      <c r="JK317" s="117"/>
      <c r="JL317" s="117"/>
      <c r="JM317" s="117"/>
      <c r="JN317" s="117"/>
      <c r="JO317" s="117"/>
      <c r="JP317" s="117"/>
      <c r="JQ317" s="117"/>
      <c r="JR317" s="117"/>
      <c r="JS317" s="117"/>
      <c r="JT317" s="117"/>
      <c r="JU317" s="117"/>
      <c r="JV317" s="117"/>
      <c r="JW317" s="117"/>
      <c r="JX317" s="117"/>
      <c r="JY317" s="117"/>
      <c r="JZ317" s="117"/>
      <c r="KA317" s="117"/>
      <c r="KB317" s="117"/>
      <c r="KC317" s="117"/>
      <c r="KD317" s="117"/>
      <c r="KE317" s="117"/>
      <c r="KF317" s="117"/>
      <c r="KG317" s="117"/>
      <c r="KH317" s="117"/>
      <c r="KI317" s="117"/>
      <c r="KJ317" s="117"/>
      <c r="KK317" s="117"/>
      <c r="KL317" s="117"/>
      <c r="KM317" s="117"/>
      <c r="KN317" s="117"/>
      <c r="KO317" s="117"/>
      <c r="KP317" s="117"/>
      <c r="KQ317" s="117"/>
      <c r="KR317" s="117"/>
      <c r="KS317" s="117"/>
      <c r="KT317" s="117"/>
      <c r="KU317" s="117"/>
      <c r="KV317" s="117"/>
      <c r="KW317" s="117"/>
      <c r="KX317" s="117"/>
      <c r="KY317" s="117"/>
      <c r="KZ317" s="117"/>
      <c r="LA317" s="117"/>
      <c r="LB317" s="117"/>
      <c r="LC317" s="117"/>
      <c r="LD317" s="117"/>
      <c r="LE317" s="117"/>
      <c r="LF317" s="117"/>
      <c r="LG317" s="117"/>
      <c r="LH317" s="117"/>
      <c r="LI317" s="117"/>
      <c r="LJ317" s="117"/>
      <c r="LK317" s="117"/>
      <c r="LL317" s="117"/>
      <c r="LM317" s="117"/>
      <c r="LN317" s="117"/>
      <c r="LO317" s="117"/>
      <c r="LP317" s="117"/>
      <c r="LQ317" s="117"/>
      <c r="LR317" s="117"/>
      <c r="LS317" s="117"/>
      <c r="LT317" s="117"/>
      <c r="LU317" s="117"/>
      <c r="LV317" s="117"/>
      <c r="LW317" s="117"/>
      <c r="LX317" s="117"/>
      <c r="LY317" s="117"/>
      <c r="LZ317" s="117"/>
      <c r="MA317" s="117"/>
      <c r="MB317" s="117"/>
      <c r="MC317" s="117"/>
      <c r="MD317" s="117"/>
      <c r="ME317" s="117"/>
      <c r="MF317" s="117"/>
      <c r="MG317" s="117"/>
      <c r="MH317" s="117"/>
      <c r="MI317" s="117"/>
      <c r="MJ317" s="117"/>
      <c r="MK317" s="117"/>
      <c r="ML317" s="117"/>
      <c r="MM317" s="117"/>
      <c r="MN317" s="117"/>
      <c r="MO317" s="117"/>
      <c r="MP317" s="117"/>
      <c r="MQ317" s="117"/>
      <c r="MR317" s="117"/>
      <c r="MS317" s="117"/>
      <c r="MT317" s="117"/>
      <c r="MU317" s="117"/>
      <c r="MV317" s="117"/>
      <c r="MW317" s="117"/>
      <c r="MX317" s="117"/>
      <c r="MY317" s="117"/>
      <c r="MZ317" s="117"/>
      <c r="NA317" s="117"/>
      <c r="NB317" s="117"/>
      <c r="NC317" s="117"/>
      <c r="ND317" s="117"/>
      <c r="NE317" s="117"/>
      <c r="NF317" s="117"/>
      <c r="NG317" s="117"/>
      <c r="NH317" s="117"/>
      <c r="NI317" s="117"/>
      <c r="NJ317" s="117"/>
      <c r="NK317" s="117"/>
      <c r="NL317" s="117"/>
      <c r="NM317" s="117"/>
      <c r="NN317" s="117"/>
      <c r="NO317" s="117"/>
      <c r="NP317" s="117"/>
      <c r="NQ317" s="117"/>
      <c r="NR317" s="117"/>
      <c r="NS317" s="117"/>
      <c r="NT317" s="117"/>
      <c r="NU317" s="117"/>
      <c r="NV317" s="117"/>
      <c r="NW317" s="117"/>
      <c r="NX317" s="117"/>
      <c r="NY317" s="117"/>
      <c r="NZ317" s="117"/>
      <c r="OA317" s="117"/>
      <c r="OB317" s="117"/>
      <c r="OC317" s="117"/>
      <c r="OD317" s="117"/>
      <c r="OE317" s="117"/>
      <c r="OF317" s="117"/>
      <c r="OG317" s="117"/>
      <c r="OH317" s="117"/>
      <c r="OI317" s="117"/>
      <c r="OJ317" s="117"/>
      <c r="OK317" s="117"/>
      <c r="OL317" s="117"/>
      <c r="OM317" s="117"/>
      <c r="ON317" s="117"/>
      <c r="OO317" s="117"/>
      <c r="OP317" s="117"/>
      <c r="OQ317" s="117"/>
      <c r="OR317" s="117"/>
      <c r="OS317" s="117"/>
      <c r="OT317" s="117"/>
      <c r="OU317" s="117"/>
      <c r="OV317" s="117"/>
      <c r="OW317" s="117"/>
      <c r="OX317" s="117"/>
      <c r="OY317" s="117"/>
      <c r="OZ317" s="117"/>
      <c r="PA317" s="117"/>
      <c r="PB317" s="117"/>
      <c r="PC317" s="117"/>
      <c r="PD317" s="117"/>
      <c r="PE317" s="117"/>
      <c r="PF317" s="117"/>
      <c r="PG317" s="117"/>
      <c r="PH317" s="117"/>
      <c r="PI317" s="117"/>
      <c r="PJ317" s="117"/>
      <c r="PK317" s="117"/>
      <c r="PL317" s="117"/>
      <c r="PM317" s="117"/>
      <c r="PN317" s="117"/>
      <c r="PO317" s="117"/>
      <c r="PP317" s="117"/>
      <c r="PQ317" s="117"/>
      <c r="PR317" s="117"/>
      <c r="PS317" s="117"/>
      <c r="PT317" s="117"/>
      <c r="PU317" s="117"/>
      <c r="PV317" s="117"/>
      <c r="PW317" s="117"/>
      <c r="PX317" s="117"/>
      <c r="PY317" s="117"/>
      <c r="PZ317" s="117"/>
      <c r="QA317" s="117"/>
      <c r="QB317" s="117"/>
      <c r="QC317" s="117"/>
      <c r="QD317" s="117"/>
      <c r="QE317" s="117"/>
      <c r="QF317" s="117"/>
      <c r="QG317" s="117"/>
      <c r="QH317" s="117"/>
      <c r="QI317" s="117"/>
      <c r="QJ317" s="117"/>
      <c r="QK317" s="117"/>
      <c r="QL317" s="117"/>
      <c r="QM317" s="117"/>
      <c r="QN317" s="117"/>
      <c r="QO317" s="117"/>
      <c r="QP317" s="117"/>
      <c r="QQ317" s="117"/>
      <c r="QR317" s="117"/>
      <c r="QS317" s="117"/>
      <c r="QT317" s="117"/>
      <c r="QU317" s="117"/>
      <c r="QV317" s="117"/>
      <c r="QW317" s="117"/>
      <c r="QX317" s="117"/>
      <c r="QY317" s="117"/>
      <c r="QZ317" s="117"/>
      <c r="RA317" s="117"/>
      <c r="RB317" s="117"/>
      <c r="RC317" s="117"/>
      <c r="RD317" s="117"/>
      <c r="RE317" s="117"/>
      <c r="RF317" s="117"/>
      <c r="RG317" s="117"/>
      <c r="RH317" s="117"/>
      <c r="RI317" s="117"/>
      <c r="RJ317" s="117"/>
      <c r="RK317" s="117"/>
      <c r="RL317" s="117"/>
      <c r="RM317" s="117"/>
      <c r="RN317" s="117"/>
      <c r="RO317" s="117"/>
      <c r="RP317" s="117"/>
      <c r="RQ317" s="117"/>
      <c r="RR317" s="117"/>
      <c r="RS317" s="117"/>
      <c r="RT317" s="117"/>
      <c r="RU317" s="117"/>
      <c r="RV317" s="117"/>
      <c r="RW317" s="117"/>
      <c r="RX317" s="117"/>
      <c r="RY317" s="117"/>
      <c r="RZ317" s="117"/>
      <c r="SA317" s="117"/>
      <c r="SB317" s="117"/>
      <c r="SC317" s="117"/>
      <c r="SD317" s="117"/>
      <c r="SE317" s="117"/>
      <c r="SF317" s="117"/>
      <c r="SG317" s="117"/>
      <c r="SH317" s="117"/>
      <c r="SI317" s="117"/>
      <c r="SJ317" s="117"/>
      <c r="SK317" s="117"/>
      <c r="SL317" s="117"/>
      <c r="SM317" s="117"/>
      <c r="SN317" s="117"/>
      <c r="SO317" s="117"/>
      <c r="SP317" s="117"/>
      <c r="SQ317" s="117"/>
      <c r="SR317" s="117"/>
      <c r="SS317" s="117"/>
      <c r="ST317" s="117"/>
      <c r="SU317" s="117"/>
      <c r="SV317" s="117"/>
      <c r="SW317" s="117"/>
      <c r="SX317" s="117"/>
      <c r="SY317" s="117"/>
      <c r="SZ317" s="117"/>
      <c r="TA317" s="117"/>
      <c r="TB317" s="117"/>
      <c r="TC317" s="117"/>
      <c r="TD317" s="117"/>
      <c r="TE317" s="117"/>
      <c r="TF317" s="117"/>
      <c r="TG317" s="117"/>
      <c r="TH317" s="117"/>
      <c r="TI317" s="117"/>
      <c r="TJ317" s="117"/>
      <c r="TK317" s="117"/>
      <c r="TL317" s="117"/>
      <c r="TM317" s="117"/>
      <c r="TN317" s="117"/>
      <c r="TO317" s="117"/>
      <c r="TP317" s="117"/>
      <c r="TQ317" s="117"/>
      <c r="TR317" s="117"/>
      <c r="TS317" s="117"/>
      <c r="TT317" s="117"/>
      <c r="TU317" s="117"/>
      <c r="TV317" s="117"/>
      <c r="TW317" s="117"/>
      <c r="TX317" s="117"/>
      <c r="TY317" s="117"/>
      <c r="TZ317" s="117"/>
      <c r="UA317" s="117"/>
      <c r="UB317" s="117"/>
      <c r="UC317" s="117"/>
      <c r="UD317" s="117"/>
      <c r="UE317" s="117"/>
      <c r="UF317" s="117"/>
      <c r="UG317" s="117"/>
      <c r="UH317" s="117"/>
      <c r="UI317" s="117"/>
      <c r="UJ317" s="117"/>
      <c r="UK317" s="117"/>
      <c r="UL317" s="117"/>
      <c r="UM317" s="117"/>
      <c r="UN317" s="117"/>
      <c r="UO317" s="117"/>
      <c r="UP317" s="117"/>
      <c r="UQ317" s="117"/>
      <c r="UR317" s="117"/>
      <c r="US317" s="117"/>
      <c r="UT317" s="117"/>
      <c r="UU317" s="117"/>
      <c r="UV317" s="117"/>
      <c r="UW317" s="117"/>
      <c r="UX317" s="117"/>
      <c r="UY317" s="117"/>
      <c r="UZ317" s="117"/>
      <c r="VA317" s="117"/>
      <c r="VB317" s="117"/>
      <c r="VC317" s="117"/>
      <c r="VD317" s="117"/>
      <c r="VE317" s="117"/>
      <c r="VF317" s="117"/>
      <c r="VG317" s="117"/>
      <c r="VH317" s="117"/>
      <c r="VI317" s="117"/>
      <c r="VJ317" s="117"/>
      <c r="VK317" s="117"/>
      <c r="VL317" s="117"/>
      <c r="VM317" s="117"/>
      <c r="VN317" s="117"/>
      <c r="VO317" s="117"/>
      <c r="VP317" s="117"/>
      <c r="VQ317" s="117"/>
      <c r="VR317" s="117"/>
      <c r="VS317" s="117"/>
      <c r="VT317" s="117"/>
      <c r="VU317" s="117"/>
      <c r="VV317" s="117"/>
      <c r="VW317" s="117"/>
      <c r="VX317" s="117"/>
      <c r="VY317" s="117"/>
      <c r="VZ317" s="117"/>
      <c r="WA317" s="117"/>
      <c r="WB317" s="117"/>
      <c r="WC317" s="117"/>
      <c r="WD317" s="117"/>
      <c r="WE317" s="117"/>
      <c r="WF317" s="117"/>
      <c r="WG317" s="117"/>
      <c r="WH317" s="117"/>
      <c r="WI317" s="117"/>
      <c r="WJ317" s="117"/>
      <c r="WK317" s="117"/>
      <c r="WL317" s="117"/>
      <c r="WM317" s="117"/>
      <c r="WN317" s="117"/>
      <c r="WO317" s="117"/>
      <c r="WP317" s="117"/>
      <c r="WQ317" s="117"/>
      <c r="WR317" s="117"/>
      <c r="WS317" s="117"/>
      <c r="WT317" s="117"/>
      <c r="WU317" s="117"/>
      <c r="WV317" s="117"/>
      <c r="WW317" s="117"/>
      <c r="WX317" s="117"/>
      <c r="WY317" s="117"/>
      <c r="WZ317" s="117"/>
      <c r="XA317" s="117"/>
      <c r="XB317" s="117"/>
      <c r="XC317" s="117"/>
      <c r="XD317" s="117"/>
      <c r="XE317" s="117"/>
      <c r="XF317" s="117"/>
      <c r="XG317" s="117"/>
      <c r="XH317" s="117"/>
      <c r="XI317" s="117"/>
      <c r="XJ317" s="117"/>
      <c r="XK317" s="117"/>
      <c r="XL317" s="117"/>
      <c r="XM317" s="117"/>
      <c r="XN317" s="117"/>
      <c r="XO317" s="117"/>
      <c r="XP317" s="117"/>
      <c r="XQ317" s="117"/>
      <c r="XR317" s="117"/>
      <c r="XS317" s="117"/>
      <c r="XT317" s="117"/>
      <c r="XU317" s="117"/>
      <c r="XV317" s="117"/>
      <c r="XW317" s="117"/>
      <c r="XX317" s="117"/>
      <c r="XY317" s="117"/>
      <c r="XZ317" s="117"/>
      <c r="YA317" s="117"/>
      <c r="YB317" s="117"/>
      <c r="YC317" s="117"/>
      <c r="YD317" s="117"/>
      <c r="YE317" s="117"/>
      <c r="YF317" s="117"/>
      <c r="YG317" s="117"/>
      <c r="YH317" s="117"/>
      <c r="YI317" s="117"/>
      <c r="YJ317" s="117"/>
      <c r="YK317" s="117"/>
      <c r="YL317" s="117"/>
      <c r="YM317" s="117"/>
      <c r="YN317" s="117"/>
      <c r="YO317" s="117"/>
      <c r="YP317" s="117"/>
      <c r="YQ317" s="117"/>
      <c r="YR317" s="117"/>
      <c r="YS317" s="117"/>
      <c r="YT317" s="117"/>
      <c r="YU317" s="117"/>
      <c r="YV317" s="117"/>
      <c r="YW317" s="117"/>
      <c r="YX317" s="117"/>
      <c r="YY317" s="117"/>
      <c r="YZ317" s="117"/>
      <c r="ZA317" s="117"/>
      <c r="ZB317" s="117"/>
      <c r="ZC317" s="117"/>
      <c r="ZD317" s="117"/>
      <c r="ZE317" s="117"/>
      <c r="ZF317" s="117"/>
      <c r="ZG317" s="117"/>
      <c r="ZH317" s="117"/>
      <c r="ZI317" s="117"/>
      <c r="ZJ317" s="117"/>
      <c r="ZK317" s="117"/>
      <c r="ZL317" s="117"/>
      <c r="ZM317" s="117"/>
      <c r="ZN317" s="117"/>
      <c r="ZO317" s="117"/>
      <c r="ZP317" s="117"/>
      <c r="ZQ317" s="117"/>
      <c r="ZR317" s="117"/>
      <c r="ZS317" s="117"/>
      <c r="ZT317" s="117"/>
      <c r="ZU317" s="117"/>
      <c r="ZV317" s="117"/>
      <c r="ZW317" s="117"/>
      <c r="ZX317" s="117"/>
      <c r="ZY317" s="117"/>
      <c r="ZZ317" s="117"/>
      <c r="AAA317" s="117"/>
      <c r="AAB317" s="117"/>
      <c r="AAC317" s="117"/>
      <c r="AAD317" s="117"/>
      <c r="AAE317" s="117"/>
      <c r="AAF317" s="117"/>
      <c r="AAG317" s="117"/>
      <c r="AAH317" s="117"/>
      <c r="AAI317" s="117"/>
      <c r="AAJ317" s="117"/>
      <c r="AAK317" s="117"/>
      <c r="AAL317" s="117"/>
      <c r="AAM317" s="117"/>
      <c r="AAN317" s="117"/>
      <c r="AAO317" s="117"/>
      <c r="AAP317" s="117"/>
      <c r="AAQ317" s="117"/>
      <c r="AAR317" s="117"/>
      <c r="AAS317" s="117"/>
      <c r="AAT317" s="117"/>
      <c r="AAU317" s="117"/>
      <c r="AAV317" s="117"/>
      <c r="AAW317" s="117"/>
      <c r="AAX317" s="117"/>
      <c r="AAY317" s="117"/>
      <c r="AAZ317" s="117"/>
      <c r="ABA317" s="117"/>
      <c r="ABB317" s="117"/>
      <c r="ABC317" s="117"/>
      <c r="ABD317" s="117"/>
      <c r="ABE317" s="117"/>
      <c r="ABF317" s="117"/>
      <c r="ABG317" s="117"/>
      <c r="ABH317" s="117"/>
      <c r="ABI317" s="117"/>
      <c r="ABJ317" s="117"/>
      <c r="ABK317" s="117"/>
      <c r="ABL317" s="117"/>
      <c r="ABM317" s="117"/>
      <c r="ABN317" s="117"/>
      <c r="ABO317" s="117"/>
      <c r="ABP317" s="117"/>
      <c r="ABQ317" s="117"/>
      <c r="ABR317" s="117"/>
      <c r="ABS317" s="117"/>
      <c r="ABT317" s="117"/>
      <c r="ABU317" s="117"/>
      <c r="ABV317" s="117"/>
      <c r="ABW317" s="117"/>
      <c r="ABX317" s="117"/>
      <c r="ABY317" s="117"/>
      <c r="ABZ317" s="117"/>
      <c r="ACA317" s="117"/>
      <c r="ACB317" s="117"/>
      <c r="ACC317" s="117"/>
      <c r="ACD317" s="117"/>
      <c r="ACE317" s="117"/>
      <c r="ACF317" s="117"/>
      <c r="ACG317" s="117"/>
      <c r="ACH317" s="117"/>
      <c r="ACI317" s="117"/>
      <c r="ACJ317" s="117"/>
      <c r="ACK317" s="117"/>
      <c r="ACL317" s="117"/>
      <c r="ACM317" s="117"/>
      <c r="ACN317" s="117"/>
      <c r="ACO317" s="117"/>
      <c r="ACP317" s="117"/>
      <c r="ACQ317" s="117"/>
      <c r="ACR317" s="117"/>
      <c r="ACS317" s="117"/>
      <c r="ACT317" s="117"/>
      <c r="ACU317" s="117"/>
      <c r="ACV317" s="117"/>
      <c r="ACW317" s="117"/>
      <c r="ACX317" s="117"/>
      <c r="ACY317" s="117"/>
      <c r="ACZ317" s="117"/>
      <c r="ADA317" s="117"/>
      <c r="ADB317" s="117"/>
      <c r="ADC317" s="117"/>
      <c r="ADD317" s="117"/>
      <c r="ADE317" s="117"/>
      <c r="ADF317" s="117"/>
      <c r="ADG317" s="117"/>
      <c r="ADH317" s="117"/>
      <c r="ADI317" s="117"/>
      <c r="ADJ317" s="117"/>
      <c r="ADK317" s="117"/>
      <c r="ADL317" s="117"/>
      <c r="ADM317" s="117"/>
      <c r="ADN317" s="117"/>
      <c r="ADO317" s="117"/>
      <c r="ADP317" s="117"/>
      <c r="ADQ317" s="117"/>
      <c r="ADR317" s="117"/>
      <c r="ADS317" s="117"/>
      <c r="ADT317" s="117"/>
      <c r="ADU317" s="117"/>
      <c r="ADV317" s="117"/>
      <c r="ADW317" s="117"/>
      <c r="ADX317" s="117"/>
      <c r="ADY317" s="117"/>
      <c r="ADZ317" s="117"/>
      <c r="AEA317" s="117"/>
      <c r="AEB317" s="117"/>
      <c r="AEC317" s="117"/>
      <c r="AED317" s="117"/>
      <c r="AEE317" s="117"/>
      <c r="AEF317" s="117"/>
      <c r="AEG317" s="117"/>
      <c r="AEH317" s="117"/>
      <c r="AEI317" s="117"/>
      <c r="AEJ317" s="117"/>
      <c r="AEK317" s="117"/>
      <c r="AEL317" s="117"/>
      <c r="AEM317" s="117"/>
      <c r="AEN317" s="117"/>
      <c r="AEO317" s="117"/>
      <c r="AEP317" s="117"/>
      <c r="AEQ317" s="117"/>
      <c r="AER317" s="117"/>
      <c r="AES317" s="117"/>
      <c r="AET317" s="117"/>
      <c r="AEU317" s="117"/>
      <c r="AEV317" s="117"/>
      <c r="AEW317" s="117"/>
      <c r="AEX317" s="117"/>
      <c r="AEY317" s="117"/>
      <c r="AEZ317" s="117"/>
      <c r="AFA317" s="117"/>
      <c r="AFB317" s="117"/>
      <c r="AFC317" s="117"/>
      <c r="AFD317" s="117"/>
      <c r="AFE317" s="117"/>
      <c r="AFF317" s="117"/>
      <c r="AFG317" s="117"/>
      <c r="AFH317" s="117"/>
      <c r="AFI317" s="117"/>
      <c r="AFJ317" s="117"/>
      <c r="AFK317" s="117"/>
      <c r="AFL317" s="117"/>
      <c r="AFM317" s="117"/>
      <c r="AFN317" s="117"/>
      <c r="AFO317" s="117"/>
      <c r="AFP317" s="117"/>
      <c r="AFQ317" s="117"/>
      <c r="AFR317" s="117"/>
      <c r="AFS317" s="117"/>
      <c r="AFT317" s="117"/>
      <c r="AFU317" s="117"/>
      <c r="AFV317" s="117"/>
      <c r="AFW317" s="117"/>
      <c r="AFX317" s="117"/>
      <c r="AFY317" s="117"/>
      <c r="AFZ317" s="117"/>
      <c r="AGA317" s="117"/>
      <c r="AGB317" s="117"/>
      <c r="AGC317" s="117"/>
      <c r="AGD317" s="117"/>
      <c r="AGE317" s="117"/>
      <c r="AGF317" s="117"/>
      <c r="AGG317" s="117"/>
      <c r="AGH317" s="117"/>
      <c r="AGI317" s="117"/>
      <c r="AGJ317" s="117"/>
      <c r="AGK317" s="117"/>
      <c r="AGL317" s="117"/>
      <c r="AGM317" s="117"/>
      <c r="AGN317" s="117"/>
      <c r="AGO317" s="117"/>
      <c r="AGP317" s="117"/>
      <c r="AGQ317" s="117"/>
      <c r="AGR317" s="117"/>
      <c r="AGS317" s="117"/>
      <c r="AGT317" s="117"/>
      <c r="AGU317" s="117"/>
      <c r="AGV317" s="117"/>
      <c r="AGW317" s="117"/>
      <c r="AGX317" s="117"/>
      <c r="AGY317" s="117"/>
      <c r="AGZ317" s="117"/>
      <c r="AHA317" s="117"/>
      <c r="AHB317" s="117"/>
      <c r="AHC317" s="117"/>
      <c r="AHD317" s="117"/>
      <c r="AHE317" s="117"/>
      <c r="AHF317" s="117"/>
      <c r="AHG317" s="117"/>
      <c r="AHH317" s="117"/>
      <c r="AHI317" s="117"/>
      <c r="AHJ317" s="117"/>
      <c r="AHK317" s="117"/>
      <c r="AHL317" s="117"/>
      <c r="AHM317" s="117"/>
      <c r="AHN317" s="117"/>
      <c r="AHO317" s="117"/>
      <c r="AHP317" s="117"/>
      <c r="AHQ317" s="117"/>
      <c r="AHR317" s="117"/>
      <c r="AHS317" s="117"/>
      <c r="AHT317" s="117"/>
      <c r="AHU317" s="117"/>
      <c r="AHV317" s="117"/>
      <c r="AHW317" s="117"/>
      <c r="AHX317" s="117"/>
      <c r="AHY317" s="117"/>
      <c r="AHZ317" s="117"/>
      <c r="AIA317" s="117"/>
      <c r="AIB317" s="117"/>
      <c r="AIC317" s="117"/>
      <c r="AID317" s="117"/>
      <c r="AIE317" s="117"/>
      <c r="AIF317" s="117"/>
      <c r="AIG317" s="117"/>
      <c r="AIH317" s="117"/>
      <c r="AII317" s="117"/>
      <c r="AIJ317" s="117"/>
      <c r="AIK317" s="117"/>
      <c r="AIL317" s="117"/>
      <c r="AIM317" s="117"/>
      <c r="AIN317" s="117"/>
      <c r="AIO317" s="117"/>
      <c r="AIP317" s="117"/>
      <c r="AIQ317" s="117"/>
      <c r="AIR317" s="117"/>
      <c r="AIS317" s="117"/>
      <c r="AIT317" s="117"/>
      <c r="AIU317" s="117"/>
      <c r="AIV317" s="117"/>
      <c r="AIW317" s="117"/>
      <c r="AIX317" s="117"/>
      <c r="AIY317" s="117"/>
      <c r="AIZ317" s="117"/>
      <c r="AJA317" s="117"/>
      <c r="AJB317" s="117"/>
      <c r="AJC317" s="117"/>
      <c r="AJD317" s="117"/>
      <c r="AJE317" s="117"/>
      <c r="AJF317" s="117"/>
      <c r="AJG317" s="117"/>
      <c r="AJH317" s="117"/>
      <c r="AJI317" s="117"/>
      <c r="AJJ317" s="117"/>
      <c r="AJK317" s="117"/>
      <c r="AJL317" s="117"/>
      <c r="AJM317" s="117"/>
      <c r="AJN317" s="117"/>
      <c r="AJO317" s="117"/>
      <c r="AJP317" s="117"/>
      <c r="AJQ317" s="117"/>
      <c r="AJR317" s="117"/>
      <c r="AJS317" s="117"/>
      <c r="AJT317" s="117"/>
      <c r="AJU317" s="117"/>
      <c r="AJV317" s="117"/>
      <c r="AJW317" s="117"/>
      <c r="AJX317" s="117"/>
      <c r="AJY317" s="117"/>
      <c r="AJZ317" s="117"/>
      <c r="AKA317" s="117"/>
      <c r="AKB317" s="117"/>
      <c r="AKC317" s="117"/>
      <c r="AKD317" s="117"/>
      <c r="AKE317" s="117"/>
      <c r="AKF317" s="117"/>
      <c r="AKG317" s="117"/>
      <c r="AKH317" s="117"/>
      <c r="AKI317" s="117"/>
      <c r="AKJ317" s="117"/>
      <c r="AKK317" s="117"/>
      <c r="AKL317" s="117"/>
      <c r="AKM317" s="117"/>
      <c r="AKN317" s="117"/>
      <c r="AKO317" s="117"/>
      <c r="AKP317" s="117"/>
      <c r="AKQ317" s="117"/>
      <c r="AKR317" s="117"/>
      <c r="AKS317" s="117"/>
      <c r="AKT317" s="117"/>
      <c r="AKU317" s="117"/>
      <c r="AKV317" s="117"/>
      <c r="AKW317" s="117"/>
      <c r="AKX317" s="117"/>
      <c r="AKY317" s="117"/>
      <c r="AKZ317" s="117"/>
      <c r="ALA317" s="117"/>
      <c r="ALB317" s="117"/>
      <c r="ALC317" s="117"/>
      <c r="ALD317" s="117"/>
      <c r="ALE317" s="117"/>
      <c r="ALF317" s="117"/>
      <c r="ALG317" s="117"/>
      <c r="ALH317" s="117"/>
      <c r="ALI317" s="117"/>
      <c r="ALJ317" s="117"/>
      <c r="ALK317" s="117"/>
      <c r="ALL317" s="117"/>
      <c r="ALM317" s="117"/>
      <c r="ALN317" s="117"/>
      <c r="ALO317" s="117"/>
      <c r="ALP317" s="117"/>
      <c r="ALQ317" s="117"/>
      <c r="ALR317" s="117"/>
      <c r="ALS317" s="117"/>
      <c r="ALT317" s="117"/>
      <c r="ALU317" s="117"/>
      <c r="ALV317" s="117"/>
      <c r="ALW317" s="117"/>
      <c r="ALX317" s="117"/>
      <c r="ALY317" s="117"/>
      <c r="ALZ317" s="117"/>
      <c r="AMA317" s="117"/>
      <c r="AMB317" s="117"/>
      <c r="AMC317" s="117"/>
      <c r="AMD317" s="117"/>
      <c r="AME317" s="117"/>
      <c r="AMF317" s="117"/>
      <c r="AMG317" s="117"/>
      <c r="AMH317" s="117"/>
      <c r="AMI317" s="117"/>
      <c r="AMJ317" s="117"/>
    </row>
    <row r="318" customFormat="false" ht="49.5" hidden="false" customHeight="true" outlineLevel="0" collapsed="false">
      <c r="A318" s="165" t="s">
        <v>217</v>
      </c>
      <c r="B318" s="165"/>
      <c r="C318" s="31"/>
      <c r="D318" s="31"/>
      <c r="E318" s="31"/>
      <c r="F318" s="31"/>
      <c r="G318" s="31"/>
      <c r="H318" s="31"/>
      <c r="I318" s="31"/>
    </row>
    <row r="319" customFormat="false" ht="24" hidden="false" customHeight="true" outlineLevel="0" collapsed="false">
      <c r="A319" s="166" t="s">
        <v>218</v>
      </c>
      <c r="B319" s="167" t="n">
        <v>0.05</v>
      </c>
      <c r="C319" s="168" t="n">
        <v>0</v>
      </c>
      <c r="D319" s="168" t="n">
        <v>0.05</v>
      </c>
      <c r="E319" s="31"/>
      <c r="F319" s="31"/>
      <c r="G319" s="31"/>
      <c r="H319" s="31"/>
      <c r="I319" s="31"/>
    </row>
    <row r="320" customFormat="false" ht="24" hidden="false" customHeight="true" outlineLevel="0" collapsed="false">
      <c r="A320" s="166" t="s">
        <v>219</v>
      </c>
      <c r="B320" s="167" t="n">
        <v>0.1225</v>
      </c>
      <c r="C320" s="36" t="n">
        <v>0</v>
      </c>
      <c r="D320" s="168" t="n">
        <v>0.1225</v>
      </c>
      <c r="E320" s="31"/>
      <c r="F320" s="31"/>
      <c r="G320" s="169"/>
      <c r="H320" s="170" t="s">
        <v>220</v>
      </c>
      <c r="I320" s="170" t="s">
        <v>221</v>
      </c>
      <c r="J320" s="170"/>
    </row>
    <row r="321" customFormat="false" ht="24" hidden="false" customHeight="true" outlineLevel="0" collapsed="false">
      <c r="A321" s="171" t="s">
        <v>222</v>
      </c>
      <c r="B321" s="172" t="n">
        <v>0.06</v>
      </c>
      <c r="C321" s="168" t="n">
        <v>0</v>
      </c>
      <c r="D321" s="168" t="n">
        <v>0.06</v>
      </c>
      <c r="E321" s="31"/>
      <c r="F321" s="173"/>
      <c r="G321" s="174" t="s">
        <v>223</v>
      </c>
      <c r="H321" s="175" t="s">
        <v>224</v>
      </c>
      <c r="I321" s="175" t="n">
        <v>0.03</v>
      </c>
      <c r="J321" s="175" t="n">
        <v>0.1225</v>
      </c>
    </row>
    <row r="322" customFormat="false" ht="15" hidden="false" customHeight="false" outlineLevel="0" collapsed="false">
      <c r="B322" s="170" t="s">
        <v>225</v>
      </c>
      <c r="C322" s="170" t="s">
        <v>226</v>
      </c>
      <c r="D322" s="170" t="s">
        <v>227</v>
      </c>
      <c r="E322" s="7" t="s">
        <v>18</v>
      </c>
      <c r="F322" s="7" t="s">
        <v>18</v>
      </c>
      <c r="G322" s="174" t="s">
        <v>228</v>
      </c>
      <c r="H322" s="175" t="s">
        <v>229</v>
      </c>
      <c r="I322" s="175" t="n">
        <v>0.03</v>
      </c>
      <c r="J322" s="175" t="n">
        <v>0.0665</v>
      </c>
    </row>
    <row r="323" customFormat="false" ht="24" hidden="false" customHeight="true" outlineLevel="0" collapsed="false">
      <c r="A323" s="11" t="s">
        <v>216</v>
      </c>
      <c r="B323" s="11"/>
      <c r="C323" s="11"/>
      <c r="D323" s="11"/>
      <c r="E323" s="176" t="n">
        <f aca="false">B325*(((1+$B$319)/(1-$C$320-$B$321))-1)</f>
        <v>634.631365295794</v>
      </c>
      <c r="F323" s="176" t="n">
        <f aca="false">B325*(((1+$B$319)/(1-$D$320-$B$321))-1)</f>
        <v>1542.38181690738</v>
      </c>
    </row>
    <row r="324" customFormat="false" ht="24" hidden="false" customHeight="true" outlineLevel="0" collapsed="false">
      <c r="A324" s="32" t="s">
        <v>11</v>
      </c>
      <c r="B324" s="33" t="s">
        <v>12</v>
      </c>
      <c r="C324" s="33" t="s">
        <v>13</v>
      </c>
      <c r="D324" s="35" t="s">
        <v>18</v>
      </c>
      <c r="E324" s="176" t="n">
        <v>0</v>
      </c>
      <c r="F324" s="176" t="n">
        <v>0</v>
      </c>
    </row>
    <row r="325" customFormat="false" ht="24" hidden="false" customHeight="true" outlineLevel="0" collapsed="false">
      <c r="A325" s="20" t="s">
        <v>8</v>
      </c>
      <c r="B325" s="177" t="n">
        <f aca="false">E33+E132+E191+D256+D314</f>
        <v>5423.21348525496</v>
      </c>
      <c r="C325" s="37" t="n">
        <f aca="false">((1+$B$319)/(1-$B$320-$B$321))-1</f>
        <v>0.284403669724771</v>
      </c>
      <c r="D325" s="29" t="n">
        <f aca="false">B325*C325</f>
        <v>1542.38181690738</v>
      </c>
      <c r="E325" s="176" t="n">
        <v>0</v>
      </c>
      <c r="F325" s="176" t="n">
        <v>0</v>
      </c>
    </row>
    <row r="326" customFormat="false" ht="15" hidden="false" customHeight="false" outlineLevel="0" collapsed="false">
      <c r="D326" s="178" t="s">
        <v>225</v>
      </c>
      <c r="E326" s="178" t="s">
        <v>226</v>
      </c>
      <c r="F326" s="178" t="s">
        <v>227</v>
      </c>
    </row>
    <row r="327" customFormat="false" ht="24" hidden="false" customHeight="true" outlineLevel="0" collapsed="false">
      <c r="A327" s="4" t="s">
        <v>230</v>
      </c>
      <c r="B327" s="4"/>
      <c r="C327" s="4"/>
      <c r="D327" s="4"/>
      <c r="E327" s="4"/>
      <c r="F327" s="4"/>
      <c r="G327" s="4"/>
      <c r="H327" s="4"/>
      <c r="I327" s="4"/>
    </row>
    <row r="328" customFormat="false" ht="51" hidden="false" customHeight="true" outlineLevel="0" collapsed="false">
      <c r="A328" s="3" t="s">
        <v>231</v>
      </c>
      <c r="B328" s="3"/>
      <c r="C328" s="3"/>
      <c r="D328" s="3"/>
      <c r="E328" s="3"/>
      <c r="F328" s="3"/>
      <c r="G328" s="3"/>
      <c r="H328" s="3"/>
      <c r="I328" s="3"/>
    </row>
    <row r="331" customFormat="false" ht="24" hidden="false" customHeight="true" outlineLevel="0" collapsed="false">
      <c r="A331" s="4" t="s">
        <v>232</v>
      </c>
      <c r="B331" s="4"/>
      <c r="C331" s="4"/>
      <c r="D331" s="4"/>
      <c r="E331" s="4"/>
      <c r="F331" s="4"/>
      <c r="G331" s="4"/>
      <c r="H331" s="4"/>
      <c r="I331" s="4"/>
    </row>
    <row r="333" customFormat="false" ht="24" hidden="false" customHeight="true" outlineLevel="0" collapsed="false">
      <c r="A333" s="113" t="s">
        <v>233</v>
      </c>
      <c r="B333" s="113"/>
      <c r="C333" s="113"/>
      <c r="D333" s="113"/>
    </row>
    <row r="334" customFormat="false" ht="24" hidden="false" customHeight="true" outlineLevel="0" collapsed="false">
      <c r="A334" s="179" t="s">
        <v>234</v>
      </c>
      <c r="B334" s="13"/>
      <c r="C334" s="13"/>
      <c r="D334" s="14" t="s">
        <v>235</v>
      </c>
    </row>
    <row r="335" customFormat="false" ht="32.1" hidden="false" customHeight="true" outlineLevel="0" collapsed="false">
      <c r="A335" s="85" t="s">
        <v>236</v>
      </c>
      <c r="B335" s="16"/>
      <c r="C335" s="16"/>
      <c r="D335" s="18" t="n">
        <f aca="false">E33</f>
        <v>2119.032</v>
      </c>
    </row>
    <row r="336" customFormat="false" ht="32.1" hidden="false" customHeight="true" outlineLevel="0" collapsed="false">
      <c r="A336" s="70" t="s">
        <v>237</v>
      </c>
      <c r="B336" s="56"/>
      <c r="C336" s="56"/>
      <c r="D336" s="180" t="n">
        <f aca="false">E132</f>
        <v>2043.537028</v>
      </c>
    </row>
    <row r="337" customFormat="false" ht="32.1" hidden="false" customHeight="true" outlineLevel="0" collapsed="false">
      <c r="A337" s="70" t="s">
        <v>238</v>
      </c>
      <c r="B337" s="56"/>
      <c r="C337" s="56"/>
      <c r="D337" s="180" t="n">
        <f aca="false">E191</f>
        <v>176.204876343433</v>
      </c>
    </row>
    <row r="338" customFormat="false" ht="32.1" hidden="false" customHeight="true" outlineLevel="0" collapsed="false">
      <c r="A338" s="70" t="s">
        <v>239</v>
      </c>
      <c r="B338" s="56"/>
      <c r="C338" s="56"/>
      <c r="D338" s="180" t="n">
        <f aca="false">D256</f>
        <v>349.927497578193</v>
      </c>
    </row>
    <row r="339" customFormat="false" ht="32.1" hidden="false" customHeight="true" outlineLevel="0" collapsed="false">
      <c r="A339" s="70" t="s">
        <v>240</v>
      </c>
      <c r="B339" s="56"/>
      <c r="C339" s="56"/>
      <c r="D339" s="180" t="n">
        <f aca="false">D314</f>
        <v>734.512083333333</v>
      </c>
    </row>
    <row r="340" customFormat="false" ht="32.1" hidden="false" customHeight="true" outlineLevel="0" collapsed="false">
      <c r="A340" s="70" t="s">
        <v>241</v>
      </c>
      <c r="B340" s="56"/>
      <c r="C340" s="56"/>
      <c r="D340" s="180" t="n">
        <f aca="false">D325</f>
        <v>1542.38181690738</v>
      </c>
    </row>
    <row r="341" customFormat="false" ht="32.1" hidden="false" customHeight="true" outlineLevel="0" collapsed="false">
      <c r="A341" s="181" t="s">
        <v>242</v>
      </c>
      <c r="B341" s="182"/>
      <c r="C341" s="182"/>
      <c r="D341" s="183" t="n">
        <f aca="false">SUM(D335:D340)</f>
        <v>6965.59530216234</v>
      </c>
    </row>
    <row r="342" customFormat="false" ht="32.1" hidden="false" customHeight="true" outlineLevel="0" collapsed="false">
      <c r="A342" s="103" t="s">
        <v>243</v>
      </c>
      <c r="B342" s="184" t="n">
        <f aca="false">B341/220</f>
        <v>0</v>
      </c>
      <c r="C342" s="184" t="n">
        <f aca="false">C341/220</f>
        <v>0</v>
      </c>
      <c r="D342" s="184" t="n">
        <f aca="false">D341/220</f>
        <v>31.6617968280106</v>
      </c>
    </row>
    <row r="343" customFormat="false" ht="24" hidden="false" customHeight="true" outlineLevel="0" collapsed="false">
      <c r="A343" s="185"/>
    </row>
    <row r="344" customFormat="false" ht="24" hidden="false" customHeight="true" outlineLevel="0" collapsed="false">
      <c r="A344" s="185"/>
    </row>
    <row r="345" customFormat="false" ht="24" hidden="false" customHeight="true" outlineLevel="0" collapsed="false">
      <c r="A345" s="185"/>
    </row>
    <row r="1048573" customFormat="false" ht="12.8" hidden="false" customHeight="false" outlineLevel="0" collapsed="false"/>
    <row r="1048574" customFormat="false" ht="12.8" hidden="false" customHeight="false" outlineLevel="0" collapsed="false"/>
    <row r="1048575" customFormat="false" ht="12.8" hidden="false" customHeight="false" outlineLevel="0" collapsed="false"/>
    <row r="1048576" customFormat="false" ht="12.8" hidden="false" customHeight="false" outlineLevel="0" collapsed="false"/>
  </sheetData>
  <mergeCells count="100">
    <mergeCell ref="A1:I1"/>
    <mergeCell ref="A2:I2"/>
    <mergeCell ref="A3:I3"/>
    <mergeCell ref="A4:I4"/>
    <mergeCell ref="A5:I5"/>
    <mergeCell ref="A7:I7"/>
    <mergeCell ref="A8:I8"/>
    <mergeCell ref="A10:B10"/>
    <mergeCell ref="A13:I13"/>
    <mergeCell ref="A14:I14"/>
    <mergeCell ref="A16:D16"/>
    <mergeCell ref="A20:I20"/>
    <mergeCell ref="A21:I21"/>
    <mergeCell ref="A23:D23"/>
    <mergeCell ref="A28:I28"/>
    <mergeCell ref="A29:I29"/>
    <mergeCell ref="A31:E31"/>
    <mergeCell ref="A35:I35"/>
    <mergeCell ref="A37:I37"/>
    <mergeCell ref="A39:D39"/>
    <mergeCell ref="A43:D43"/>
    <mergeCell ref="A47:E47"/>
    <mergeCell ref="A51:E51"/>
    <mergeCell ref="A55:I55"/>
    <mergeCell ref="A56:I56"/>
    <mergeCell ref="A58:B58"/>
    <mergeCell ref="A70:D70"/>
    <mergeCell ref="A74:D74"/>
    <mergeCell ref="A78:D78"/>
    <mergeCell ref="A82:I82"/>
    <mergeCell ref="A83:I83"/>
    <mergeCell ref="A85:I85"/>
    <mergeCell ref="A87:E87"/>
    <mergeCell ref="A91:E91"/>
    <mergeCell ref="A95:D95"/>
    <mergeCell ref="A99:I99"/>
    <mergeCell ref="A101:D101"/>
    <mergeCell ref="A105:D105"/>
    <mergeCell ref="A109:D109"/>
    <mergeCell ref="A113:I113"/>
    <mergeCell ref="A115:D115"/>
    <mergeCell ref="A119:D119"/>
    <mergeCell ref="A124:F124"/>
    <mergeCell ref="A128:I128"/>
    <mergeCell ref="A130:E130"/>
    <mergeCell ref="A134:I134"/>
    <mergeCell ref="A135:I135"/>
    <mergeCell ref="A137:B137"/>
    <mergeCell ref="A146:I146"/>
    <mergeCell ref="A147:I147"/>
    <mergeCell ref="A149:D149"/>
    <mergeCell ref="A153:D153"/>
    <mergeCell ref="A157:D157"/>
    <mergeCell ref="A161:I161"/>
    <mergeCell ref="A162:I162"/>
    <mergeCell ref="A164:D164"/>
    <mergeCell ref="A168:D168"/>
    <mergeCell ref="A172:D172"/>
    <mergeCell ref="A176:I176"/>
    <mergeCell ref="A177:I177"/>
    <mergeCell ref="A179:E179"/>
    <mergeCell ref="A183:D183"/>
    <mergeCell ref="A187:I187"/>
    <mergeCell ref="A189:E189"/>
    <mergeCell ref="A193:I193"/>
    <mergeCell ref="A194:I194"/>
    <mergeCell ref="A196:I196"/>
    <mergeCell ref="A197:I197"/>
    <mergeCell ref="A198:A199"/>
    <mergeCell ref="B198:B199"/>
    <mergeCell ref="C198:C199"/>
    <mergeCell ref="A213:D213"/>
    <mergeCell ref="A214:A215"/>
    <mergeCell ref="B214:D214"/>
    <mergeCell ref="A230:I230"/>
    <mergeCell ref="A231:I231"/>
    <mergeCell ref="A233:D233"/>
    <mergeCell ref="A237:E237"/>
    <mergeCell ref="A241:I241"/>
    <mergeCell ref="A242:I242"/>
    <mergeCell ref="A244:D244"/>
    <mergeCell ref="A248:D248"/>
    <mergeCell ref="A252:I252"/>
    <mergeCell ref="A254:D254"/>
    <mergeCell ref="A258:I258"/>
    <mergeCell ref="A260:D260"/>
    <mergeCell ref="A266:C266"/>
    <mergeCell ref="A268:C268"/>
    <mergeCell ref="A272:I272"/>
    <mergeCell ref="A306:H306"/>
    <mergeCell ref="A308:D308"/>
    <mergeCell ref="A312:D312"/>
    <mergeCell ref="A316:I316"/>
    <mergeCell ref="A317:I317"/>
    <mergeCell ref="A318:B318"/>
    <mergeCell ref="A323:D323"/>
    <mergeCell ref="A327:I327"/>
    <mergeCell ref="A328:I328"/>
    <mergeCell ref="A331:I331"/>
    <mergeCell ref="A333:D333"/>
  </mergeCells>
  <printOptions headings="false" gridLines="false" gridLinesSet="true" horizontalCentered="false" verticalCentered="false"/>
  <pageMargins left="0.511805555555556" right="0.511805555555556" top="0.7875" bottom="0.7875" header="0.511811023622047" footer="0.511811023622047"/>
  <pageSetup paperSize="9" scale="68" fitToWidth="1" fitToHeight="1" pageOrder="downThenOver" orientation="landscape" blackAndWhite="false" draft="false" cellComments="none" horizontalDpi="300" verticalDpi="300" copies="1"/>
  <headerFooter differentFirst="false" differentOddEven="false">
    <oddHeader/>
    <oddFooter/>
  </headerFooter>
  <legacyDrawing r:id="rId2"/>
</worksheet>
</file>

<file path=docProps/app.xml><?xml version="1.0" encoding="utf-8"?>
<Properties xmlns="http://schemas.openxmlformats.org/officeDocument/2006/extended-properties" xmlns:vt="http://schemas.openxmlformats.org/officeDocument/2006/docPropsVTypes">
  <Template/>
  <TotalTime>2179</TotalTime>
  <Application>LibreOffice/25.8.5.2$Windows_X86_64 LibreOffice_project/9c8b85f387cc00a89945a79c9e6239f32e450ac2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2018-01-23T19:35:16Z</dcterms:created>
  <dc:creator>Maria Arcangela Silva Casagrande</dc:creator>
  <dc:description/>
  <dc:language>pt-BR</dc:language>
  <cp:lastModifiedBy/>
  <cp:lastPrinted>2023-03-11T07:59:48Z</cp:lastPrinted>
  <dcterms:modified xsi:type="dcterms:W3CDTF">2026-04-28T09:39:25Z</dcterms:modified>
  <cp:revision>182</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0</vt:bool>
  </property>
  <property fmtid="{D5CDD505-2E9C-101B-9397-08002B2CF9AE}" pid="3" name="LinksUpToDate">
    <vt:bool>0</vt:bool>
  </property>
  <property fmtid="{D5CDD505-2E9C-101B-9397-08002B2CF9AE}" pid="4" name="ScaleCrop">
    <vt:bool>0</vt:bool>
  </property>
  <property fmtid="{D5CDD505-2E9C-101B-9397-08002B2CF9AE}" pid="5" name="ShareDoc">
    <vt:bool>0</vt:bool>
  </property>
</Properties>
</file>