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Luciana\"/>
    </mc:Choice>
  </mc:AlternateContent>
  <xr:revisionPtr revIDLastSave="0" documentId="13_ncr:1_{3AB1A99A-BB10-4F1E-A36F-A859EB2D74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teria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52" i="1" l="1"/>
  <c r="AH51" i="1"/>
  <c r="AH50" i="1"/>
  <c r="AH49" i="1"/>
  <c r="AH48" i="1"/>
  <c r="AH47" i="1"/>
  <c r="AH46" i="1"/>
  <c r="AH45" i="1"/>
  <c r="AH44" i="1"/>
  <c r="AH43" i="1"/>
  <c r="AH42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E52" i="1"/>
  <c r="AE51" i="1"/>
  <c r="AE50" i="1"/>
  <c r="AE49" i="1"/>
  <c r="AE48" i="1"/>
  <c r="AE47" i="1"/>
  <c r="AE46" i="1"/>
  <c r="AE44" i="1"/>
  <c r="AE43" i="1"/>
  <c r="AE42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B52" i="1"/>
  <c r="AB51" i="1"/>
  <c r="AB50" i="1"/>
  <c r="AB49" i="1"/>
  <c r="AB48" i="1"/>
  <c r="AB47" i="1"/>
  <c r="AB46" i="1"/>
  <c r="AB45" i="1"/>
  <c r="AB44" i="1"/>
  <c r="AB43" i="1"/>
  <c r="AB42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17" i="1"/>
  <c r="AB6" i="1"/>
  <c r="Y52" i="1"/>
  <c r="Y51" i="1"/>
  <c r="Y50" i="1"/>
  <c r="Y49" i="1"/>
  <c r="Y48" i="1"/>
  <c r="Y47" i="1"/>
  <c r="Y46" i="1"/>
  <c r="Y45" i="1"/>
  <c r="Y44" i="1"/>
  <c r="Y43" i="1"/>
  <c r="Y42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V52" i="1"/>
  <c r="V51" i="1"/>
  <c r="V50" i="1"/>
  <c r="V49" i="1"/>
  <c r="V48" i="1"/>
  <c r="V47" i="1"/>
  <c r="V46" i="1"/>
  <c r="V45" i="1"/>
  <c r="V44" i="1"/>
  <c r="V43" i="1"/>
  <c r="V42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S52" i="1"/>
  <c r="S51" i="1"/>
  <c r="S50" i="1"/>
  <c r="S49" i="1"/>
  <c r="S48" i="1"/>
  <c r="S47" i="1"/>
  <c r="S46" i="1"/>
  <c r="S45" i="1"/>
  <c r="S44" i="1"/>
  <c r="S43" i="1"/>
  <c r="S42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H2" i="1"/>
  <c r="P51" i="1"/>
  <c r="P50" i="1"/>
  <c r="P49" i="1"/>
  <c r="P48" i="1"/>
  <c r="P47" i="1"/>
  <c r="P46" i="1"/>
  <c r="P45" i="1"/>
  <c r="P44" i="1"/>
  <c r="P43" i="1"/>
  <c r="P42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M52" i="1"/>
  <c r="M51" i="1"/>
  <c r="M50" i="1"/>
  <c r="M49" i="1"/>
  <c r="M48" i="1"/>
  <c r="M47" i="1"/>
  <c r="M46" i="1"/>
  <c r="M45" i="1"/>
  <c r="M44" i="1"/>
  <c r="M43" i="1"/>
  <c r="M42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J51" i="1"/>
  <c r="J50" i="1"/>
  <c r="J49" i="1"/>
  <c r="J48" i="1"/>
  <c r="J47" i="1"/>
  <c r="J46" i="1"/>
  <c r="J45" i="1"/>
  <c r="J44" i="1"/>
  <c r="J36" i="1"/>
  <c r="J35" i="1"/>
  <c r="J34" i="1"/>
  <c r="J33" i="1"/>
  <c r="J32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AB26" i="1"/>
  <c r="AB25" i="1"/>
  <c r="AB24" i="1"/>
  <c r="AB23" i="1"/>
  <c r="AB22" i="1"/>
  <c r="AB21" i="1"/>
  <c r="AB20" i="1"/>
  <c r="AB19" i="1"/>
  <c r="AB18" i="1"/>
  <c r="AB16" i="1"/>
  <c r="AB15" i="1"/>
  <c r="AB14" i="1"/>
  <c r="AB13" i="1"/>
  <c r="AB12" i="1"/>
  <c r="AB11" i="1"/>
  <c r="AB10" i="1"/>
  <c r="AB9" i="1"/>
  <c r="AB8" i="1"/>
  <c r="AB7" i="1"/>
  <c r="J42" i="1"/>
  <c r="J39" i="1"/>
  <c r="J38" i="1"/>
  <c r="J37" i="1"/>
  <c r="J31" i="1"/>
  <c r="J10" i="1"/>
  <c r="J9" i="1"/>
  <c r="J8" i="1"/>
  <c r="J7" i="1"/>
  <c r="J6" i="1"/>
  <c r="AE45" i="1"/>
  <c r="P52" i="1"/>
  <c r="J52" i="1"/>
  <c r="J43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7" i="1"/>
  <c r="AI16" i="1"/>
  <c r="AI15" i="1"/>
  <c r="AI14" i="1"/>
  <c r="AI12" i="1"/>
  <c r="AI11" i="1"/>
  <c r="AI8" i="1"/>
  <c r="AI7" i="1"/>
  <c r="AI6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7" i="1"/>
  <c r="AF16" i="1"/>
  <c r="AF15" i="1"/>
  <c r="AF14" i="1"/>
  <c r="AF12" i="1"/>
  <c r="AF11" i="1"/>
  <c r="AF8" i="1"/>
  <c r="AF7" i="1"/>
  <c r="AF6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7" i="1"/>
  <c r="AC16" i="1"/>
  <c r="AC15" i="1"/>
  <c r="AC14" i="1"/>
  <c r="AC12" i="1"/>
  <c r="AC11" i="1"/>
  <c r="AC8" i="1"/>
  <c r="AC7" i="1"/>
  <c r="AC6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7" i="1"/>
  <c r="Z16" i="1"/>
  <c r="Z15" i="1"/>
  <c r="Z14" i="1"/>
  <c r="Z12" i="1"/>
  <c r="Z11" i="1"/>
  <c r="Z8" i="1"/>
  <c r="Z7" i="1"/>
  <c r="Z6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7" i="1"/>
  <c r="W16" i="1"/>
  <c r="W15" i="1"/>
  <c r="W14" i="1"/>
  <c r="W12" i="1"/>
  <c r="W11" i="1"/>
  <c r="W8" i="1"/>
  <c r="W7" i="1"/>
  <c r="W6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7" i="1"/>
  <c r="T16" i="1"/>
  <c r="T15" i="1"/>
  <c r="T14" i="1"/>
  <c r="T12" i="1"/>
  <c r="T11" i="1"/>
  <c r="T8" i="1"/>
  <c r="T7" i="1"/>
  <c r="T6" i="1"/>
  <c r="Q26" i="1"/>
  <c r="Q25" i="1"/>
  <c r="Q24" i="1"/>
  <c r="Q23" i="1"/>
  <c r="N26" i="1"/>
  <c r="N25" i="1"/>
  <c r="N24" i="1"/>
  <c r="N23" i="1"/>
  <c r="Q31" i="1"/>
  <c r="Q30" i="1"/>
  <c r="Q29" i="1"/>
  <c r="Q28" i="1"/>
  <c r="Q27" i="1"/>
  <c r="Q22" i="1"/>
  <c r="Q21" i="1"/>
  <c r="Q20" i="1"/>
  <c r="Q19" i="1"/>
  <c r="Q17" i="1"/>
  <c r="Q16" i="1"/>
  <c r="Q15" i="1"/>
  <c r="Q14" i="1"/>
  <c r="Q12" i="1"/>
  <c r="Q11" i="1"/>
  <c r="Q8" i="1"/>
  <c r="Q7" i="1"/>
  <c r="Q6" i="1"/>
  <c r="K26" i="1"/>
  <c r="K24" i="1"/>
  <c r="K23" i="1"/>
  <c r="N31" i="1"/>
  <c r="N30" i="1"/>
  <c r="N29" i="1"/>
  <c r="N28" i="1"/>
  <c r="N27" i="1"/>
  <c r="N22" i="1"/>
  <c r="N21" i="1"/>
  <c r="N20" i="1"/>
  <c r="N19" i="1"/>
  <c r="N17" i="1"/>
  <c r="N16" i="1"/>
  <c r="N15" i="1"/>
  <c r="N14" i="1"/>
  <c r="N12" i="1"/>
  <c r="N11" i="1"/>
  <c r="N8" i="1"/>
  <c r="N7" i="1"/>
  <c r="N6" i="1"/>
  <c r="K31" i="1"/>
  <c r="K30" i="1"/>
  <c r="K29" i="1"/>
  <c r="K28" i="1"/>
  <c r="K27" i="1"/>
  <c r="K25" i="1"/>
  <c r="K22" i="1"/>
  <c r="K21" i="1"/>
  <c r="K20" i="1"/>
  <c r="K19" i="1"/>
  <c r="K17" i="1"/>
  <c r="K16" i="1"/>
  <c r="K15" i="1"/>
  <c r="K14" i="1"/>
  <c r="K12" i="1"/>
  <c r="K11" i="1"/>
  <c r="K8" i="1"/>
  <c r="K7" i="1"/>
  <c r="K6" i="1"/>
</calcChain>
</file>

<file path=xl/sharedStrings.xml><?xml version="1.0" encoding="utf-8"?>
<sst xmlns="http://schemas.openxmlformats.org/spreadsheetml/2006/main" count="336" uniqueCount="76">
  <si>
    <t>Mensal</t>
  </si>
  <si>
    <t>Semestral</t>
  </si>
  <si>
    <t xml:space="preserve">MATERIAIS </t>
  </si>
  <si>
    <t xml:space="preserve">Critério </t>
  </si>
  <si>
    <t>Média por até 100m2</t>
  </si>
  <si>
    <t xml:space="preserve">Média por até 500m2 </t>
  </si>
  <si>
    <t>Qde por servente</t>
  </si>
  <si>
    <t>Água sanitária (Litros)</t>
  </si>
  <si>
    <t>m2</t>
  </si>
  <si>
    <t>Álcool para limpeza (gel)</t>
  </si>
  <si>
    <t xml:space="preserve">Cera líquida incolor </t>
  </si>
  <si>
    <t>Desentupidor para lavatórios</t>
  </si>
  <si>
    <t>Desentupidor para vasos sanitários</t>
  </si>
  <si>
    <t xml:space="preserve">Desinfetante </t>
  </si>
  <si>
    <t>Detergente neutro para piso</t>
  </si>
  <si>
    <t>Escova manual</t>
  </si>
  <si>
    <t>Esponja de palha de aço fina</t>
  </si>
  <si>
    <t>Esponja dupla-face</t>
  </si>
  <si>
    <t>Limpador multiuso</t>
  </si>
  <si>
    <t>Lustra-móveis</t>
  </si>
  <si>
    <t>Pá para lixo</t>
  </si>
  <si>
    <t>Palha de aço</t>
  </si>
  <si>
    <t>Pano de limpeza em saco de algodão alvejado</t>
  </si>
  <si>
    <t>Produto para lavar vidraças</t>
  </si>
  <si>
    <t>Produto para limpar/polir metais</t>
  </si>
  <si>
    <t>Produto para limpeza de carpete</t>
  </si>
  <si>
    <t>Produto para remover manchas de pisos</t>
  </si>
  <si>
    <t>Sabão em barra comum</t>
  </si>
  <si>
    <t>Sabão em pó</t>
  </si>
  <si>
    <t>Saco plástico p/coleta de lixo, na cor preta - capacidade de 100 litros pct c/10</t>
  </si>
  <si>
    <t>Saco plástico p/coleta de lixo, na cor preta - capacidade de 50 litros pct c/10</t>
  </si>
  <si>
    <t>Saponáceo em pó</t>
  </si>
  <si>
    <t>Balde plástico com capacidade de 10 litros</t>
  </si>
  <si>
    <t>m2/sem</t>
  </si>
  <si>
    <t xml:space="preserve">Rodo </t>
  </si>
  <si>
    <t>Vassoura de nylon</t>
  </si>
  <si>
    <t>Vassoura de pelo</t>
  </si>
  <si>
    <t>Vassoura para limpeza de vaso sanitário</t>
  </si>
  <si>
    <t>Luva de borracha</t>
  </si>
  <si>
    <t>servente</t>
  </si>
  <si>
    <t>Flanela</t>
  </si>
  <si>
    <t xml:space="preserve">servente </t>
  </si>
  <si>
    <t>Bota de borracha</t>
  </si>
  <si>
    <t>servente/sem</t>
  </si>
  <si>
    <t>QUANTITATIVO DE EQUIPAMENTOS</t>
  </si>
  <si>
    <t xml:space="preserve">EQUIPAMENTOS </t>
  </si>
  <si>
    <t>Entrega na Contratação (inicial)</t>
  </si>
  <si>
    <t xml:space="preserve">Média semestral </t>
  </si>
  <si>
    <t>Balde com vassoura MOP</t>
  </si>
  <si>
    <t>Aspirador (água/pó)</t>
  </si>
  <si>
    <t>Carro de transporte de materiais</t>
  </si>
  <si>
    <t>Enceradeira</t>
  </si>
  <si>
    <t>Equipamento de segurança para lavagem de vidros</t>
  </si>
  <si>
    <t>Escada de alumínio com sete degraus</t>
  </si>
  <si>
    <t>Extensão elétrica com o mínimo de 30m</t>
  </si>
  <si>
    <t xml:space="preserve">Lava-jato </t>
  </si>
  <si>
    <t>Mangueira com 50m com esguicho</t>
  </si>
  <si>
    <t>Máquina industrial para limpeza de carpete (uso ocasional)</t>
  </si>
  <si>
    <t>Placa de sinalização</t>
  </si>
  <si>
    <t>Comarca</t>
  </si>
  <si>
    <t>Área Sem Concessões (m²)</t>
  </si>
  <si>
    <t>Inicial</t>
  </si>
  <si>
    <t>Por Servente</t>
  </si>
  <si>
    <t>Campo Bom</t>
  </si>
  <si>
    <t>Canoas</t>
  </si>
  <si>
    <t>Estância Velha</t>
  </si>
  <si>
    <t>Esteio</t>
  </si>
  <si>
    <t>Ivoti</t>
  </si>
  <si>
    <t>Novo Hamburgo</t>
  </si>
  <si>
    <t>Sapiranga</t>
  </si>
  <si>
    <t>São Leopoldo</t>
  </si>
  <si>
    <t>Sapucaia do Sul</t>
  </si>
  <si>
    <r>
      <t xml:space="preserve">Saco plástico p/coleta de lixo, na cor verde ou azul - capacidade de 100 litros, </t>
    </r>
    <r>
      <rPr>
        <b/>
        <sz val="10"/>
        <color indexed="8"/>
        <rFont val="Calibri"/>
        <family val="2"/>
      </rPr>
      <t>pct c/10</t>
    </r>
  </si>
  <si>
    <r>
      <t xml:space="preserve">Saco plástico p/coleta de lixo, na cor verde ou azul - capacidade de 50 litros, </t>
    </r>
    <r>
      <rPr>
        <b/>
        <sz val="10"/>
        <color indexed="8"/>
        <rFont val="Calibri"/>
        <family val="2"/>
      </rPr>
      <t>pct c/10</t>
    </r>
  </si>
  <si>
    <t>Relação de Quantitativos de Materiais e Equipamentos</t>
  </si>
  <si>
    <t>Área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</si>
</sst>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theme="4" tint="-0.249977111117893"/>
      <name val="Calibri"/>
      <family val="2"/>
    </font>
    <font>
      <sz val="10"/>
      <color rgb="FF00B05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4" borderId="13" xfId="0" applyFont="1" applyFill="1" applyBorder="1" applyAlignment="1">
      <alignment vertical="center"/>
    </xf>
    <xf numFmtId="4" fontId="3" fillId="4" borderId="14" xfId="0" applyNumberFormat="1" applyFont="1" applyFill="1" applyBorder="1" applyAlignment="1">
      <alignment vertical="center"/>
    </xf>
    <xf numFmtId="9" fontId="3" fillId="0" borderId="0" xfId="1" applyFont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5"/>
  <sheetViews>
    <sheetView tabSelected="1" workbookViewId="0">
      <pane xSplit="8" ySplit="5" topLeftCell="I6" activePane="bottomRight" state="frozen"/>
      <selection pane="topRight" activeCell="I1" sqref="I1"/>
      <selection pane="bottomLeft" activeCell="A8" sqref="A8"/>
      <selection pane="bottomRight" activeCell="I6" sqref="I6"/>
    </sheetView>
  </sheetViews>
  <sheetFormatPr defaultColWidth="9.1796875" defaultRowHeight="13" x14ac:dyDescent="0.35"/>
  <cols>
    <col min="1" max="1" width="31.1796875" style="16" customWidth="1"/>
    <col min="2" max="2" width="9.1796875" style="16"/>
    <col min="3" max="3" width="5.54296875" style="16" customWidth="1"/>
    <col min="4" max="4" width="9.1796875" style="16"/>
    <col min="5" max="5" width="5.6328125" style="16" customWidth="1"/>
    <col min="6" max="6" width="5.26953125" style="16" customWidth="1"/>
    <col min="7" max="7" width="9.1796875" style="16"/>
    <col min="8" max="8" width="11.81640625" style="16" customWidth="1"/>
    <col min="9" max="9" width="9.1796875" style="16"/>
    <col min="10" max="10" width="13.81640625" style="16" customWidth="1"/>
    <col min="11" max="11" width="13.54296875" style="16" customWidth="1"/>
    <col min="12" max="12" width="9.1796875" style="16"/>
    <col min="13" max="13" width="12.453125" style="16" customWidth="1"/>
    <col min="14" max="14" width="14.26953125" style="16" customWidth="1"/>
    <col min="15" max="15" width="9.1796875" style="16"/>
    <col min="16" max="16" width="12" style="16" customWidth="1"/>
    <col min="17" max="17" width="14.26953125" style="16" customWidth="1"/>
    <col min="18" max="18" width="9.1796875" style="16"/>
    <col min="19" max="19" width="11.26953125" style="16" customWidth="1"/>
    <col min="20" max="20" width="14.453125" style="16" customWidth="1"/>
    <col min="21" max="21" width="9.1796875" style="16"/>
    <col min="22" max="22" width="11.26953125" style="16" customWidth="1"/>
    <col min="23" max="23" width="13.54296875" style="16" customWidth="1"/>
    <col min="24" max="24" width="9.1796875" style="16"/>
    <col min="25" max="25" width="13.1796875" style="16" customWidth="1"/>
    <col min="26" max="26" width="14.453125" style="16" customWidth="1"/>
    <col min="27" max="27" width="9.1796875" style="16"/>
    <col min="28" max="28" width="11.7265625" style="16" customWidth="1"/>
    <col min="29" max="29" width="13.54296875" style="16" customWidth="1"/>
    <col min="30" max="30" width="9.1796875" style="16"/>
    <col min="31" max="31" width="12" style="16" customWidth="1"/>
    <col min="32" max="32" width="14.7265625" style="16" customWidth="1"/>
    <col min="33" max="33" width="9.1796875" style="16"/>
    <col min="34" max="34" width="11" style="16" customWidth="1"/>
    <col min="35" max="35" width="15.26953125" style="16" customWidth="1"/>
    <col min="36" max="16384" width="9.1796875" style="16"/>
  </cols>
  <sheetData>
    <row r="1" spans="1:35" x14ac:dyDescent="0.35">
      <c r="A1" s="1" t="s">
        <v>74</v>
      </c>
      <c r="K1" s="22"/>
      <c r="N1" s="22"/>
      <c r="Q1" s="22"/>
      <c r="T1" s="22"/>
      <c r="W1" s="22"/>
      <c r="Z1" s="22"/>
      <c r="AC1" s="22"/>
      <c r="AF1" s="22"/>
      <c r="AI1" s="22"/>
    </row>
    <row r="2" spans="1:35" x14ac:dyDescent="0.35">
      <c r="A2" s="12"/>
      <c r="G2" s="23" t="s">
        <v>75</v>
      </c>
      <c r="H2" s="24">
        <f>K5+N5+Q5+T5+W5+Z5+AC5+AF5+AI5</f>
        <v>44060.649999999994</v>
      </c>
      <c r="K2" s="22"/>
      <c r="N2" s="22"/>
      <c r="Q2" s="22"/>
      <c r="T2" s="22"/>
      <c r="W2" s="22"/>
      <c r="Z2" s="22"/>
      <c r="AC2" s="22"/>
      <c r="AF2" s="22"/>
      <c r="AI2" s="22"/>
    </row>
    <row r="3" spans="1:35" ht="13.5" thickBot="1" x14ac:dyDescent="0.4"/>
    <row r="4" spans="1:35" s="17" customFormat="1" ht="26.5" thickBot="1" x14ac:dyDescent="0.4">
      <c r="A4" s="13"/>
      <c r="B4" s="35"/>
      <c r="C4" s="36"/>
      <c r="D4" s="37" t="s">
        <v>0</v>
      </c>
      <c r="E4" s="38"/>
      <c r="F4" s="39"/>
      <c r="G4" s="40" t="s">
        <v>1</v>
      </c>
      <c r="H4" s="39"/>
      <c r="J4" s="14" t="s">
        <v>59</v>
      </c>
      <c r="K4" s="2" t="s">
        <v>60</v>
      </c>
      <c r="M4" s="14" t="s">
        <v>59</v>
      </c>
      <c r="N4" s="2" t="s">
        <v>60</v>
      </c>
      <c r="P4" s="14" t="s">
        <v>59</v>
      </c>
      <c r="Q4" s="2" t="s">
        <v>60</v>
      </c>
      <c r="S4" s="14" t="s">
        <v>59</v>
      </c>
      <c r="T4" s="2" t="s">
        <v>60</v>
      </c>
      <c r="V4" s="14" t="s">
        <v>59</v>
      </c>
      <c r="W4" s="2" t="s">
        <v>60</v>
      </c>
      <c r="Y4" s="14" t="s">
        <v>59</v>
      </c>
      <c r="Z4" s="2" t="s">
        <v>60</v>
      </c>
      <c r="AB4" s="14" t="s">
        <v>59</v>
      </c>
      <c r="AC4" s="2" t="s">
        <v>60</v>
      </c>
      <c r="AE4" s="14" t="s">
        <v>59</v>
      </c>
      <c r="AF4" s="2" t="s">
        <v>60</v>
      </c>
      <c r="AH4" s="14" t="s">
        <v>59</v>
      </c>
      <c r="AI4" s="2" t="s">
        <v>60</v>
      </c>
    </row>
    <row r="5" spans="1:35" s="17" customFormat="1" ht="26.5" thickBot="1" x14ac:dyDescent="0.4">
      <c r="A5" s="3" t="s">
        <v>2</v>
      </c>
      <c r="B5" s="32" t="s">
        <v>3</v>
      </c>
      <c r="C5" s="33"/>
      <c r="D5" s="4" t="s">
        <v>4</v>
      </c>
      <c r="E5" s="32" t="s">
        <v>5</v>
      </c>
      <c r="F5" s="33"/>
      <c r="G5" s="5" t="s">
        <v>5</v>
      </c>
      <c r="H5" s="5" t="s">
        <v>6</v>
      </c>
      <c r="J5" s="6" t="s">
        <v>63</v>
      </c>
      <c r="K5" s="15">
        <v>2394.13</v>
      </c>
      <c r="M5" s="6" t="s">
        <v>64</v>
      </c>
      <c r="N5" s="15">
        <v>9946.64</v>
      </c>
      <c r="P5" s="6" t="s">
        <v>65</v>
      </c>
      <c r="Q5" s="15">
        <v>1003.26</v>
      </c>
      <c r="S5" s="6" t="s">
        <v>66</v>
      </c>
      <c r="T5" s="15">
        <v>2338.7399999999998</v>
      </c>
      <c r="V5" s="6" t="s">
        <v>67</v>
      </c>
      <c r="W5" s="15">
        <v>1821.2</v>
      </c>
      <c r="Y5" s="6" t="s">
        <v>68</v>
      </c>
      <c r="Z5" s="15">
        <v>10582.06</v>
      </c>
      <c r="AB5" s="6" t="s">
        <v>70</v>
      </c>
      <c r="AC5" s="15">
        <v>9946.5400000000009</v>
      </c>
      <c r="AE5" s="6" t="s">
        <v>69</v>
      </c>
      <c r="AF5" s="15">
        <v>2956.38</v>
      </c>
      <c r="AH5" s="6" t="s">
        <v>71</v>
      </c>
      <c r="AI5" s="15">
        <v>3071.7</v>
      </c>
    </row>
    <row r="6" spans="1:35" ht="13.5" thickBot="1" x14ac:dyDescent="0.4">
      <c r="A6" s="8" t="s">
        <v>7</v>
      </c>
      <c r="B6" s="28" t="s">
        <v>8</v>
      </c>
      <c r="C6" s="30"/>
      <c r="D6" s="9">
        <v>2.5</v>
      </c>
      <c r="E6" s="28"/>
      <c r="F6" s="30"/>
      <c r="G6" s="10"/>
      <c r="H6" s="9"/>
      <c r="J6" s="18">
        <f>ROUND(($K$5/100)*$D6,2)</f>
        <v>59.85</v>
      </c>
      <c r="K6" s="18" t="str">
        <f>$D$4</f>
        <v>Mensal</v>
      </c>
      <c r="M6" s="18">
        <f>ROUND(($N$5/100)*$D6,2)</f>
        <v>248.67</v>
      </c>
      <c r="N6" s="18" t="str">
        <f>$D$4</f>
        <v>Mensal</v>
      </c>
      <c r="O6" s="17"/>
      <c r="P6" s="18">
        <f>ROUND(($Q$5/100)*$D6,2)</f>
        <v>25.08</v>
      </c>
      <c r="Q6" s="18" t="str">
        <f>$D$4</f>
        <v>Mensal</v>
      </c>
      <c r="R6" s="17"/>
      <c r="S6" s="18">
        <f>ROUND(($T$5/100)*$D6,2)</f>
        <v>58.47</v>
      </c>
      <c r="T6" s="18" t="str">
        <f>$D$4</f>
        <v>Mensal</v>
      </c>
      <c r="U6" s="17"/>
      <c r="V6" s="18">
        <f>ROUND(($W$5/100)*$D6,2)</f>
        <v>45.53</v>
      </c>
      <c r="W6" s="18" t="str">
        <f>$D$4</f>
        <v>Mensal</v>
      </c>
      <c r="X6" s="17"/>
      <c r="Y6" s="18">
        <f>ROUND(($Z$5/100)*$D6,2)</f>
        <v>264.55</v>
      </c>
      <c r="Z6" s="18" t="str">
        <f>$D$4</f>
        <v>Mensal</v>
      </c>
      <c r="AA6" s="17"/>
      <c r="AB6" s="18">
        <f>ROUND(($AC$5/100)*$D6,2)</f>
        <v>248.66</v>
      </c>
      <c r="AC6" s="18" t="str">
        <f>$D$4</f>
        <v>Mensal</v>
      </c>
      <c r="AD6" s="17"/>
      <c r="AE6" s="18">
        <f>ROUND(($AF$5/100)*$D6,2)</f>
        <v>73.91</v>
      </c>
      <c r="AF6" s="18" t="str">
        <f>$D$4</f>
        <v>Mensal</v>
      </c>
      <c r="AG6" s="17"/>
      <c r="AH6" s="18">
        <f>ROUND(($AI$5/100)*$D6,2)</f>
        <v>76.790000000000006</v>
      </c>
      <c r="AI6" s="18" t="str">
        <f>$D$4</f>
        <v>Mensal</v>
      </c>
    </row>
    <row r="7" spans="1:35" ht="13.5" thickBot="1" x14ac:dyDescent="0.4">
      <c r="A7" s="8" t="s">
        <v>9</v>
      </c>
      <c r="B7" s="28" t="s">
        <v>8</v>
      </c>
      <c r="C7" s="30"/>
      <c r="D7" s="9">
        <v>1</v>
      </c>
      <c r="E7" s="28"/>
      <c r="F7" s="30"/>
      <c r="G7" s="10"/>
      <c r="H7" s="9"/>
      <c r="J7" s="18">
        <f>ROUND(($K$5/100)*D7,2)</f>
        <v>23.94</v>
      </c>
      <c r="K7" s="18" t="str">
        <f>$D$4</f>
        <v>Mensal</v>
      </c>
      <c r="M7" s="18">
        <f>ROUND(($N$5/100)*$D7,2)</f>
        <v>99.47</v>
      </c>
      <c r="N7" s="18" t="str">
        <f>$D$4</f>
        <v>Mensal</v>
      </c>
      <c r="O7" s="17"/>
      <c r="P7" s="18">
        <f>ROUND(($Q$5/100)*$D7,2)</f>
        <v>10.029999999999999</v>
      </c>
      <c r="Q7" s="18" t="str">
        <f>$D$4</f>
        <v>Mensal</v>
      </c>
      <c r="R7" s="17"/>
      <c r="S7" s="18">
        <f>ROUND(($T$5/100)*$D7,2)</f>
        <v>23.39</v>
      </c>
      <c r="T7" s="18" t="str">
        <f>$D$4</f>
        <v>Mensal</v>
      </c>
      <c r="U7" s="17"/>
      <c r="V7" s="18">
        <f>ROUND(($W$5/100)*$D7,2)</f>
        <v>18.21</v>
      </c>
      <c r="W7" s="18" t="str">
        <f>$D$4</f>
        <v>Mensal</v>
      </c>
      <c r="X7" s="17"/>
      <c r="Y7" s="18">
        <f>ROUND(($Z$5/100)*$D7,2)</f>
        <v>105.82</v>
      </c>
      <c r="Z7" s="18" t="str">
        <f>$D$4</f>
        <v>Mensal</v>
      </c>
      <c r="AA7" s="17"/>
      <c r="AB7" s="18">
        <f>ROUND(($AC$5/100)*$D7,2)</f>
        <v>99.47</v>
      </c>
      <c r="AC7" s="18" t="str">
        <f>$D$4</f>
        <v>Mensal</v>
      </c>
      <c r="AD7" s="17"/>
      <c r="AE7" s="18">
        <f>ROUND(($AF$5/100)*$D7,2)</f>
        <v>29.56</v>
      </c>
      <c r="AF7" s="18" t="str">
        <f>$D$4</f>
        <v>Mensal</v>
      </c>
      <c r="AG7" s="17"/>
      <c r="AH7" s="18">
        <f>ROUND(($AI$5/100)*$D7,2)</f>
        <v>30.72</v>
      </c>
      <c r="AI7" s="18" t="str">
        <f>$D$4</f>
        <v>Mensal</v>
      </c>
    </row>
    <row r="8" spans="1:35" ht="13.5" thickBot="1" x14ac:dyDescent="0.4">
      <c r="A8" s="8" t="s">
        <v>10</v>
      </c>
      <c r="B8" s="28" t="s">
        <v>8</v>
      </c>
      <c r="C8" s="30"/>
      <c r="D8" s="9">
        <v>1</v>
      </c>
      <c r="E8" s="28"/>
      <c r="F8" s="30"/>
      <c r="G8" s="10"/>
      <c r="H8" s="9"/>
      <c r="J8" s="18">
        <f>ROUND(($K$5/100)*D8,2)</f>
        <v>23.94</v>
      </c>
      <c r="K8" s="18" t="str">
        <f>$D$4</f>
        <v>Mensal</v>
      </c>
      <c r="M8" s="18">
        <f>ROUND(($N$5/100)*$D8,2)</f>
        <v>99.47</v>
      </c>
      <c r="N8" s="18" t="str">
        <f>$D$4</f>
        <v>Mensal</v>
      </c>
      <c r="O8" s="17"/>
      <c r="P8" s="18">
        <f>ROUND(($Q$5/100)*$D8,2)</f>
        <v>10.029999999999999</v>
      </c>
      <c r="Q8" s="18" t="str">
        <f>$D$4</f>
        <v>Mensal</v>
      </c>
      <c r="R8" s="17"/>
      <c r="S8" s="18">
        <f>ROUND(($T$5/100)*$D8,2)</f>
        <v>23.39</v>
      </c>
      <c r="T8" s="18" t="str">
        <f>$D$4</f>
        <v>Mensal</v>
      </c>
      <c r="U8" s="17"/>
      <c r="V8" s="18">
        <f>ROUND(($W$5/100)*$D8,2)</f>
        <v>18.21</v>
      </c>
      <c r="W8" s="18" t="str">
        <f>$D$4</f>
        <v>Mensal</v>
      </c>
      <c r="X8" s="17"/>
      <c r="Y8" s="18">
        <f>ROUND(($Z$5/100)*$D8,2)</f>
        <v>105.82</v>
      </c>
      <c r="Z8" s="18" t="str">
        <f>$D$4</f>
        <v>Mensal</v>
      </c>
      <c r="AA8" s="17"/>
      <c r="AB8" s="18">
        <f>ROUND(($AC$5/100)*$D8,2)</f>
        <v>99.47</v>
      </c>
      <c r="AC8" s="18" t="str">
        <f>$D$4</f>
        <v>Mensal</v>
      </c>
      <c r="AD8" s="17"/>
      <c r="AE8" s="18">
        <f>ROUND(($AF$5/100)*$D8,2)</f>
        <v>29.56</v>
      </c>
      <c r="AF8" s="18" t="str">
        <f>$D$4</f>
        <v>Mensal</v>
      </c>
      <c r="AG8" s="17"/>
      <c r="AH8" s="18">
        <f>ROUND(($AI$5/100)*$D8,2)</f>
        <v>30.72</v>
      </c>
      <c r="AI8" s="18" t="str">
        <f>$D$4</f>
        <v>Mensal</v>
      </c>
    </row>
    <row r="9" spans="1:35" ht="13.5" thickBot="1" x14ac:dyDescent="0.4">
      <c r="A9" s="8" t="s">
        <v>11</v>
      </c>
      <c r="B9" s="28" t="s">
        <v>8</v>
      </c>
      <c r="C9" s="30"/>
      <c r="D9" s="9"/>
      <c r="E9" s="28"/>
      <c r="F9" s="30"/>
      <c r="G9" s="10">
        <v>1</v>
      </c>
      <c r="H9" s="9"/>
      <c r="J9" s="18">
        <f>ROUND(($K$5/500)*$G9,2)</f>
        <v>4.79</v>
      </c>
      <c r="K9" s="19" t="s">
        <v>1</v>
      </c>
      <c r="M9" s="18">
        <f>ROUND(($N$5/500)*$G9,2)</f>
        <v>19.89</v>
      </c>
      <c r="N9" s="19" t="s">
        <v>1</v>
      </c>
      <c r="O9" s="17"/>
      <c r="P9" s="18">
        <f>ROUND(($Q$5/500)*$G9,2)</f>
        <v>2.0099999999999998</v>
      </c>
      <c r="Q9" s="19" t="s">
        <v>1</v>
      </c>
      <c r="R9" s="17"/>
      <c r="S9" s="18">
        <f>ROUND(($T$5/500)*$G9,2)</f>
        <v>4.68</v>
      </c>
      <c r="T9" s="19" t="s">
        <v>1</v>
      </c>
      <c r="U9" s="17"/>
      <c r="V9" s="18">
        <f>ROUND(($W$5/500)*$G9,2)</f>
        <v>3.64</v>
      </c>
      <c r="W9" s="19" t="s">
        <v>1</v>
      </c>
      <c r="X9" s="17"/>
      <c r="Y9" s="18">
        <f>ROUND(($Z$5/500)*$G9,2)</f>
        <v>21.16</v>
      </c>
      <c r="Z9" s="19" t="s">
        <v>1</v>
      </c>
      <c r="AA9" s="17"/>
      <c r="AB9" s="18">
        <f>ROUND(($AC$5/500)*$G9,2)</f>
        <v>19.89</v>
      </c>
      <c r="AC9" s="19" t="s">
        <v>1</v>
      </c>
      <c r="AD9" s="17"/>
      <c r="AE9" s="18">
        <f>ROUND(($AF$5/500)*$G9,2)</f>
        <v>5.91</v>
      </c>
      <c r="AF9" s="19" t="s">
        <v>1</v>
      </c>
      <c r="AG9" s="17"/>
      <c r="AH9" s="18">
        <f>ROUND(($AI$5/500)*$G9,2)</f>
        <v>6.14</v>
      </c>
      <c r="AI9" s="19" t="s">
        <v>1</v>
      </c>
    </row>
    <row r="10" spans="1:35" ht="13.5" thickBot="1" x14ac:dyDescent="0.4">
      <c r="A10" s="8" t="s">
        <v>12</v>
      </c>
      <c r="B10" s="28" t="s">
        <v>8</v>
      </c>
      <c r="C10" s="30"/>
      <c r="D10" s="9"/>
      <c r="E10" s="28"/>
      <c r="F10" s="30"/>
      <c r="G10" s="10">
        <v>1</v>
      </c>
      <c r="H10" s="9"/>
      <c r="J10" s="18">
        <f>ROUND(($K$5/500)*$G10,2)</f>
        <v>4.79</v>
      </c>
      <c r="K10" s="19" t="s">
        <v>1</v>
      </c>
      <c r="M10" s="18">
        <f>ROUND(($N$5/500)*$G10,2)</f>
        <v>19.89</v>
      </c>
      <c r="N10" s="19" t="s">
        <v>1</v>
      </c>
      <c r="O10" s="17"/>
      <c r="P10" s="18">
        <f>ROUND(($Q$5/500)*$G10,2)</f>
        <v>2.0099999999999998</v>
      </c>
      <c r="Q10" s="19" t="s">
        <v>1</v>
      </c>
      <c r="R10" s="17"/>
      <c r="S10" s="18">
        <f>ROUND(($T$5/500)*$G10,2)</f>
        <v>4.68</v>
      </c>
      <c r="T10" s="19" t="s">
        <v>1</v>
      </c>
      <c r="U10" s="17"/>
      <c r="V10" s="18">
        <f>ROUND(($W$5/500)*$G10,2)</f>
        <v>3.64</v>
      </c>
      <c r="W10" s="19" t="s">
        <v>1</v>
      </c>
      <c r="X10" s="17"/>
      <c r="Y10" s="18">
        <f>ROUND(($Z$5/500)*$G10,2)</f>
        <v>21.16</v>
      </c>
      <c r="Z10" s="19" t="s">
        <v>1</v>
      </c>
      <c r="AA10" s="17"/>
      <c r="AB10" s="18">
        <f>ROUND(($AC$5/500)*$G10,2)</f>
        <v>19.89</v>
      </c>
      <c r="AC10" s="19" t="s">
        <v>1</v>
      </c>
      <c r="AD10" s="17"/>
      <c r="AE10" s="18">
        <f>ROUND(($AF$5/500)*$G10,2)</f>
        <v>5.91</v>
      </c>
      <c r="AF10" s="19" t="s">
        <v>1</v>
      </c>
      <c r="AG10" s="17"/>
      <c r="AH10" s="18">
        <f>ROUND(($AI$5/500)*$G10,2)</f>
        <v>6.14</v>
      </c>
      <c r="AI10" s="19" t="s">
        <v>1</v>
      </c>
    </row>
    <row r="11" spans="1:35" ht="13.5" thickBot="1" x14ac:dyDescent="0.4">
      <c r="A11" s="8" t="s">
        <v>13</v>
      </c>
      <c r="B11" s="28" t="s">
        <v>8</v>
      </c>
      <c r="C11" s="30"/>
      <c r="D11" s="9">
        <v>2</v>
      </c>
      <c r="E11" s="28"/>
      <c r="F11" s="30"/>
      <c r="G11" s="10"/>
      <c r="H11" s="9"/>
      <c r="J11" s="18">
        <f>ROUND(($K$5/100)*D11,2)</f>
        <v>47.88</v>
      </c>
      <c r="K11" s="18" t="str">
        <f>$D$4</f>
        <v>Mensal</v>
      </c>
      <c r="M11" s="18">
        <f>ROUND(($N$5/100)*$D11,2)</f>
        <v>198.93</v>
      </c>
      <c r="N11" s="18" t="str">
        <f>$D$4</f>
        <v>Mensal</v>
      </c>
      <c r="O11" s="17"/>
      <c r="P11" s="18">
        <f>ROUND(($Q$5/100)*$D11,2)</f>
        <v>20.07</v>
      </c>
      <c r="Q11" s="18" t="str">
        <f>$D$4</f>
        <v>Mensal</v>
      </c>
      <c r="R11" s="17"/>
      <c r="S11" s="18">
        <f>ROUND(($T$5/100)*$D11,2)</f>
        <v>46.77</v>
      </c>
      <c r="T11" s="18" t="str">
        <f>$D$4</f>
        <v>Mensal</v>
      </c>
      <c r="U11" s="17"/>
      <c r="V11" s="18">
        <f>ROUND(($W$5/100)*$D11,2)</f>
        <v>36.42</v>
      </c>
      <c r="W11" s="18" t="str">
        <f>$D$4</f>
        <v>Mensal</v>
      </c>
      <c r="X11" s="17"/>
      <c r="Y11" s="18">
        <f>ROUND(($Z$5/100)*$D11,2)</f>
        <v>211.64</v>
      </c>
      <c r="Z11" s="18" t="str">
        <f>$D$4</f>
        <v>Mensal</v>
      </c>
      <c r="AA11" s="17"/>
      <c r="AB11" s="18">
        <f>ROUND(($AC$5/100)*$D11,2)</f>
        <v>198.93</v>
      </c>
      <c r="AC11" s="18" t="str">
        <f>$D$4</f>
        <v>Mensal</v>
      </c>
      <c r="AD11" s="17"/>
      <c r="AE11" s="18">
        <f>ROUND(($AF$5/100)*$D11,2)</f>
        <v>59.13</v>
      </c>
      <c r="AF11" s="18" t="str">
        <f>$D$4</f>
        <v>Mensal</v>
      </c>
      <c r="AG11" s="17"/>
      <c r="AH11" s="18">
        <f>ROUND(($AI$5/100)*$D11,2)</f>
        <v>61.43</v>
      </c>
      <c r="AI11" s="18" t="str">
        <f>$D$4</f>
        <v>Mensal</v>
      </c>
    </row>
    <row r="12" spans="1:35" ht="13.5" thickBot="1" x14ac:dyDescent="0.4">
      <c r="A12" s="8" t="s">
        <v>14</v>
      </c>
      <c r="B12" s="28" t="s">
        <v>8</v>
      </c>
      <c r="C12" s="30"/>
      <c r="D12" s="9">
        <v>1</v>
      </c>
      <c r="E12" s="28"/>
      <c r="F12" s="30"/>
      <c r="G12" s="10"/>
      <c r="H12" s="9"/>
      <c r="J12" s="18">
        <f>ROUND(($K$5/100)*D12,2)</f>
        <v>23.94</v>
      </c>
      <c r="K12" s="18" t="str">
        <f>$D$4</f>
        <v>Mensal</v>
      </c>
      <c r="M12" s="18">
        <f>ROUND(($N$5/100)*$D12,2)</f>
        <v>99.47</v>
      </c>
      <c r="N12" s="18" t="str">
        <f>$D$4</f>
        <v>Mensal</v>
      </c>
      <c r="O12" s="17"/>
      <c r="P12" s="18">
        <f>ROUND(($Q$5/100)*$D12,2)</f>
        <v>10.029999999999999</v>
      </c>
      <c r="Q12" s="18" t="str">
        <f>$D$4</f>
        <v>Mensal</v>
      </c>
      <c r="R12" s="17"/>
      <c r="S12" s="18">
        <f>ROUND(($T$5/100)*$D12,2)</f>
        <v>23.39</v>
      </c>
      <c r="T12" s="18" t="str">
        <f>$D$4</f>
        <v>Mensal</v>
      </c>
      <c r="U12" s="17"/>
      <c r="V12" s="18">
        <f>ROUND(($W$5/100)*$D12,2)</f>
        <v>18.21</v>
      </c>
      <c r="W12" s="18" t="str">
        <f>$D$4</f>
        <v>Mensal</v>
      </c>
      <c r="X12" s="17"/>
      <c r="Y12" s="18">
        <f>ROUND(($Z$5/100)*$D12,2)</f>
        <v>105.82</v>
      </c>
      <c r="Z12" s="18" t="str">
        <f>$D$4</f>
        <v>Mensal</v>
      </c>
      <c r="AA12" s="17"/>
      <c r="AB12" s="18">
        <f>ROUND(($AC$5/100)*$D12,2)</f>
        <v>99.47</v>
      </c>
      <c r="AC12" s="18" t="str">
        <f>$D$4</f>
        <v>Mensal</v>
      </c>
      <c r="AD12" s="17"/>
      <c r="AE12" s="18">
        <f>ROUND(($AF$5/100)*$D12,2)</f>
        <v>29.56</v>
      </c>
      <c r="AF12" s="18" t="str">
        <f>$D$4</f>
        <v>Mensal</v>
      </c>
      <c r="AG12" s="17"/>
      <c r="AH12" s="18">
        <f>ROUND(($AI$5/100)*$D12,2)</f>
        <v>30.72</v>
      </c>
      <c r="AI12" s="18" t="str">
        <f>$D$4</f>
        <v>Mensal</v>
      </c>
    </row>
    <row r="13" spans="1:35" ht="13.5" thickBot="1" x14ac:dyDescent="0.4">
      <c r="A13" s="8" t="s">
        <v>15</v>
      </c>
      <c r="B13" s="28" t="s">
        <v>8</v>
      </c>
      <c r="C13" s="30"/>
      <c r="D13" s="9"/>
      <c r="E13" s="28"/>
      <c r="F13" s="30"/>
      <c r="G13" s="10">
        <v>1</v>
      </c>
      <c r="H13" s="9"/>
      <c r="J13" s="18">
        <f>ROUND(($K$5/500)*$G13,2)</f>
        <v>4.79</v>
      </c>
      <c r="K13" s="19" t="s">
        <v>1</v>
      </c>
      <c r="M13" s="18">
        <f>ROUND(($N$5/500)*$G13,2)</f>
        <v>19.89</v>
      </c>
      <c r="N13" s="19" t="s">
        <v>1</v>
      </c>
      <c r="O13" s="17"/>
      <c r="P13" s="18">
        <f>ROUND(($Q$5/500)*$G13,2)</f>
        <v>2.0099999999999998</v>
      </c>
      <c r="Q13" s="19" t="s">
        <v>1</v>
      </c>
      <c r="R13" s="17"/>
      <c r="S13" s="18">
        <f>ROUND(($T$5/500)*$G13,2)</f>
        <v>4.68</v>
      </c>
      <c r="T13" s="19" t="s">
        <v>1</v>
      </c>
      <c r="U13" s="17"/>
      <c r="V13" s="18">
        <f>ROUND(($W$5/500)*$G13,2)</f>
        <v>3.64</v>
      </c>
      <c r="W13" s="19" t="s">
        <v>1</v>
      </c>
      <c r="X13" s="17"/>
      <c r="Y13" s="18">
        <f>ROUND(($Z$5/500)*$G13,2)</f>
        <v>21.16</v>
      </c>
      <c r="Z13" s="19" t="s">
        <v>1</v>
      </c>
      <c r="AA13" s="17"/>
      <c r="AB13" s="18">
        <f>ROUND(($AC$5/500)*$G13,2)</f>
        <v>19.89</v>
      </c>
      <c r="AC13" s="19" t="s">
        <v>1</v>
      </c>
      <c r="AD13" s="17"/>
      <c r="AE13" s="18">
        <f>ROUND(($AF$5/500)*$G13,2)</f>
        <v>5.91</v>
      </c>
      <c r="AF13" s="19" t="s">
        <v>1</v>
      </c>
      <c r="AG13" s="17"/>
      <c r="AH13" s="18">
        <f>ROUND(($AI$5/500)*$G13,2)</f>
        <v>6.14</v>
      </c>
      <c r="AI13" s="19" t="s">
        <v>1</v>
      </c>
    </row>
    <row r="14" spans="1:35" ht="13.5" thickBot="1" x14ac:dyDescent="0.4">
      <c r="A14" s="8" t="s">
        <v>16</v>
      </c>
      <c r="B14" s="28" t="s">
        <v>8</v>
      </c>
      <c r="C14" s="30"/>
      <c r="D14" s="9">
        <v>1</v>
      </c>
      <c r="E14" s="28"/>
      <c r="F14" s="30"/>
      <c r="G14" s="10"/>
      <c r="H14" s="9"/>
      <c r="J14" s="18">
        <f>ROUND(($K$5/100)*D14,2)</f>
        <v>23.94</v>
      </c>
      <c r="K14" s="18" t="str">
        <f>$D$4</f>
        <v>Mensal</v>
      </c>
      <c r="M14" s="18">
        <f>ROUND(($N$5/100)*$D14,2)</f>
        <v>99.47</v>
      </c>
      <c r="N14" s="18" t="str">
        <f>$D$4</f>
        <v>Mensal</v>
      </c>
      <c r="O14" s="17"/>
      <c r="P14" s="18">
        <f>ROUND(($Q$5/100)*$D14,2)</f>
        <v>10.029999999999999</v>
      </c>
      <c r="Q14" s="18" t="str">
        <f>$D$4</f>
        <v>Mensal</v>
      </c>
      <c r="R14" s="17"/>
      <c r="S14" s="18">
        <f>ROUND(($T$5/100)*$D14,2)</f>
        <v>23.39</v>
      </c>
      <c r="T14" s="18" t="str">
        <f>$D$4</f>
        <v>Mensal</v>
      </c>
      <c r="U14" s="17"/>
      <c r="V14" s="18">
        <f>ROUND(($W$5/100)*$D14,2)</f>
        <v>18.21</v>
      </c>
      <c r="W14" s="18" t="str">
        <f>$D$4</f>
        <v>Mensal</v>
      </c>
      <c r="X14" s="17"/>
      <c r="Y14" s="18">
        <f>ROUND(($Z$5/100)*$D14,2)</f>
        <v>105.82</v>
      </c>
      <c r="Z14" s="18" t="str">
        <f>$D$4</f>
        <v>Mensal</v>
      </c>
      <c r="AA14" s="17"/>
      <c r="AB14" s="18">
        <f>ROUND(($AC$5/100)*$D14,2)</f>
        <v>99.47</v>
      </c>
      <c r="AC14" s="18" t="str">
        <f>$D$4</f>
        <v>Mensal</v>
      </c>
      <c r="AD14" s="17"/>
      <c r="AE14" s="18">
        <f>ROUND(($AF$5/100)*$D14,2)</f>
        <v>29.56</v>
      </c>
      <c r="AF14" s="18" t="str">
        <f>$D$4</f>
        <v>Mensal</v>
      </c>
      <c r="AG14" s="17"/>
      <c r="AH14" s="18">
        <f>ROUND(($AI$5/100)*$D14,2)</f>
        <v>30.72</v>
      </c>
      <c r="AI14" s="18" t="str">
        <f>$D$4</f>
        <v>Mensal</v>
      </c>
    </row>
    <row r="15" spans="1:35" ht="13.5" thickBot="1" x14ac:dyDescent="0.4">
      <c r="A15" s="8" t="s">
        <v>17</v>
      </c>
      <c r="B15" s="28" t="s">
        <v>8</v>
      </c>
      <c r="C15" s="30"/>
      <c r="D15" s="9">
        <v>1</v>
      </c>
      <c r="E15" s="28"/>
      <c r="F15" s="30"/>
      <c r="G15" s="10"/>
      <c r="H15" s="9"/>
      <c r="J15" s="18">
        <f>ROUND(($K$5/100)*D15,2)</f>
        <v>23.94</v>
      </c>
      <c r="K15" s="18" t="str">
        <f>$D$4</f>
        <v>Mensal</v>
      </c>
      <c r="M15" s="18">
        <f>ROUND(($N$5/100)*$D15,2)</f>
        <v>99.47</v>
      </c>
      <c r="N15" s="18" t="str">
        <f>$D$4</f>
        <v>Mensal</v>
      </c>
      <c r="O15" s="17"/>
      <c r="P15" s="18">
        <f>ROUND(($Q$5/100)*$D15,2)</f>
        <v>10.029999999999999</v>
      </c>
      <c r="Q15" s="18" t="str">
        <f>$D$4</f>
        <v>Mensal</v>
      </c>
      <c r="R15" s="17"/>
      <c r="S15" s="18">
        <f>ROUND(($T$5/100)*$D15,2)</f>
        <v>23.39</v>
      </c>
      <c r="T15" s="18" t="str">
        <f>$D$4</f>
        <v>Mensal</v>
      </c>
      <c r="U15" s="17"/>
      <c r="V15" s="18">
        <f>ROUND(($W$5/100)*$D15,2)</f>
        <v>18.21</v>
      </c>
      <c r="W15" s="18" t="str">
        <f>$D$4</f>
        <v>Mensal</v>
      </c>
      <c r="X15" s="17"/>
      <c r="Y15" s="18">
        <f>ROUND(($Z$5/100)*$D15,2)</f>
        <v>105.82</v>
      </c>
      <c r="Z15" s="18" t="str">
        <f>$D$4</f>
        <v>Mensal</v>
      </c>
      <c r="AA15" s="17"/>
      <c r="AB15" s="18">
        <f>ROUND(($AC$5/100)*$D15,2)</f>
        <v>99.47</v>
      </c>
      <c r="AC15" s="18" t="str">
        <f>$D$4</f>
        <v>Mensal</v>
      </c>
      <c r="AD15" s="17"/>
      <c r="AE15" s="18">
        <f>ROUND(($AF$5/100)*$D15,2)</f>
        <v>29.56</v>
      </c>
      <c r="AF15" s="18" t="str">
        <f>$D$4</f>
        <v>Mensal</v>
      </c>
      <c r="AG15" s="17"/>
      <c r="AH15" s="18">
        <f>ROUND(($AI$5/100)*$D15,2)</f>
        <v>30.72</v>
      </c>
      <c r="AI15" s="18" t="str">
        <f>$D$4</f>
        <v>Mensal</v>
      </c>
    </row>
    <row r="16" spans="1:35" ht="13.5" thickBot="1" x14ac:dyDescent="0.4">
      <c r="A16" s="8" t="s">
        <v>18</v>
      </c>
      <c r="B16" s="28" t="s">
        <v>8</v>
      </c>
      <c r="C16" s="30"/>
      <c r="D16" s="9">
        <v>1</v>
      </c>
      <c r="E16" s="28"/>
      <c r="F16" s="30"/>
      <c r="G16" s="10"/>
      <c r="H16" s="9"/>
      <c r="J16" s="18">
        <f>ROUND(($K$5/100)*D16,2)</f>
        <v>23.94</v>
      </c>
      <c r="K16" s="18" t="str">
        <f>$D$4</f>
        <v>Mensal</v>
      </c>
      <c r="M16" s="18">
        <f>ROUND(($N$5/100)*$D16,2)</f>
        <v>99.47</v>
      </c>
      <c r="N16" s="18" t="str">
        <f>$D$4</f>
        <v>Mensal</v>
      </c>
      <c r="O16" s="17"/>
      <c r="P16" s="18">
        <f>ROUND(($Q$5/100)*$D16,2)</f>
        <v>10.029999999999999</v>
      </c>
      <c r="Q16" s="18" t="str">
        <f>$D$4</f>
        <v>Mensal</v>
      </c>
      <c r="R16" s="17"/>
      <c r="S16" s="18">
        <f>ROUND(($T$5/100)*$D16,2)</f>
        <v>23.39</v>
      </c>
      <c r="T16" s="18" t="str">
        <f>$D$4</f>
        <v>Mensal</v>
      </c>
      <c r="U16" s="17"/>
      <c r="V16" s="18">
        <f>ROUND(($W$5/100)*$D16,2)</f>
        <v>18.21</v>
      </c>
      <c r="W16" s="18" t="str">
        <f>$D$4</f>
        <v>Mensal</v>
      </c>
      <c r="X16" s="17"/>
      <c r="Y16" s="18">
        <f>ROUND(($Z$5/100)*$D16,2)</f>
        <v>105.82</v>
      </c>
      <c r="Z16" s="18" t="str">
        <f>$D$4</f>
        <v>Mensal</v>
      </c>
      <c r="AA16" s="17"/>
      <c r="AB16" s="18">
        <f>ROUND(($AC$5/100)*$D16,2)</f>
        <v>99.47</v>
      </c>
      <c r="AC16" s="18" t="str">
        <f>$D$4</f>
        <v>Mensal</v>
      </c>
      <c r="AD16" s="17"/>
      <c r="AE16" s="18">
        <f>ROUND(($AF$5/100)*$D16,2)</f>
        <v>29.56</v>
      </c>
      <c r="AF16" s="18" t="str">
        <f>$D$4</f>
        <v>Mensal</v>
      </c>
      <c r="AG16" s="17"/>
      <c r="AH16" s="18">
        <f>ROUND(($AI$5/100)*$D16,2)</f>
        <v>30.72</v>
      </c>
      <c r="AI16" s="18" t="str">
        <f>$D$4</f>
        <v>Mensal</v>
      </c>
    </row>
    <row r="17" spans="1:35" ht="13.5" thickBot="1" x14ac:dyDescent="0.4">
      <c r="A17" s="8" t="s">
        <v>19</v>
      </c>
      <c r="B17" s="28" t="s">
        <v>8</v>
      </c>
      <c r="C17" s="30"/>
      <c r="D17" s="9">
        <v>1</v>
      </c>
      <c r="E17" s="28"/>
      <c r="F17" s="30"/>
      <c r="G17" s="10"/>
      <c r="H17" s="9"/>
      <c r="J17" s="18">
        <f>ROUND(($K$5/100)*D17,2)</f>
        <v>23.94</v>
      </c>
      <c r="K17" s="18" t="str">
        <f>$D$4</f>
        <v>Mensal</v>
      </c>
      <c r="M17" s="18">
        <f>ROUND(($N$5/100)*$D17,2)</f>
        <v>99.47</v>
      </c>
      <c r="N17" s="18" t="str">
        <f>$D$4</f>
        <v>Mensal</v>
      </c>
      <c r="O17" s="17"/>
      <c r="P17" s="18">
        <f>ROUND(($Q$5/100)*$D17,2)</f>
        <v>10.029999999999999</v>
      </c>
      <c r="Q17" s="18" t="str">
        <f>$D$4</f>
        <v>Mensal</v>
      </c>
      <c r="R17" s="17"/>
      <c r="S17" s="18">
        <f>ROUND(($T$5/100)*$D17,2)</f>
        <v>23.39</v>
      </c>
      <c r="T17" s="18" t="str">
        <f>$D$4</f>
        <v>Mensal</v>
      </c>
      <c r="U17" s="17"/>
      <c r="V17" s="18">
        <f>ROUND(($W$5/100)*$D17,2)</f>
        <v>18.21</v>
      </c>
      <c r="W17" s="18" t="str">
        <f>$D$4</f>
        <v>Mensal</v>
      </c>
      <c r="X17" s="17"/>
      <c r="Y17" s="18">
        <f>ROUND(($Z$5/100)*$D17,2)</f>
        <v>105.82</v>
      </c>
      <c r="Z17" s="18" t="str">
        <f>$D$4</f>
        <v>Mensal</v>
      </c>
      <c r="AA17" s="17"/>
      <c r="AB17" s="18">
        <f>ROUND(($AC$5/100)*$D17,2)</f>
        <v>99.47</v>
      </c>
      <c r="AC17" s="18" t="str">
        <f>$D$4</f>
        <v>Mensal</v>
      </c>
      <c r="AD17" s="17"/>
      <c r="AE17" s="18">
        <f>ROUND(($AF$5/100)*$D17,2)</f>
        <v>29.56</v>
      </c>
      <c r="AF17" s="18" t="str">
        <f>$D$4</f>
        <v>Mensal</v>
      </c>
      <c r="AG17" s="17"/>
      <c r="AH17" s="18">
        <f>ROUND(($AI$5/100)*$D17,2)</f>
        <v>30.72</v>
      </c>
      <c r="AI17" s="18" t="str">
        <f>$D$4</f>
        <v>Mensal</v>
      </c>
    </row>
    <row r="18" spans="1:35" ht="13.5" thickBot="1" x14ac:dyDescent="0.4">
      <c r="A18" s="8" t="s">
        <v>20</v>
      </c>
      <c r="B18" s="28" t="s">
        <v>8</v>
      </c>
      <c r="C18" s="30"/>
      <c r="D18" s="9"/>
      <c r="E18" s="28"/>
      <c r="F18" s="30"/>
      <c r="G18" s="10">
        <v>1</v>
      </c>
      <c r="H18" s="9"/>
      <c r="J18" s="18">
        <f>ROUND(($K$5/500)*$G18,2)</f>
        <v>4.79</v>
      </c>
      <c r="K18" s="19" t="s">
        <v>1</v>
      </c>
      <c r="M18" s="18">
        <f>ROUND(($N$5/500)*$G18,2)</f>
        <v>19.89</v>
      </c>
      <c r="N18" s="19" t="s">
        <v>1</v>
      </c>
      <c r="O18" s="17"/>
      <c r="P18" s="18">
        <f>ROUND(($Q$5/500)*$G18,2)</f>
        <v>2.0099999999999998</v>
      </c>
      <c r="Q18" s="19" t="s">
        <v>1</v>
      </c>
      <c r="R18" s="17"/>
      <c r="S18" s="18">
        <f>ROUND(($T$5/500)*$G18,2)</f>
        <v>4.68</v>
      </c>
      <c r="T18" s="19" t="s">
        <v>1</v>
      </c>
      <c r="U18" s="17"/>
      <c r="V18" s="18">
        <f>ROUND(($W$5/500)*$G18,2)</f>
        <v>3.64</v>
      </c>
      <c r="W18" s="19" t="s">
        <v>1</v>
      </c>
      <c r="X18" s="17"/>
      <c r="Y18" s="18">
        <f>ROUND(($Z$5/500)*$G18,2)</f>
        <v>21.16</v>
      </c>
      <c r="Z18" s="19" t="s">
        <v>1</v>
      </c>
      <c r="AA18" s="17"/>
      <c r="AB18" s="18">
        <f>ROUND(($AC$5/500)*$G18,2)</f>
        <v>19.89</v>
      </c>
      <c r="AC18" s="19" t="s">
        <v>1</v>
      </c>
      <c r="AD18" s="17"/>
      <c r="AE18" s="18">
        <f>ROUND(($AF$5/500)*$G18,2)</f>
        <v>5.91</v>
      </c>
      <c r="AF18" s="19" t="s">
        <v>1</v>
      </c>
      <c r="AG18" s="17"/>
      <c r="AH18" s="18">
        <f>ROUND(($AI$5/500)*$G18,2)</f>
        <v>6.14</v>
      </c>
      <c r="AI18" s="19" t="s">
        <v>1</v>
      </c>
    </row>
    <row r="19" spans="1:35" ht="13.5" thickBot="1" x14ac:dyDescent="0.4">
      <c r="A19" s="8" t="s">
        <v>21</v>
      </c>
      <c r="B19" s="28" t="s">
        <v>8</v>
      </c>
      <c r="C19" s="30"/>
      <c r="D19" s="9">
        <v>1</v>
      </c>
      <c r="E19" s="28"/>
      <c r="F19" s="30"/>
      <c r="G19" s="10"/>
      <c r="H19" s="9"/>
      <c r="J19" s="18">
        <f>ROUND(($K$5/100)*D19,2)</f>
        <v>23.94</v>
      </c>
      <c r="K19" s="18" t="str">
        <f t="shared" ref="K19:K31" si="0">$D$4</f>
        <v>Mensal</v>
      </c>
      <c r="M19" s="18">
        <f>ROUND(($N$5/100)*$D19,2)</f>
        <v>99.47</v>
      </c>
      <c r="N19" s="18" t="str">
        <f t="shared" ref="N19:N31" si="1">$D$4</f>
        <v>Mensal</v>
      </c>
      <c r="O19" s="17"/>
      <c r="P19" s="18">
        <f>ROUND(($Q$5/100)*$D19,2)</f>
        <v>10.029999999999999</v>
      </c>
      <c r="Q19" s="18" t="str">
        <f t="shared" ref="Q19:Q31" si="2">$D$4</f>
        <v>Mensal</v>
      </c>
      <c r="R19" s="17"/>
      <c r="S19" s="18">
        <f>ROUND(($T$5/100)*$D19,2)</f>
        <v>23.39</v>
      </c>
      <c r="T19" s="18" t="str">
        <f t="shared" ref="T19:T31" si="3">$D$4</f>
        <v>Mensal</v>
      </c>
      <c r="U19" s="17"/>
      <c r="V19" s="18">
        <f>ROUND(($W$5/100)*$D19,2)</f>
        <v>18.21</v>
      </c>
      <c r="W19" s="18" t="str">
        <f t="shared" ref="W19:W31" si="4">$D$4</f>
        <v>Mensal</v>
      </c>
      <c r="X19" s="17"/>
      <c r="Y19" s="18">
        <f>ROUND(($Z$5/100)*$D19,2)</f>
        <v>105.82</v>
      </c>
      <c r="Z19" s="18" t="str">
        <f t="shared" ref="Z19:Z31" si="5">$D$4</f>
        <v>Mensal</v>
      </c>
      <c r="AA19" s="17"/>
      <c r="AB19" s="18">
        <f>ROUND(($AC$5/100)*$D19,2)</f>
        <v>99.47</v>
      </c>
      <c r="AC19" s="18" t="str">
        <f t="shared" ref="AC19:AC31" si="6">$D$4</f>
        <v>Mensal</v>
      </c>
      <c r="AD19" s="17"/>
      <c r="AE19" s="18">
        <f>ROUND(($AF$5/100)*$D19,2)</f>
        <v>29.56</v>
      </c>
      <c r="AF19" s="18" t="str">
        <f t="shared" ref="AF19:AF31" si="7">$D$4</f>
        <v>Mensal</v>
      </c>
      <c r="AG19" s="17"/>
      <c r="AH19" s="18">
        <f>ROUND(($AI$5/100)*$D19,2)</f>
        <v>30.72</v>
      </c>
      <c r="AI19" s="18" t="str">
        <f t="shared" ref="AI19:AI31" si="8">$D$4</f>
        <v>Mensal</v>
      </c>
    </row>
    <row r="20" spans="1:35" ht="26.5" thickBot="1" x14ac:dyDescent="0.4">
      <c r="A20" s="8" t="s">
        <v>22</v>
      </c>
      <c r="B20" s="28" t="s">
        <v>8</v>
      </c>
      <c r="C20" s="30"/>
      <c r="D20" s="9">
        <v>1</v>
      </c>
      <c r="E20" s="28"/>
      <c r="F20" s="30"/>
      <c r="G20" s="10"/>
      <c r="H20" s="9"/>
      <c r="J20" s="18">
        <f>ROUND(($K$5/100)*D20,2)</f>
        <v>23.94</v>
      </c>
      <c r="K20" s="18" t="str">
        <f t="shared" si="0"/>
        <v>Mensal</v>
      </c>
      <c r="M20" s="18">
        <f>ROUND(($N$5/100)*$D20,2)</f>
        <v>99.47</v>
      </c>
      <c r="N20" s="18" t="str">
        <f t="shared" si="1"/>
        <v>Mensal</v>
      </c>
      <c r="O20" s="17"/>
      <c r="P20" s="18">
        <f>ROUND(($Q$5/100)*$D20,2)</f>
        <v>10.029999999999999</v>
      </c>
      <c r="Q20" s="18" t="str">
        <f t="shared" si="2"/>
        <v>Mensal</v>
      </c>
      <c r="R20" s="17"/>
      <c r="S20" s="18">
        <f>ROUND(($T$5/100)*$D20,2)</f>
        <v>23.39</v>
      </c>
      <c r="T20" s="18" t="str">
        <f t="shared" si="3"/>
        <v>Mensal</v>
      </c>
      <c r="U20" s="17"/>
      <c r="V20" s="18">
        <f>ROUND(($W$5/100)*$D20,2)</f>
        <v>18.21</v>
      </c>
      <c r="W20" s="18" t="str">
        <f t="shared" si="4"/>
        <v>Mensal</v>
      </c>
      <c r="X20" s="17"/>
      <c r="Y20" s="18">
        <f>ROUND(($Z$5/100)*$D20,2)</f>
        <v>105.82</v>
      </c>
      <c r="Z20" s="18" t="str">
        <f t="shared" si="5"/>
        <v>Mensal</v>
      </c>
      <c r="AA20" s="17"/>
      <c r="AB20" s="18">
        <f>ROUND(($AC$5/100)*$D20,2)</f>
        <v>99.47</v>
      </c>
      <c r="AC20" s="18" t="str">
        <f t="shared" si="6"/>
        <v>Mensal</v>
      </c>
      <c r="AD20" s="17"/>
      <c r="AE20" s="18">
        <f>ROUND(($AF$5/100)*$D20,2)</f>
        <v>29.56</v>
      </c>
      <c r="AF20" s="18" t="str">
        <f t="shared" si="7"/>
        <v>Mensal</v>
      </c>
      <c r="AG20" s="17"/>
      <c r="AH20" s="18">
        <f>ROUND(($AI$5/100)*$D20,2)</f>
        <v>30.72</v>
      </c>
      <c r="AI20" s="18" t="str">
        <f t="shared" si="8"/>
        <v>Mensal</v>
      </c>
    </row>
    <row r="21" spans="1:35" ht="13.5" thickBot="1" x14ac:dyDescent="0.4">
      <c r="A21" s="8" t="s">
        <v>23</v>
      </c>
      <c r="B21" s="28" t="s">
        <v>8</v>
      </c>
      <c r="C21" s="30"/>
      <c r="D21" s="9">
        <v>1</v>
      </c>
      <c r="E21" s="28"/>
      <c r="F21" s="30"/>
      <c r="G21" s="10"/>
      <c r="H21" s="9"/>
      <c r="J21" s="18">
        <f>ROUND(($K$5/100)*D21,2)</f>
        <v>23.94</v>
      </c>
      <c r="K21" s="18" t="str">
        <f t="shared" si="0"/>
        <v>Mensal</v>
      </c>
      <c r="M21" s="18">
        <f>ROUND(($N$5/100)*$D21,2)</f>
        <v>99.47</v>
      </c>
      <c r="N21" s="18" t="str">
        <f t="shared" si="1"/>
        <v>Mensal</v>
      </c>
      <c r="O21" s="17"/>
      <c r="P21" s="18">
        <f>ROUND(($Q$5/100)*$D21,2)</f>
        <v>10.029999999999999</v>
      </c>
      <c r="Q21" s="18" t="str">
        <f t="shared" si="2"/>
        <v>Mensal</v>
      </c>
      <c r="R21" s="17"/>
      <c r="S21" s="18">
        <f>ROUND(($T$5/100)*$D21,2)</f>
        <v>23.39</v>
      </c>
      <c r="T21" s="18" t="str">
        <f t="shared" si="3"/>
        <v>Mensal</v>
      </c>
      <c r="U21" s="17"/>
      <c r="V21" s="18">
        <f>ROUND(($W$5/100)*$D21,2)</f>
        <v>18.21</v>
      </c>
      <c r="W21" s="18" t="str">
        <f t="shared" si="4"/>
        <v>Mensal</v>
      </c>
      <c r="X21" s="17"/>
      <c r="Y21" s="18">
        <f>ROUND(($Z$5/100)*$D21,2)</f>
        <v>105.82</v>
      </c>
      <c r="Z21" s="18" t="str">
        <f t="shared" si="5"/>
        <v>Mensal</v>
      </c>
      <c r="AA21" s="17"/>
      <c r="AB21" s="18">
        <f>ROUND(($AC$5/100)*$D21,2)</f>
        <v>99.47</v>
      </c>
      <c r="AC21" s="18" t="str">
        <f t="shared" si="6"/>
        <v>Mensal</v>
      </c>
      <c r="AD21" s="17"/>
      <c r="AE21" s="18">
        <f>ROUND(($AF$5/100)*$D21,2)</f>
        <v>29.56</v>
      </c>
      <c r="AF21" s="18" t="str">
        <f t="shared" si="7"/>
        <v>Mensal</v>
      </c>
      <c r="AG21" s="17"/>
      <c r="AH21" s="18">
        <f>ROUND(($AI$5/100)*$D21,2)</f>
        <v>30.72</v>
      </c>
      <c r="AI21" s="18" t="str">
        <f t="shared" si="8"/>
        <v>Mensal</v>
      </c>
    </row>
    <row r="22" spans="1:35" ht="13.5" thickBot="1" x14ac:dyDescent="0.4">
      <c r="A22" s="8" t="s">
        <v>24</v>
      </c>
      <c r="B22" s="28" t="s">
        <v>8</v>
      </c>
      <c r="C22" s="30"/>
      <c r="D22" s="9">
        <v>1</v>
      </c>
      <c r="E22" s="28"/>
      <c r="F22" s="30"/>
      <c r="G22" s="10"/>
      <c r="H22" s="9"/>
      <c r="J22" s="18">
        <f>ROUND(($K$5/100)*D22,2)</f>
        <v>23.94</v>
      </c>
      <c r="K22" s="18" t="str">
        <f t="shared" si="0"/>
        <v>Mensal</v>
      </c>
      <c r="M22" s="18">
        <f>ROUND(($N$5/100)*$D22,2)</f>
        <v>99.47</v>
      </c>
      <c r="N22" s="18" t="str">
        <f t="shared" si="1"/>
        <v>Mensal</v>
      </c>
      <c r="O22" s="17"/>
      <c r="P22" s="18">
        <f>ROUND(($Q$5/100)*$D22,2)</f>
        <v>10.029999999999999</v>
      </c>
      <c r="Q22" s="18" t="str">
        <f t="shared" si="2"/>
        <v>Mensal</v>
      </c>
      <c r="R22" s="17"/>
      <c r="S22" s="18">
        <f>ROUND(($T$5/100)*$D22,2)</f>
        <v>23.39</v>
      </c>
      <c r="T22" s="18" t="str">
        <f t="shared" si="3"/>
        <v>Mensal</v>
      </c>
      <c r="U22" s="17"/>
      <c r="V22" s="18">
        <f>ROUND(($W$5/100)*$D22,2)</f>
        <v>18.21</v>
      </c>
      <c r="W22" s="18" t="str">
        <f t="shared" si="4"/>
        <v>Mensal</v>
      </c>
      <c r="X22" s="17"/>
      <c r="Y22" s="18">
        <f>ROUND(($Z$5/100)*$D22,2)</f>
        <v>105.82</v>
      </c>
      <c r="Z22" s="18" t="str">
        <f t="shared" si="5"/>
        <v>Mensal</v>
      </c>
      <c r="AA22" s="17"/>
      <c r="AB22" s="18">
        <f>ROUND(($AC$5/100)*$D22,2)</f>
        <v>99.47</v>
      </c>
      <c r="AC22" s="18" t="str">
        <f t="shared" si="6"/>
        <v>Mensal</v>
      </c>
      <c r="AD22" s="17"/>
      <c r="AE22" s="18">
        <f>ROUND(($AF$5/100)*$D22,2)</f>
        <v>29.56</v>
      </c>
      <c r="AF22" s="18" t="str">
        <f t="shared" si="7"/>
        <v>Mensal</v>
      </c>
      <c r="AG22" s="17"/>
      <c r="AH22" s="18">
        <f>ROUND(($AI$5/100)*$D22,2)</f>
        <v>30.72</v>
      </c>
      <c r="AI22" s="18" t="str">
        <f t="shared" si="8"/>
        <v>Mensal</v>
      </c>
    </row>
    <row r="23" spans="1:35" ht="13.5" thickBot="1" x14ac:dyDescent="0.4">
      <c r="A23" s="8" t="s">
        <v>25</v>
      </c>
      <c r="B23" s="28" t="s">
        <v>8</v>
      </c>
      <c r="C23" s="30"/>
      <c r="D23" s="9"/>
      <c r="E23" s="28">
        <v>1</v>
      </c>
      <c r="F23" s="30"/>
      <c r="G23" s="10"/>
      <c r="H23" s="9"/>
      <c r="J23" s="18">
        <f>ROUND(($K$5/500)*$E$23,2)</f>
        <v>4.79</v>
      </c>
      <c r="K23" s="18" t="str">
        <f t="shared" si="0"/>
        <v>Mensal</v>
      </c>
      <c r="M23" s="18">
        <f>ROUND(($N$5/500)*$E23,2)</f>
        <v>19.89</v>
      </c>
      <c r="N23" s="18" t="str">
        <f t="shared" si="1"/>
        <v>Mensal</v>
      </c>
      <c r="O23" s="17"/>
      <c r="P23" s="18">
        <f>ROUND(($Q$5/500)*$E23,2)</f>
        <v>2.0099999999999998</v>
      </c>
      <c r="Q23" s="18" t="str">
        <f t="shared" si="2"/>
        <v>Mensal</v>
      </c>
      <c r="R23" s="17"/>
      <c r="S23" s="18">
        <f>ROUND(($T$5/500)*$E23,2)</f>
        <v>4.68</v>
      </c>
      <c r="T23" s="18" t="str">
        <f t="shared" si="3"/>
        <v>Mensal</v>
      </c>
      <c r="U23" s="17"/>
      <c r="V23" s="18">
        <f>ROUND(($W$5/500)*$E23,2)</f>
        <v>3.64</v>
      </c>
      <c r="W23" s="18" t="str">
        <f t="shared" si="4"/>
        <v>Mensal</v>
      </c>
      <c r="X23" s="17"/>
      <c r="Y23" s="18">
        <f>ROUND(($Z$5/500)*$E23,2)</f>
        <v>21.16</v>
      </c>
      <c r="Z23" s="18" t="str">
        <f t="shared" si="5"/>
        <v>Mensal</v>
      </c>
      <c r="AA23" s="17"/>
      <c r="AB23" s="18">
        <f>ROUND(($AC$5/500)*$E23,2)</f>
        <v>19.89</v>
      </c>
      <c r="AC23" s="18" t="str">
        <f t="shared" si="6"/>
        <v>Mensal</v>
      </c>
      <c r="AD23" s="17"/>
      <c r="AE23" s="18">
        <f>ROUND(($AF$5/500)*$E23,2)</f>
        <v>5.91</v>
      </c>
      <c r="AF23" s="18" t="str">
        <f t="shared" si="7"/>
        <v>Mensal</v>
      </c>
      <c r="AG23" s="17"/>
      <c r="AH23" s="18">
        <f>ROUND(($AI$5/500)*$E23,2)</f>
        <v>6.14</v>
      </c>
      <c r="AI23" s="18" t="str">
        <f t="shared" si="8"/>
        <v>Mensal</v>
      </c>
    </row>
    <row r="24" spans="1:35" ht="26.5" thickBot="1" x14ac:dyDescent="0.4">
      <c r="A24" s="8" t="s">
        <v>26</v>
      </c>
      <c r="B24" s="28" t="s">
        <v>8</v>
      </c>
      <c r="C24" s="30"/>
      <c r="D24" s="9"/>
      <c r="E24" s="28">
        <v>1</v>
      </c>
      <c r="F24" s="30"/>
      <c r="G24" s="10"/>
      <c r="H24" s="9"/>
      <c r="J24" s="18">
        <f>ROUND(($K$5/500)*E24,2)</f>
        <v>4.79</v>
      </c>
      <c r="K24" s="18" t="str">
        <f t="shared" si="0"/>
        <v>Mensal</v>
      </c>
      <c r="M24" s="18">
        <f>ROUND(($N$5/500)*$E24,2)</f>
        <v>19.89</v>
      </c>
      <c r="N24" s="18" t="str">
        <f t="shared" si="1"/>
        <v>Mensal</v>
      </c>
      <c r="O24" s="17"/>
      <c r="P24" s="18">
        <f>ROUND(($Q$5/500)*$E24,2)</f>
        <v>2.0099999999999998</v>
      </c>
      <c r="Q24" s="18" t="str">
        <f t="shared" si="2"/>
        <v>Mensal</v>
      </c>
      <c r="R24" s="17"/>
      <c r="S24" s="18">
        <f>ROUND(($T$5/500)*$E24,2)</f>
        <v>4.68</v>
      </c>
      <c r="T24" s="18" t="str">
        <f t="shared" si="3"/>
        <v>Mensal</v>
      </c>
      <c r="U24" s="17"/>
      <c r="V24" s="18">
        <f>ROUND(($W$5/500)*$E24,2)</f>
        <v>3.64</v>
      </c>
      <c r="W24" s="18" t="str">
        <f t="shared" si="4"/>
        <v>Mensal</v>
      </c>
      <c r="X24" s="17"/>
      <c r="Y24" s="18">
        <f>ROUND(($Z$5/500)*$E24,2)</f>
        <v>21.16</v>
      </c>
      <c r="Z24" s="18" t="str">
        <f t="shared" si="5"/>
        <v>Mensal</v>
      </c>
      <c r="AA24" s="17"/>
      <c r="AB24" s="18">
        <f>ROUND(($AC$5/500)*$E24,2)</f>
        <v>19.89</v>
      </c>
      <c r="AC24" s="18" t="str">
        <f t="shared" si="6"/>
        <v>Mensal</v>
      </c>
      <c r="AD24" s="17"/>
      <c r="AE24" s="18">
        <f>ROUND(($AF$5/500)*$E24,2)</f>
        <v>5.91</v>
      </c>
      <c r="AF24" s="18" t="str">
        <f t="shared" si="7"/>
        <v>Mensal</v>
      </c>
      <c r="AG24" s="17"/>
      <c r="AH24" s="18">
        <f>ROUND(($AI$5/500)*$E24,2)</f>
        <v>6.14</v>
      </c>
      <c r="AI24" s="18" t="str">
        <f t="shared" si="8"/>
        <v>Mensal</v>
      </c>
    </row>
    <row r="25" spans="1:35" ht="13.5" thickBot="1" x14ac:dyDescent="0.4">
      <c r="A25" s="8" t="s">
        <v>27</v>
      </c>
      <c r="B25" s="28" t="s">
        <v>8</v>
      </c>
      <c r="C25" s="30"/>
      <c r="D25" s="9">
        <v>1</v>
      </c>
      <c r="E25" s="28"/>
      <c r="F25" s="30"/>
      <c r="G25" s="10"/>
      <c r="H25" s="9"/>
      <c r="J25" s="18">
        <f>ROUND(($K$5/100)*D25,2)</f>
        <v>23.94</v>
      </c>
      <c r="K25" s="18" t="str">
        <f t="shared" si="0"/>
        <v>Mensal</v>
      </c>
      <c r="M25" s="18">
        <f>ROUND(($N$5/100)*$D25,2)</f>
        <v>99.47</v>
      </c>
      <c r="N25" s="18" t="str">
        <f t="shared" si="1"/>
        <v>Mensal</v>
      </c>
      <c r="O25" s="17"/>
      <c r="P25" s="18">
        <f>ROUND(($Q$5/100)*$D25,2)</f>
        <v>10.029999999999999</v>
      </c>
      <c r="Q25" s="18" t="str">
        <f t="shared" si="2"/>
        <v>Mensal</v>
      </c>
      <c r="R25" s="17"/>
      <c r="S25" s="18">
        <f>ROUND(($T$5/100)*$D25,2)</f>
        <v>23.39</v>
      </c>
      <c r="T25" s="18" t="str">
        <f t="shared" si="3"/>
        <v>Mensal</v>
      </c>
      <c r="U25" s="17"/>
      <c r="V25" s="18">
        <f>ROUND(($W$5/100)*$D25,2)</f>
        <v>18.21</v>
      </c>
      <c r="W25" s="18" t="str">
        <f t="shared" si="4"/>
        <v>Mensal</v>
      </c>
      <c r="X25" s="17"/>
      <c r="Y25" s="18">
        <f>ROUND(($Z$5/100)*$D25,2)</f>
        <v>105.82</v>
      </c>
      <c r="Z25" s="18" t="str">
        <f t="shared" si="5"/>
        <v>Mensal</v>
      </c>
      <c r="AA25" s="17"/>
      <c r="AB25" s="18">
        <f>ROUND(($AC$5/100)*$D25,2)</f>
        <v>99.47</v>
      </c>
      <c r="AC25" s="18" t="str">
        <f t="shared" si="6"/>
        <v>Mensal</v>
      </c>
      <c r="AD25" s="17"/>
      <c r="AE25" s="18">
        <f>ROUND(($AF$5/100)*$D25,2)</f>
        <v>29.56</v>
      </c>
      <c r="AF25" s="18" t="str">
        <f t="shared" si="7"/>
        <v>Mensal</v>
      </c>
      <c r="AG25" s="17"/>
      <c r="AH25" s="18">
        <f>ROUND(($AI$5/100)*$D25,2)</f>
        <v>30.72</v>
      </c>
      <c r="AI25" s="18" t="str">
        <f t="shared" si="8"/>
        <v>Mensal</v>
      </c>
    </row>
    <row r="26" spans="1:35" ht="13.5" thickBot="1" x14ac:dyDescent="0.4">
      <c r="A26" s="8" t="s">
        <v>28</v>
      </c>
      <c r="B26" s="28" t="s">
        <v>8</v>
      </c>
      <c r="C26" s="30"/>
      <c r="D26" s="9"/>
      <c r="E26" s="28">
        <v>1</v>
      </c>
      <c r="F26" s="30"/>
      <c r="G26" s="10"/>
      <c r="H26" s="9"/>
      <c r="J26" s="18">
        <f>ROUND(($K$5/500)*E26,2)</f>
        <v>4.79</v>
      </c>
      <c r="K26" s="18" t="str">
        <f t="shared" si="0"/>
        <v>Mensal</v>
      </c>
      <c r="M26" s="18">
        <f>ROUND(($N$5/500)*$E26,2)</f>
        <v>19.89</v>
      </c>
      <c r="N26" s="18" t="str">
        <f t="shared" si="1"/>
        <v>Mensal</v>
      </c>
      <c r="O26" s="17"/>
      <c r="P26" s="18">
        <f>ROUND(($Q$5/500)*$E26,2)</f>
        <v>2.0099999999999998</v>
      </c>
      <c r="Q26" s="18" t="str">
        <f t="shared" si="2"/>
        <v>Mensal</v>
      </c>
      <c r="R26" s="17"/>
      <c r="S26" s="18">
        <f>ROUND(($T$5/500)*$E26,2)</f>
        <v>4.68</v>
      </c>
      <c r="T26" s="18" t="str">
        <f t="shared" si="3"/>
        <v>Mensal</v>
      </c>
      <c r="U26" s="17"/>
      <c r="V26" s="18">
        <f>ROUND(($W$5/500)*$E26,2)</f>
        <v>3.64</v>
      </c>
      <c r="W26" s="18" t="str">
        <f t="shared" si="4"/>
        <v>Mensal</v>
      </c>
      <c r="X26" s="17"/>
      <c r="Y26" s="18">
        <f>ROUND(($Z$5/500)*$E26,2)</f>
        <v>21.16</v>
      </c>
      <c r="Z26" s="18" t="str">
        <f t="shared" si="5"/>
        <v>Mensal</v>
      </c>
      <c r="AA26" s="17"/>
      <c r="AB26" s="18">
        <f>ROUND(($AC$5/500)*$E26,2)</f>
        <v>19.89</v>
      </c>
      <c r="AC26" s="18" t="str">
        <f t="shared" si="6"/>
        <v>Mensal</v>
      </c>
      <c r="AD26" s="17"/>
      <c r="AE26" s="18">
        <f>ROUND(($AF$5/500)*$E26,2)</f>
        <v>5.91</v>
      </c>
      <c r="AF26" s="18" t="str">
        <f t="shared" si="7"/>
        <v>Mensal</v>
      </c>
      <c r="AG26" s="17"/>
      <c r="AH26" s="18">
        <f>ROUND(($AI$5/500)*$E26,2)</f>
        <v>6.14</v>
      </c>
      <c r="AI26" s="18" t="str">
        <f t="shared" si="8"/>
        <v>Mensal</v>
      </c>
    </row>
    <row r="27" spans="1:35" ht="39.5" thickBot="1" x14ac:dyDescent="0.4">
      <c r="A27" s="8" t="s">
        <v>29</v>
      </c>
      <c r="B27" s="28" t="s">
        <v>8</v>
      </c>
      <c r="C27" s="30"/>
      <c r="D27" s="9">
        <v>2</v>
      </c>
      <c r="E27" s="28"/>
      <c r="F27" s="30"/>
      <c r="G27" s="10"/>
      <c r="H27" s="9"/>
      <c r="J27" s="18">
        <f>ROUND(($K$5/100)*D27,2)</f>
        <v>47.88</v>
      </c>
      <c r="K27" s="18" t="str">
        <f t="shared" si="0"/>
        <v>Mensal</v>
      </c>
      <c r="M27" s="18">
        <f>ROUND(($N$5/100)*$D27,2)</f>
        <v>198.93</v>
      </c>
      <c r="N27" s="18" t="str">
        <f t="shared" si="1"/>
        <v>Mensal</v>
      </c>
      <c r="O27" s="17"/>
      <c r="P27" s="18">
        <f>ROUND(($Q$5/100)*$D27,2)</f>
        <v>20.07</v>
      </c>
      <c r="Q27" s="18" t="str">
        <f t="shared" si="2"/>
        <v>Mensal</v>
      </c>
      <c r="R27" s="17"/>
      <c r="S27" s="18">
        <f>ROUND(($T$5/100)*$D27,2)</f>
        <v>46.77</v>
      </c>
      <c r="T27" s="18" t="str">
        <f t="shared" si="3"/>
        <v>Mensal</v>
      </c>
      <c r="U27" s="17"/>
      <c r="V27" s="18">
        <f>ROUND(($W$5/100)*$D27,2)</f>
        <v>36.42</v>
      </c>
      <c r="W27" s="18" t="str">
        <f t="shared" si="4"/>
        <v>Mensal</v>
      </c>
      <c r="X27" s="17"/>
      <c r="Y27" s="18">
        <f>ROUND(($Z$5/100)*$D27,2)</f>
        <v>211.64</v>
      </c>
      <c r="Z27" s="18" t="str">
        <f t="shared" si="5"/>
        <v>Mensal</v>
      </c>
      <c r="AA27" s="17"/>
      <c r="AB27" s="18">
        <f>ROUND(($AC$5/100)*$D27,2)</f>
        <v>198.93</v>
      </c>
      <c r="AC27" s="18" t="str">
        <f t="shared" si="6"/>
        <v>Mensal</v>
      </c>
      <c r="AD27" s="17"/>
      <c r="AE27" s="18">
        <f>ROUND(($AF$5/100)*$D27,2)</f>
        <v>59.13</v>
      </c>
      <c r="AF27" s="18" t="str">
        <f t="shared" si="7"/>
        <v>Mensal</v>
      </c>
      <c r="AG27" s="17"/>
      <c r="AH27" s="18">
        <f>ROUND(($AI$5/100)*$D27,2)</f>
        <v>61.43</v>
      </c>
      <c r="AI27" s="18" t="str">
        <f t="shared" si="8"/>
        <v>Mensal</v>
      </c>
    </row>
    <row r="28" spans="1:35" ht="39.5" thickBot="1" x14ac:dyDescent="0.4">
      <c r="A28" s="8" t="s">
        <v>30</v>
      </c>
      <c r="B28" s="28" t="s">
        <v>8</v>
      </c>
      <c r="C28" s="30"/>
      <c r="D28" s="9">
        <v>2</v>
      </c>
      <c r="E28" s="28"/>
      <c r="F28" s="30"/>
      <c r="G28" s="10"/>
      <c r="H28" s="9"/>
      <c r="J28" s="18">
        <f>ROUND(($K$5/100)*D28,2)</f>
        <v>47.88</v>
      </c>
      <c r="K28" s="18" t="str">
        <f t="shared" si="0"/>
        <v>Mensal</v>
      </c>
      <c r="M28" s="18">
        <f>ROUND(($N$5/100)*$D28,2)</f>
        <v>198.93</v>
      </c>
      <c r="N28" s="18" t="str">
        <f t="shared" si="1"/>
        <v>Mensal</v>
      </c>
      <c r="O28" s="17"/>
      <c r="P28" s="18">
        <f>ROUND(($Q$5/100)*$D28,2)</f>
        <v>20.07</v>
      </c>
      <c r="Q28" s="18" t="str">
        <f t="shared" si="2"/>
        <v>Mensal</v>
      </c>
      <c r="R28" s="17"/>
      <c r="S28" s="18">
        <f>ROUND(($T$5/100)*$D28,2)</f>
        <v>46.77</v>
      </c>
      <c r="T28" s="18" t="str">
        <f t="shared" si="3"/>
        <v>Mensal</v>
      </c>
      <c r="U28" s="17"/>
      <c r="V28" s="18">
        <f>ROUND(($W$5/100)*$D28,2)</f>
        <v>36.42</v>
      </c>
      <c r="W28" s="18" t="str">
        <f t="shared" si="4"/>
        <v>Mensal</v>
      </c>
      <c r="X28" s="17"/>
      <c r="Y28" s="18">
        <f>ROUND(($Z$5/100)*$D28,2)</f>
        <v>211.64</v>
      </c>
      <c r="Z28" s="18" t="str">
        <f t="shared" si="5"/>
        <v>Mensal</v>
      </c>
      <c r="AA28" s="17"/>
      <c r="AB28" s="18">
        <f>ROUND(($AC$5/100)*$D28,2)</f>
        <v>198.93</v>
      </c>
      <c r="AC28" s="18" t="str">
        <f t="shared" si="6"/>
        <v>Mensal</v>
      </c>
      <c r="AD28" s="17"/>
      <c r="AE28" s="18">
        <f>ROUND(($AF$5/100)*$D28,2)</f>
        <v>59.13</v>
      </c>
      <c r="AF28" s="18" t="str">
        <f t="shared" si="7"/>
        <v>Mensal</v>
      </c>
      <c r="AG28" s="17"/>
      <c r="AH28" s="18">
        <f>ROUND(($AI$5/100)*$D28,2)</f>
        <v>61.43</v>
      </c>
      <c r="AI28" s="18" t="str">
        <f t="shared" si="8"/>
        <v>Mensal</v>
      </c>
    </row>
    <row r="29" spans="1:35" ht="39.5" thickBot="1" x14ac:dyDescent="0.4">
      <c r="A29" s="8" t="s">
        <v>72</v>
      </c>
      <c r="B29" s="28" t="s">
        <v>8</v>
      </c>
      <c r="C29" s="30"/>
      <c r="D29" s="9">
        <v>2</v>
      </c>
      <c r="E29" s="28"/>
      <c r="F29" s="30"/>
      <c r="G29" s="10"/>
      <c r="H29" s="9"/>
      <c r="J29" s="18">
        <f>ROUND(($K$5/100)*D29,2)</f>
        <v>47.88</v>
      </c>
      <c r="K29" s="18" t="str">
        <f t="shared" si="0"/>
        <v>Mensal</v>
      </c>
      <c r="M29" s="18">
        <f>ROUND(($N$5/100)*$D29,2)</f>
        <v>198.93</v>
      </c>
      <c r="N29" s="18" t="str">
        <f t="shared" si="1"/>
        <v>Mensal</v>
      </c>
      <c r="O29" s="17"/>
      <c r="P29" s="18">
        <f>ROUND(($Q$5/100)*$D29,2)</f>
        <v>20.07</v>
      </c>
      <c r="Q29" s="18" t="str">
        <f t="shared" si="2"/>
        <v>Mensal</v>
      </c>
      <c r="R29" s="17"/>
      <c r="S29" s="18">
        <f>ROUND(($T$5/100)*$D29,2)</f>
        <v>46.77</v>
      </c>
      <c r="T29" s="18" t="str">
        <f t="shared" si="3"/>
        <v>Mensal</v>
      </c>
      <c r="U29" s="17"/>
      <c r="V29" s="18">
        <f>ROUND(($W$5/100)*$D29,2)</f>
        <v>36.42</v>
      </c>
      <c r="W29" s="18" t="str">
        <f t="shared" si="4"/>
        <v>Mensal</v>
      </c>
      <c r="X29" s="17"/>
      <c r="Y29" s="18">
        <f>ROUND(($Z$5/100)*$D29,2)</f>
        <v>211.64</v>
      </c>
      <c r="Z29" s="18" t="str">
        <f t="shared" si="5"/>
        <v>Mensal</v>
      </c>
      <c r="AA29" s="17"/>
      <c r="AB29" s="18">
        <f>ROUND(($AC$5/100)*$D29,2)</f>
        <v>198.93</v>
      </c>
      <c r="AC29" s="18" t="str">
        <f t="shared" si="6"/>
        <v>Mensal</v>
      </c>
      <c r="AD29" s="17"/>
      <c r="AE29" s="18">
        <f>ROUND(($AF$5/100)*$D29,2)</f>
        <v>59.13</v>
      </c>
      <c r="AF29" s="18" t="str">
        <f t="shared" si="7"/>
        <v>Mensal</v>
      </c>
      <c r="AG29" s="17"/>
      <c r="AH29" s="18">
        <f>ROUND(($AI$5/100)*$D29,2)</f>
        <v>61.43</v>
      </c>
      <c r="AI29" s="18" t="str">
        <f t="shared" si="8"/>
        <v>Mensal</v>
      </c>
    </row>
    <row r="30" spans="1:35" ht="39.5" thickBot="1" x14ac:dyDescent="0.4">
      <c r="A30" s="8" t="s">
        <v>73</v>
      </c>
      <c r="B30" s="28" t="s">
        <v>8</v>
      </c>
      <c r="C30" s="30"/>
      <c r="D30" s="9">
        <v>2</v>
      </c>
      <c r="E30" s="28"/>
      <c r="F30" s="30"/>
      <c r="G30" s="10"/>
      <c r="H30" s="9"/>
      <c r="J30" s="18">
        <f>ROUND(($K$5/100)*D30,2)</f>
        <v>47.88</v>
      </c>
      <c r="K30" s="18" t="str">
        <f t="shared" si="0"/>
        <v>Mensal</v>
      </c>
      <c r="M30" s="18">
        <f>ROUND(($N$5/100)*$D30,2)</f>
        <v>198.93</v>
      </c>
      <c r="N30" s="18" t="str">
        <f t="shared" si="1"/>
        <v>Mensal</v>
      </c>
      <c r="O30" s="17"/>
      <c r="P30" s="18">
        <f>ROUND(($Q$5/100)*$D30,2)</f>
        <v>20.07</v>
      </c>
      <c r="Q30" s="18" t="str">
        <f t="shared" si="2"/>
        <v>Mensal</v>
      </c>
      <c r="R30" s="17"/>
      <c r="S30" s="18">
        <f>ROUND(($T$5/100)*$D30,2)</f>
        <v>46.77</v>
      </c>
      <c r="T30" s="18" t="str">
        <f t="shared" si="3"/>
        <v>Mensal</v>
      </c>
      <c r="U30" s="17"/>
      <c r="V30" s="18">
        <f>ROUND(($W$5/100)*$D30,2)</f>
        <v>36.42</v>
      </c>
      <c r="W30" s="18" t="str">
        <f t="shared" si="4"/>
        <v>Mensal</v>
      </c>
      <c r="X30" s="17"/>
      <c r="Y30" s="18">
        <f>ROUND(($Z$5/100)*$D30,2)</f>
        <v>211.64</v>
      </c>
      <c r="Z30" s="18" t="str">
        <f t="shared" si="5"/>
        <v>Mensal</v>
      </c>
      <c r="AA30" s="17"/>
      <c r="AB30" s="18">
        <f>ROUND(($AC$5/100)*$D30,2)</f>
        <v>198.93</v>
      </c>
      <c r="AC30" s="18" t="str">
        <f t="shared" si="6"/>
        <v>Mensal</v>
      </c>
      <c r="AD30" s="17"/>
      <c r="AE30" s="18">
        <f>ROUND(($AF$5/100)*$D30,2)</f>
        <v>59.13</v>
      </c>
      <c r="AF30" s="18" t="str">
        <f t="shared" si="7"/>
        <v>Mensal</v>
      </c>
      <c r="AG30" s="17"/>
      <c r="AH30" s="18">
        <f>ROUND(($AI$5/100)*$D30,2)</f>
        <v>61.43</v>
      </c>
      <c r="AI30" s="18" t="str">
        <f t="shared" si="8"/>
        <v>Mensal</v>
      </c>
    </row>
    <row r="31" spans="1:35" ht="13.5" thickBot="1" x14ac:dyDescent="0.4">
      <c r="A31" s="8" t="s">
        <v>31</v>
      </c>
      <c r="B31" s="28" t="s">
        <v>8</v>
      </c>
      <c r="C31" s="30"/>
      <c r="D31" s="9">
        <v>1</v>
      </c>
      <c r="E31" s="28"/>
      <c r="F31" s="30"/>
      <c r="G31" s="10"/>
      <c r="H31" s="9"/>
      <c r="J31" s="18">
        <f>ROUND(($K$5/100)*D31,2)</f>
        <v>23.94</v>
      </c>
      <c r="K31" s="18" t="str">
        <f t="shared" si="0"/>
        <v>Mensal</v>
      </c>
      <c r="M31" s="18">
        <f>ROUND(($N$5/100)*$D31,2)</f>
        <v>99.47</v>
      </c>
      <c r="N31" s="18" t="str">
        <f t="shared" si="1"/>
        <v>Mensal</v>
      </c>
      <c r="O31" s="17"/>
      <c r="P31" s="18">
        <f>ROUND(($Q$5/100)*$D31,2)</f>
        <v>10.029999999999999</v>
      </c>
      <c r="Q31" s="18" t="str">
        <f t="shared" si="2"/>
        <v>Mensal</v>
      </c>
      <c r="R31" s="17"/>
      <c r="S31" s="18">
        <f>ROUND(($T$5/100)*$D31,2)</f>
        <v>23.39</v>
      </c>
      <c r="T31" s="18" t="str">
        <f t="shared" si="3"/>
        <v>Mensal</v>
      </c>
      <c r="U31" s="17"/>
      <c r="V31" s="18">
        <f>ROUND(($W$5/100)*$D31,2)</f>
        <v>18.21</v>
      </c>
      <c r="W31" s="18" t="str">
        <f t="shared" si="4"/>
        <v>Mensal</v>
      </c>
      <c r="X31" s="17"/>
      <c r="Y31" s="18">
        <f>ROUND(($Z$5/100)*$D31,2)</f>
        <v>105.82</v>
      </c>
      <c r="Z31" s="18" t="str">
        <f t="shared" si="5"/>
        <v>Mensal</v>
      </c>
      <c r="AA31" s="17"/>
      <c r="AB31" s="18">
        <f>ROUND(($AC$5/100)*$D31,2)</f>
        <v>99.47</v>
      </c>
      <c r="AC31" s="18" t="str">
        <f t="shared" si="6"/>
        <v>Mensal</v>
      </c>
      <c r="AD31" s="17"/>
      <c r="AE31" s="18">
        <f>ROUND(($AF$5/100)*$D31,2)</f>
        <v>29.56</v>
      </c>
      <c r="AF31" s="18" t="str">
        <f t="shared" si="7"/>
        <v>Mensal</v>
      </c>
      <c r="AG31" s="17"/>
      <c r="AH31" s="18">
        <f>ROUND(($AI$5/100)*$D31,2)</f>
        <v>30.72</v>
      </c>
      <c r="AI31" s="18" t="str">
        <f t="shared" si="8"/>
        <v>Mensal</v>
      </c>
    </row>
    <row r="32" spans="1:35" ht="26.5" thickBot="1" x14ac:dyDescent="0.4">
      <c r="A32" s="8" t="s">
        <v>32</v>
      </c>
      <c r="B32" s="28" t="s">
        <v>33</v>
      </c>
      <c r="C32" s="30"/>
      <c r="D32" s="9"/>
      <c r="E32" s="28"/>
      <c r="F32" s="30"/>
      <c r="G32" s="11">
        <v>2</v>
      </c>
      <c r="H32" s="11"/>
      <c r="J32" s="18">
        <f>ROUND(($K$5/500)*$G32,2)</f>
        <v>9.58</v>
      </c>
      <c r="K32" s="19" t="s">
        <v>1</v>
      </c>
      <c r="M32" s="18">
        <f>ROUND(($N$5/500)*$G32,2)</f>
        <v>39.79</v>
      </c>
      <c r="N32" s="19" t="s">
        <v>1</v>
      </c>
      <c r="O32" s="17"/>
      <c r="P32" s="18">
        <f>ROUND(($Q$5/500)*$G32,2)</f>
        <v>4.01</v>
      </c>
      <c r="Q32" s="19" t="s">
        <v>1</v>
      </c>
      <c r="R32" s="17"/>
      <c r="S32" s="18">
        <f>ROUND(($T$5/500)*$G32,2)</f>
        <v>9.35</v>
      </c>
      <c r="T32" s="19" t="s">
        <v>1</v>
      </c>
      <c r="U32" s="17"/>
      <c r="V32" s="18">
        <f>ROUND(($W$5/500)*$G32,2)</f>
        <v>7.28</v>
      </c>
      <c r="W32" s="19" t="s">
        <v>1</v>
      </c>
      <c r="X32" s="17"/>
      <c r="Y32" s="18">
        <f>ROUND(($Z$5/500)*$G32,2)</f>
        <v>42.33</v>
      </c>
      <c r="Z32" s="19" t="s">
        <v>1</v>
      </c>
      <c r="AA32" s="17"/>
      <c r="AB32" s="18">
        <f>ROUND(($AC$5/500)*$G32,2)</f>
        <v>39.79</v>
      </c>
      <c r="AC32" s="19" t="s">
        <v>1</v>
      </c>
      <c r="AD32" s="17"/>
      <c r="AE32" s="18">
        <f>ROUND(($AF$5/500)*$G32,2)</f>
        <v>11.83</v>
      </c>
      <c r="AF32" s="19" t="s">
        <v>1</v>
      </c>
      <c r="AG32" s="17"/>
      <c r="AH32" s="18">
        <f>ROUND(($AI$5/500)*$G32,2)</f>
        <v>12.29</v>
      </c>
      <c r="AI32" s="19" t="s">
        <v>1</v>
      </c>
    </row>
    <row r="33" spans="1:35" ht="13.5" thickBot="1" x14ac:dyDescent="0.4">
      <c r="A33" s="8" t="s">
        <v>34</v>
      </c>
      <c r="B33" s="28" t="s">
        <v>33</v>
      </c>
      <c r="C33" s="30"/>
      <c r="D33" s="9"/>
      <c r="E33" s="28"/>
      <c r="F33" s="30"/>
      <c r="G33" s="11">
        <v>2</v>
      </c>
      <c r="H33" s="11"/>
      <c r="J33" s="18">
        <f>ROUND(($K$5/500)*$G33,2)</f>
        <v>9.58</v>
      </c>
      <c r="K33" s="19" t="s">
        <v>1</v>
      </c>
      <c r="M33" s="18">
        <f>ROUND(($N$5/500)*$G33,2)</f>
        <v>39.79</v>
      </c>
      <c r="N33" s="19" t="s">
        <v>1</v>
      </c>
      <c r="O33" s="17"/>
      <c r="P33" s="18">
        <f>ROUND(($Q$5/500)*$G33,2)</f>
        <v>4.01</v>
      </c>
      <c r="Q33" s="19" t="s">
        <v>1</v>
      </c>
      <c r="R33" s="17"/>
      <c r="S33" s="18">
        <f>ROUND(($T$5/500)*$G33,2)</f>
        <v>9.35</v>
      </c>
      <c r="T33" s="19" t="s">
        <v>1</v>
      </c>
      <c r="U33" s="17"/>
      <c r="V33" s="18">
        <f>ROUND(($W$5/500)*$G33,2)</f>
        <v>7.28</v>
      </c>
      <c r="W33" s="19" t="s">
        <v>1</v>
      </c>
      <c r="X33" s="17"/>
      <c r="Y33" s="18">
        <f>ROUND(($Z$5/500)*$G33,2)</f>
        <v>42.33</v>
      </c>
      <c r="Z33" s="19" t="s">
        <v>1</v>
      </c>
      <c r="AA33" s="17"/>
      <c r="AB33" s="18">
        <f>ROUND(($AC$5/500)*$G33,2)</f>
        <v>39.79</v>
      </c>
      <c r="AC33" s="19" t="s">
        <v>1</v>
      </c>
      <c r="AD33" s="17"/>
      <c r="AE33" s="18">
        <f>ROUND(($AF$5/500)*$G33,2)</f>
        <v>11.83</v>
      </c>
      <c r="AF33" s="19" t="s">
        <v>1</v>
      </c>
      <c r="AG33" s="17"/>
      <c r="AH33" s="18">
        <f>ROUND(($AI$5/500)*$G33,2)</f>
        <v>12.29</v>
      </c>
      <c r="AI33" s="19" t="s">
        <v>1</v>
      </c>
    </row>
    <row r="34" spans="1:35" ht="13.5" thickBot="1" x14ac:dyDescent="0.4">
      <c r="A34" s="8" t="s">
        <v>35</v>
      </c>
      <c r="B34" s="28" t="s">
        <v>33</v>
      </c>
      <c r="C34" s="30"/>
      <c r="D34" s="9"/>
      <c r="E34" s="28"/>
      <c r="F34" s="30"/>
      <c r="G34" s="11">
        <v>2</v>
      </c>
      <c r="H34" s="11"/>
      <c r="J34" s="18">
        <f>ROUND(($K$5/500)*$G34,2)</f>
        <v>9.58</v>
      </c>
      <c r="K34" s="19" t="s">
        <v>1</v>
      </c>
      <c r="M34" s="18">
        <f>ROUND(($N$5/500)*$G34,2)</f>
        <v>39.79</v>
      </c>
      <c r="N34" s="19" t="s">
        <v>1</v>
      </c>
      <c r="O34" s="17"/>
      <c r="P34" s="18">
        <f>ROUND(($Q$5/500)*$G34,2)</f>
        <v>4.01</v>
      </c>
      <c r="Q34" s="19" t="s">
        <v>1</v>
      </c>
      <c r="R34" s="17"/>
      <c r="S34" s="18">
        <f>ROUND(($T$5/500)*$G34,2)</f>
        <v>9.35</v>
      </c>
      <c r="T34" s="19" t="s">
        <v>1</v>
      </c>
      <c r="U34" s="17"/>
      <c r="V34" s="18">
        <f>ROUND(($W$5/500)*$G34,2)</f>
        <v>7.28</v>
      </c>
      <c r="W34" s="19" t="s">
        <v>1</v>
      </c>
      <c r="X34" s="17"/>
      <c r="Y34" s="18">
        <f>ROUND(($Z$5/500)*$G34,2)</f>
        <v>42.33</v>
      </c>
      <c r="Z34" s="19" t="s">
        <v>1</v>
      </c>
      <c r="AA34" s="17"/>
      <c r="AB34" s="18">
        <f>ROUND(($AC$5/500)*$G34,2)</f>
        <v>39.79</v>
      </c>
      <c r="AC34" s="19" t="s">
        <v>1</v>
      </c>
      <c r="AD34" s="17"/>
      <c r="AE34" s="18">
        <f>ROUND(($AF$5/500)*$G34,2)</f>
        <v>11.83</v>
      </c>
      <c r="AF34" s="19" t="s">
        <v>1</v>
      </c>
      <c r="AG34" s="17"/>
      <c r="AH34" s="18">
        <f>ROUND(($AI$5/500)*$G34,2)</f>
        <v>12.29</v>
      </c>
      <c r="AI34" s="19" t="s">
        <v>1</v>
      </c>
    </row>
    <row r="35" spans="1:35" ht="13.5" thickBot="1" x14ac:dyDescent="0.4">
      <c r="A35" s="8" t="s">
        <v>36</v>
      </c>
      <c r="B35" s="28" t="s">
        <v>33</v>
      </c>
      <c r="C35" s="30"/>
      <c r="D35" s="9"/>
      <c r="E35" s="28"/>
      <c r="F35" s="30"/>
      <c r="G35" s="11">
        <v>2</v>
      </c>
      <c r="H35" s="11"/>
      <c r="J35" s="18">
        <f>ROUND(($K$5/500)*$G35,2)</f>
        <v>9.58</v>
      </c>
      <c r="K35" s="19" t="s">
        <v>1</v>
      </c>
      <c r="M35" s="18">
        <f>ROUND(($N$5/500)*$G35,2)</f>
        <v>39.79</v>
      </c>
      <c r="N35" s="19" t="s">
        <v>1</v>
      </c>
      <c r="O35" s="17"/>
      <c r="P35" s="18">
        <f>ROUND(($Q$5/500)*$G35,2)</f>
        <v>4.01</v>
      </c>
      <c r="Q35" s="19" t="s">
        <v>1</v>
      </c>
      <c r="R35" s="17"/>
      <c r="S35" s="18">
        <f>ROUND(($T$5/500)*$G35,2)</f>
        <v>9.35</v>
      </c>
      <c r="T35" s="19" t="s">
        <v>1</v>
      </c>
      <c r="U35" s="17"/>
      <c r="V35" s="18">
        <f>ROUND(($W$5/500)*$G35,2)</f>
        <v>7.28</v>
      </c>
      <c r="W35" s="19" t="s">
        <v>1</v>
      </c>
      <c r="X35" s="17"/>
      <c r="Y35" s="18">
        <f>ROUND(($Z$5/500)*$G35,2)</f>
        <v>42.33</v>
      </c>
      <c r="Z35" s="19" t="s">
        <v>1</v>
      </c>
      <c r="AA35" s="17"/>
      <c r="AB35" s="18">
        <f>ROUND(($AC$5/500)*$G35,2)</f>
        <v>39.79</v>
      </c>
      <c r="AC35" s="19" t="s">
        <v>1</v>
      </c>
      <c r="AD35" s="17"/>
      <c r="AE35" s="18">
        <f>ROUND(($AF$5/500)*$G35,2)</f>
        <v>11.83</v>
      </c>
      <c r="AF35" s="19" t="s">
        <v>1</v>
      </c>
      <c r="AG35" s="17"/>
      <c r="AH35" s="18">
        <f>ROUND(($AI$5/500)*$G35,2)</f>
        <v>12.29</v>
      </c>
      <c r="AI35" s="19" t="s">
        <v>1</v>
      </c>
    </row>
    <row r="36" spans="1:35" ht="26.5" thickBot="1" x14ac:dyDescent="0.4">
      <c r="A36" s="8" t="s">
        <v>37</v>
      </c>
      <c r="B36" s="28" t="s">
        <v>33</v>
      </c>
      <c r="C36" s="30"/>
      <c r="D36" s="9"/>
      <c r="E36" s="28"/>
      <c r="F36" s="30"/>
      <c r="G36" s="11">
        <v>2</v>
      </c>
      <c r="H36" s="11"/>
      <c r="J36" s="18">
        <f>ROUND(($K$5/500)*$G36,2)</f>
        <v>9.58</v>
      </c>
      <c r="K36" s="19" t="s">
        <v>1</v>
      </c>
      <c r="M36" s="18">
        <f>ROUND(($N$5/500)*$G36,2)</f>
        <v>39.79</v>
      </c>
      <c r="N36" s="19" t="s">
        <v>1</v>
      </c>
      <c r="O36" s="17"/>
      <c r="P36" s="18">
        <f>ROUND(($Q$5/500)*$G36,2)</f>
        <v>4.01</v>
      </c>
      <c r="Q36" s="19" t="s">
        <v>1</v>
      </c>
      <c r="R36" s="17"/>
      <c r="S36" s="18">
        <f>ROUND(($T$5/500)*$G36,2)</f>
        <v>9.35</v>
      </c>
      <c r="T36" s="19" t="s">
        <v>1</v>
      </c>
      <c r="U36" s="17"/>
      <c r="V36" s="18">
        <f>ROUND(($W$5/500)*$G36,2)</f>
        <v>7.28</v>
      </c>
      <c r="W36" s="19" t="s">
        <v>1</v>
      </c>
      <c r="X36" s="17"/>
      <c r="Y36" s="18">
        <f>ROUND(($Z$5/500)*$G36,2)</f>
        <v>42.33</v>
      </c>
      <c r="Z36" s="19" t="s">
        <v>1</v>
      </c>
      <c r="AA36" s="17"/>
      <c r="AB36" s="18">
        <f>ROUND(($AC$5/500)*$G36,2)</f>
        <v>39.79</v>
      </c>
      <c r="AC36" s="19" t="s">
        <v>1</v>
      </c>
      <c r="AD36" s="17"/>
      <c r="AE36" s="18">
        <f>ROUND(($AF$5/500)*$G36,2)</f>
        <v>11.83</v>
      </c>
      <c r="AF36" s="19" t="s">
        <v>1</v>
      </c>
      <c r="AG36" s="17"/>
      <c r="AH36" s="18">
        <f>ROUND(($AI$5/500)*$G36,2)</f>
        <v>12.29</v>
      </c>
      <c r="AI36" s="19" t="s">
        <v>1</v>
      </c>
    </row>
    <row r="37" spans="1:35" ht="13.5" thickBot="1" x14ac:dyDescent="0.4">
      <c r="A37" s="8" t="s">
        <v>38</v>
      </c>
      <c r="B37" s="28" t="s">
        <v>39</v>
      </c>
      <c r="C37" s="30"/>
      <c r="D37" s="9"/>
      <c r="E37" s="28"/>
      <c r="F37" s="30"/>
      <c r="G37" s="10"/>
      <c r="H37" s="9">
        <v>1</v>
      </c>
      <c r="J37" s="18">
        <f>$H$37</f>
        <v>1</v>
      </c>
      <c r="K37" s="20" t="s">
        <v>62</v>
      </c>
      <c r="M37" s="18">
        <f>$H$37</f>
        <v>1</v>
      </c>
      <c r="N37" s="20" t="s">
        <v>62</v>
      </c>
      <c r="O37" s="17"/>
      <c r="P37" s="18">
        <f>$H$37</f>
        <v>1</v>
      </c>
      <c r="Q37" s="20" t="s">
        <v>62</v>
      </c>
      <c r="R37" s="17"/>
      <c r="S37" s="18">
        <f>$H$37</f>
        <v>1</v>
      </c>
      <c r="T37" s="20" t="s">
        <v>62</v>
      </c>
      <c r="U37" s="17"/>
      <c r="V37" s="18">
        <f>$H$37</f>
        <v>1</v>
      </c>
      <c r="W37" s="20" t="s">
        <v>62</v>
      </c>
      <c r="X37" s="17"/>
      <c r="Y37" s="18">
        <f>$H$37</f>
        <v>1</v>
      </c>
      <c r="Z37" s="20" t="s">
        <v>62</v>
      </c>
      <c r="AA37" s="17"/>
      <c r="AB37" s="18">
        <f>$H$37</f>
        <v>1</v>
      </c>
      <c r="AC37" s="20" t="s">
        <v>62</v>
      </c>
      <c r="AD37" s="17"/>
      <c r="AE37" s="18">
        <f>$H$37</f>
        <v>1</v>
      </c>
      <c r="AF37" s="20" t="s">
        <v>62</v>
      </c>
      <c r="AG37" s="17"/>
      <c r="AH37" s="18">
        <f>$H$37</f>
        <v>1</v>
      </c>
      <c r="AI37" s="20" t="s">
        <v>62</v>
      </c>
    </row>
    <row r="38" spans="1:35" ht="13.5" thickBot="1" x14ac:dyDescent="0.4">
      <c r="A38" s="8" t="s">
        <v>40</v>
      </c>
      <c r="B38" s="28" t="s">
        <v>41</v>
      </c>
      <c r="C38" s="30"/>
      <c r="D38" s="9"/>
      <c r="E38" s="28"/>
      <c r="F38" s="30"/>
      <c r="G38" s="10"/>
      <c r="H38" s="9">
        <v>1</v>
      </c>
      <c r="J38" s="18">
        <f>$H$38</f>
        <v>1</v>
      </c>
      <c r="K38" s="20" t="s">
        <v>62</v>
      </c>
      <c r="M38" s="18">
        <f>$H$38</f>
        <v>1</v>
      </c>
      <c r="N38" s="20" t="s">
        <v>62</v>
      </c>
      <c r="O38" s="17"/>
      <c r="P38" s="18">
        <f>$H$38</f>
        <v>1</v>
      </c>
      <c r="Q38" s="20" t="s">
        <v>62</v>
      </c>
      <c r="R38" s="17"/>
      <c r="S38" s="18">
        <f>$H$38</f>
        <v>1</v>
      </c>
      <c r="T38" s="20" t="s">
        <v>62</v>
      </c>
      <c r="U38" s="17"/>
      <c r="V38" s="18">
        <f>$H$38</f>
        <v>1</v>
      </c>
      <c r="W38" s="20" t="s">
        <v>62</v>
      </c>
      <c r="X38" s="17"/>
      <c r="Y38" s="18">
        <f>$H$38</f>
        <v>1</v>
      </c>
      <c r="Z38" s="20" t="s">
        <v>62</v>
      </c>
      <c r="AA38" s="17"/>
      <c r="AB38" s="18">
        <f>$H$38</f>
        <v>1</v>
      </c>
      <c r="AC38" s="20" t="s">
        <v>62</v>
      </c>
      <c r="AD38" s="17"/>
      <c r="AE38" s="18">
        <f>$H$38</f>
        <v>1</v>
      </c>
      <c r="AF38" s="20" t="s">
        <v>62</v>
      </c>
      <c r="AG38" s="17"/>
      <c r="AH38" s="18">
        <f>$H$38</f>
        <v>1</v>
      </c>
      <c r="AI38" s="20" t="s">
        <v>62</v>
      </c>
    </row>
    <row r="39" spans="1:35" ht="13.5" thickBot="1" x14ac:dyDescent="0.4">
      <c r="A39" s="8" t="s">
        <v>42</v>
      </c>
      <c r="B39" s="28" t="s">
        <v>43</v>
      </c>
      <c r="C39" s="30"/>
      <c r="D39" s="9"/>
      <c r="E39" s="28"/>
      <c r="F39" s="30"/>
      <c r="G39" s="10"/>
      <c r="H39" s="9">
        <v>1</v>
      </c>
      <c r="J39" s="18">
        <f>$H$39</f>
        <v>1</v>
      </c>
      <c r="K39" s="20" t="s">
        <v>62</v>
      </c>
      <c r="M39" s="18">
        <f>$H$39</f>
        <v>1</v>
      </c>
      <c r="N39" s="20" t="s">
        <v>62</v>
      </c>
      <c r="O39" s="17"/>
      <c r="P39" s="18">
        <f>$H$39</f>
        <v>1</v>
      </c>
      <c r="Q39" s="20" t="s">
        <v>62</v>
      </c>
      <c r="R39" s="17"/>
      <c r="S39" s="18">
        <f>$H$39</f>
        <v>1</v>
      </c>
      <c r="T39" s="20" t="s">
        <v>62</v>
      </c>
      <c r="U39" s="17"/>
      <c r="V39" s="18">
        <f>$H$39</f>
        <v>1</v>
      </c>
      <c r="W39" s="20" t="s">
        <v>62</v>
      </c>
      <c r="X39" s="17"/>
      <c r="Y39" s="18">
        <f>$H$39</f>
        <v>1</v>
      </c>
      <c r="Z39" s="20" t="s">
        <v>62</v>
      </c>
      <c r="AA39" s="17"/>
      <c r="AB39" s="18">
        <f>$H$39</f>
        <v>1</v>
      </c>
      <c r="AC39" s="20" t="s">
        <v>62</v>
      </c>
      <c r="AD39" s="17"/>
      <c r="AE39" s="18">
        <f>$H$39</f>
        <v>1</v>
      </c>
      <c r="AF39" s="20" t="s">
        <v>62</v>
      </c>
      <c r="AG39" s="17"/>
      <c r="AH39" s="18">
        <f>$H$39</f>
        <v>1</v>
      </c>
      <c r="AI39" s="20" t="s">
        <v>62</v>
      </c>
    </row>
    <row r="40" spans="1:35" ht="13.5" thickBot="1" x14ac:dyDescent="0.4">
      <c r="A40" s="31" t="s">
        <v>44</v>
      </c>
      <c r="B40" s="31"/>
      <c r="C40" s="31"/>
      <c r="D40" s="31"/>
      <c r="E40" s="31"/>
      <c r="F40" s="31"/>
      <c r="G40" s="31"/>
      <c r="H40" s="31"/>
      <c r="O40" s="17"/>
      <c r="R40" s="17"/>
      <c r="U40" s="17"/>
      <c r="X40" s="17"/>
      <c r="AA40" s="17"/>
      <c r="AD40" s="17"/>
      <c r="AG40" s="17"/>
    </row>
    <row r="41" spans="1:35" ht="26.5" thickBot="1" x14ac:dyDescent="0.4">
      <c r="A41" s="32" t="s">
        <v>45</v>
      </c>
      <c r="B41" s="33"/>
      <c r="C41" s="32" t="s">
        <v>46</v>
      </c>
      <c r="D41" s="34"/>
      <c r="E41" s="33"/>
      <c r="F41" s="32" t="s">
        <v>47</v>
      </c>
      <c r="G41" s="34"/>
      <c r="H41" s="33"/>
      <c r="J41" s="6" t="s">
        <v>63</v>
      </c>
      <c r="K41" s="7"/>
      <c r="M41" s="6" t="s">
        <v>64</v>
      </c>
      <c r="N41" s="7"/>
      <c r="O41" s="17"/>
      <c r="P41" s="6" t="s">
        <v>65</v>
      </c>
      <c r="Q41" s="7"/>
      <c r="R41" s="17"/>
      <c r="S41" s="6" t="s">
        <v>66</v>
      </c>
      <c r="T41" s="7"/>
      <c r="U41" s="17"/>
      <c r="V41" s="6" t="s">
        <v>67</v>
      </c>
      <c r="W41" s="7"/>
      <c r="X41" s="17"/>
      <c r="Y41" s="6" t="s">
        <v>68</v>
      </c>
      <c r="Z41" s="7"/>
      <c r="AA41" s="17"/>
      <c r="AB41" s="6" t="s">
        <v>70</v>
      </c>
      <c r="AC41" s="7"/>
      <c r="AD41" s="17"/>
      <c r="AE41" s="6" t="s">
        <v>69</v>
      </c>
      <c r="AF41" s="7"/>
      <c r="AG41" s="17"/>
      <c r="AH41" s="6" t="s">
        <v>71</v>
      </c>
      <c r="AI41" s="7"/>
    </row>
    <row r="42" spans="1:35" ht="13.5" thickBot="1" x14ac:dyDescent="0.4">
      <c r="A42" s="26" t="s">
        <v>48</v>
      </c>
      <c r="B42" s="27"/>
      <c r="C42" s="28"/>
      <c r="D42" s="29"/>
      <c r="E42" s="30"/>
      <c r="F42" s="28">
        <v>2</v>
      </c>
      <c r="G42" s="29"/>
      <c r="H42" s="30"/>
      <c r="J42" s="18">
        <f>$F$42</f>
        <v>2</v>
      </c>
      <c r="K42" s="19" t="s">
        <v>1</v>
      </c>
      <c r="M42" s="18">
        <f>$F$42</f>
        <v>2</v>
      </c>
      <c r="N42" s="19" t="s">
        <v>1</v>
      </c>
      <c r="O42" s="17"/>
      <c r="P42" s="18">
        <f>$F$42</f>
        <v>2</v>
      </c>
      <c r="Q42" s="19" t="s">
        <v>1</v>
      </c>
      <c r="R42" s="17"/>
      <c r="S42" s="18">
        <f>$F$42</f>
        <v>2</v>
      </c>
      <c r="T42" s="19" t="s">
        <v>1</v>
      </c>
      <c r="U42" s="17"/>
      <c r="V42" s="18">
        <f>$F$42</f>
        <v>2</v>
      </c>
      <c r="W42" s="19" t="s">
        <v>1</v>
      </c>
      <c r="X42" s="17"/>
      <c r="Y42" s="18">
        <f>$F$42</f>
        <v>2</v>
      </c>
      <c r="Z42" s="19" t="s">
        <v>1</v>
      </c>
      <c r="AA42" s="17"/>
      <c r="AB42" s="18">
        <f>$F$42</f>
        <v>2</v>
      </c>
      <c r="AC42" s="19" t="s">
        <v>1</v>
      </c>
      <c r="AD42" s="17"/>
      <c r="AE42" s="18">
        <f>$F$42</f>
        <v>2</v>
      </c>
      <c r="AF42" s="19" t="s">
        <v>1</v>
      </c>
      <c r="AG42" s="17"/>
      <c r="AH42" s="18">
        <f>$F$42</f>
        <v>2</v>
      </c>
      <c r="AI42" s="19" t="s">
        <v>1</v>
      </c>
    </row>
    <row r="43" spans="1:35" ht="13.5" thickBot="1" x14ac:dyDescent="0.4">
      <c r="A43" s="26" t="s">
        <v>49</v>
      </c>
      <c r="B43" s="27"/>
      <c r="C43" s="28">
        <v>1</v>
      </c>
      <c r="D43" s="29"/>
      <c r="E43" s="30"/>
      <c r="F43" s="28"/>
      <c r="G43" s="29"/>
      <c r="H43" s="30"/>
      <c r="J43" s="18">
        <f>$C$43</f>
        <v>1</v>
      </c>
      <c r="K43" s="21" t="s">
        <v>61</v>
      </c>
      <c r="M43" s="18">
        <f>$C$43</f>
        <v>1</v>
      </c>
      <c r="N43" s="21" t="s">
        <v>61</v>
      </c>
      <c r="O43" s="17"/>
      <c r="P43" s="18">
        <f>$C$43</f>
        <v>1</v>
      </c>
      <c r="Q43" s="21" t="s">
        <v>61</v>
      </c>
      <c r="R43" s="17"/>
      <c r="S43" s="18">
        <f>$C$43</f>
        <v>1</v>
      </c>
      <c r="T43" s="21" t="s">
        <v>61</v>
      </c>
      <c r="U43" s="17"/>
      <c r="V43" s="18">
        <f>$C$43</f>
        <v>1</v>
      </c>
      <c r="W43" s="21" t="s">
        <v>61</v>
      </c>
      <c r="X43" s="17"/>
      <c r="Y43" s="18">
        <f>$C$43</f>
        <v>1</v>
      </c>
      <c r="Z43" s="21" t="s">
        <v>61</v>
      </c>
      <c r="AA43" s="17"/>
      <c r="AB43" s="18">
        <f>$C$43</f>
        <v>1</v>
      </c>
      <c r="AC43" s="21" t="s">
        <v>61</v>
      </c>
      <c r="AD43" s="17"/>
      <c r="AE43" s="18">
        <f>$C$43</f>
        <v>1</v>
      </c>
      <c r="AF43" s="21" t="s">
        <v>61</v>
      </c>
      <c r="AG43" s="17"/>
      <c r="AH43" s="18">
        <f>$C$43</f>
        <v>1</v>
      </c>
      <c r="AI43" s="21" t="s">
        <v>61</v>
      </c>
    </row>
    <row r="44" spans="1:35" ht="13.5" thickBot="1" x14ac:dyDescent="0.4">
      <c r="A44" s="26" t="s">
        <v>50</v>
      </c>
      <c r="B44" s="27"/>
      <c r="C44" s="28">
        <v>1</v>
      </c>
      <c r="D44" s="29"/>
      <c r="E44" s="30"/>
      <c r="F44" s="28"/>
      <c r="G44" s="29"/>
      <c r="H44" s="30"/>
      <c r="J44" s="18">
        <f>$C$44</f>
        <v>1</v>
      </c>
      <c r="K44" s="21" t="s">
        <v>61</v>
      </c>
      <c r="M44" s="18">
        <f>$C$44</f>
        <v>1</v>
      </c>
      <c r="N44" s="21" t="s">
        <v>61</v>
      </c>
      <c r="O44" s="17"/>
      <c r="P44" s="18">
        <f>$C$44</f>
        <v>1</v>
      </c>
      <c r="Q44" s="21" t="s">
        <v>61</v>
      </c>
      <c r="R44" s="17"/>
      <c r="S44" s="18">
        <f>$C$44</f>
        <v>1</v>
      </c>
      <c r="T44" s="21" t="s">
        <v>61</v>
      </c>
      <c r="U44" s="17"/>
      <c r="V44" s="18">
        <f>$C$44</f>
        <v>1</v>
      </c>
      <c r="W44" s="21" t="s">
        <v>61</v>
      </c>
      <c r="X44" s="17"/>
      <c r="Y44" s="18">
        <f>$C$44</f>
        <v>1</v>
      </c>
      <c r="Z44" s="21" t="s">
        <v>61</v>
      </c>
      <c r="AA44" s="17"/>
      <c r="AB44" s="18">
        <f>$C$44</f>
        <v>1</v>
      </c>
      <c r="AC44" s="21" t="s">
        <v>61</v>
      </c>
      <c r="AD44" s="17"/>
      <c r="AE44" s="18">
        <f>$C$44</f>
        <v>1</v>
      </c>
      <c r="AF44" s="21" t="s">
        <v>61</v>
      </c>
      <c r="AG44" s="17"/>
      <c r="AH44" s="18">
        <f>$C$44</f>
        <v>1</v>
      </c>
      <c r="AI44" s="21" t="s">
        <v>61</v>
      </c>
    </row>
    <row r="45" spans="1:35" ht="13.5" thickBot="1" x14ac:dyDescent="0.4">
      <c r="A45" s="26" t="s">
        <v>51</v>
      </c>
      <c r="B45" s="27"/>
      <c r="C45" s="28">
        <v>1</v>
      </c>
      <c r="D45" s="29"/>
      <c r="E45" s="30"/>
      <c r="F45" s="28"/>
      <c r="G45" s="29"/>
      <c r="H45" s="30"/>
      <c r="J45" s="18">
        <f>$C$45</f>
        <v>1</v>
      </c>
      <c r="K45" s="21" t="s">
        <v>61</v>
      </c>
      <c r="M45" s="18">
        <f>$C$45</f>
        <v>1</v>
      </c>
      <c r="N45" s="21" t="s">
        <v>61</v>
      </c>
      <c r="O45" s="17"/>
      <c r="P45" s="18">
        <f>$C$45</f>
        <v>1</v>
      </c>
      <c r="Q45" s="21" t="s">
        <v>61</v>
      </c>
      <c r="R45" s="17"/>
      <c r="S45" s="18">
        <f>$C$45</f>
        <v>1</v>
      </c>
      <c r="T45" s="21" t="s">
        <v>61</v>
      </c>
      <c r="U45" s="17"/>
      <c r="V45" s="18">
        <f>$C$45</f>
        <v>1</v>
      </c>
      <c r="W45" s="21" t="s">
        <v>61</v>
      </c>
      <c r="X45" s="17"/>
      <c r="Y45" s="18">
        <f>$C$45</f>
        <v>1</v>
      </c>
      <c r="Z45" s="21" t="s">
        <v>61</v>
      </c>
      <c r="AA45" s="17"/>
      <c r="AB45" s="18">
        <f>$C$45</f>
        <v>1</v>
      </c>
      <c r="AC45" s="21" t="s">
        <v>61</v>
      </c>
      <c r="AD45" s="17"/>
      <c r="AE45" s="18">
        <f>$C$45</f>
        <v>1</v>
      </c>
      <c r="AF45" s="21" t="s">
        <v>61</v>
      </c>
      <c r="AG45" s="17"/>
      <c r="AH45" s="18">
        <f>$C$45</f>
        <v>1</v>
      </c>
      <c r="AI45" s="21" t="s">
        <v>61</v>
      </c>
    </row>
    <row r="46" spans="1:35" ht="13.5" thickBot="1" x14ac:dyDescent="0.4">
      <c r="A46" s="26" t="s">
        <v>52</v>
      </c>
      <c r="B46" s="27"/>
      <c r="C46" s="28">
        <v>1</v>
      </c>
      <c r="D46" s="29"/>
      <c r="E46" s="30"/>
      <c r="F46" s="28"/>
      <c r="G46" s="29"/>
      <c r="H46" s="30"/>
      <c r="J46" s="18">
        <f>$C$46</f>
        <v>1</v>
      </c>
      <c r="K46" s="21" t="s">
        <v>61</v>
      </c>
      <c r="M46" s="18">
        <f>$C$46</f>
        <v>1</v>
      </c>
      <c r="N46" s="21" t="s">
        <v>61</v>
      </c>
      <c r="O46" s="17"/>
      <c r="P46" s="18">
        <f>$C$46</f>
        <v>1</v>
      </c>
      <c r="Q46" s="21" t="s">
        <v>61</v>
      </c>
      <c r="R46" s="17"/>
      <c r="S46" s="18">
        <f>$C$46</f>
        <v>1</v>
      </c>
      <c r="T46" s="21" t="s">
        <v>61</v>
      </c>
      <c r="U46" s="17"/>
      <c r="V46" s="18">
        <f>$C$46</f>
        <v>1</v>
      </c>
      <c r="W46" s="21" t="s">
        <v>61</v>
      </c>
      <c r="X46" s="17"/>
      <c r="Y46" s="18">
        <f>$C$46</f>
        <v>1</v>
      </c>
      <c r="Z46" s="21" t="s">
        <v>61</v>
      </c>
      <c r="AA46" s="17"/>
      <c r="AB46" s="18">
        <f>$C$46</f>
        <v>1</v>
      </c>
      <c r="AC46" s="21" t="s">
        <v>61</v>
      </c>
      <c r="AD46" s="17"/>
      <c r="AE46" s="18">
        <f>$C$46</f>
        <v>1</v>
      </c>
      <c r="AF46" s="21" t="s">
        <v>61</v>
      </c>
      <c r="AG46" s="17"/>
      <c r="AH46" s="18">
        <f>$C$46</f>
        <v>1</v>
      </c>
      <c r="AI46" s="21" t="s">
        <v>61</v>
      </c>
    </row>
    <row r="47" spans="1:35" ht="13.5" thickBot="1" x14ac:dyDescent="0.4">
      <c r="A47" s="26" t="s">
        <v>53</v>
      </c>
      <c r="B47" s="27"/>
      <c r="C47" s="28">
        <v>1</v>
      </c>
      <c r="D47" s="29"/>
      <c r="E47" s="30"/>
      <c r="F47" s="28"/>
      <c r="G47" s="29"/>
      <c r="H47" s="30"/>
      <c r="J47" s="18">
        <f>$C$47</f>
        <v>1</v>
      </c>
      <c r="K47" s="21" t="s">
        <v>61</v>
      </c>
      <c r="M47" s="18">
        <f>$C$47</f>
        <v>1</v>
      </c>
      <c r="N47" s="21" t="s">
        <v>61</v>
      </c>
      <c r="O47" s="17"/>
      <c r="P47" s="18">
        <f>$C$47</f>
        <v>1</v>
      </c>
      <c r="Q47" s="21" t="s">
        <v>61</v>
      </c>
      <c r="R47" s="17"/>
      <c r="S47" s="18">
        <f>$C$47</f>
        <v>1</v>
      </c>
      <c r="T47" s="21" t="s">
        <v>61</v>
      </c>
      <c r="U47" s="17"/>
      <c r="V47" s="18">
        <f>$C$47</f>
        <v>1</v>
      </c>
      <c r="W47" s="21" t="s">
        <v>61</v>
      </c>
      <c r="X47" s="17"/>
      <c r="Y47" s="18">
        <f>$C$47</f>
        <v>1</v>
      </c>
      <c r="Z47" s="21" t="s">
        <v>61</v>
      </c>
      <c r="AA47" s="17"/>
      <c r="AB47" s="18">
        <f>$C$47</f>
        <v>1</v>
      </c>
      <c r="AC47" s="21" t="s">
        <v>61</v>
      </c>
      <c r="AD47" s="17"/>
      <c r="AE47" s="18">
        <f>$C$47</f>
        <v>1</v>
      </c>
      <c r="AF47" s="21" t="s">
        <v>61</v>
      </c>
      <c r="AG47" s="17"/>
      <c r="AH47" s="18">
        <f>$C$47</f>
        <v>1</v>
      </c>
      <c r="AI47" s="21" t="s">
        <v>61</v>
      </c>
    </row>
    <row r="48" spans="1:35" ht="13.5" thickBot="1" x14ac:dyDescent="0.4">
      <c r="A48" s="26" t="s">
        <v>54</v>
      </c>
      <c r="B48" s="27"/>
      <c r="C48" s="28">
        <v>1</v>
      </c>
      <c r="D48" s="29"/>
      <c r="E48" s="30"/>
      <c r="F48" s="28"/>
      <c r="G48" s="29"/>
      <c r="H48" s="30"/>
      <c r="J48" s="18">
        <f>$C$48</f>
        <v>1</v>
      </c>
      <c r="K48" s="21" t="s">
        <v>61</v>
      </c>
      <c r="M48" s="18">
        <f>$C$48</f>
        <v>1</v>
      </c>
      <c r="N48" s="21" t="s">
        <v>61</v>
      </c>
      <c r="O48" s="17"/>
      <c r="P48" s="18">
        <f>$C$48</f>
        <v>1</v>
      </c>
      <c r="Q48" s="21" t="s">
        <v>61</v>
      </c>
      <c r="R48" s="17"/>
      <c r="S48" s="18">
        <f>$C$48</f>
        <v>1</v>
      </c>
      <c r="T48" s="21" t="s">
        <v>61</v>
      </c>
      <c r="U48" s="17"/>
      <c r="V48" s="18">
        <f>$C$48</f>
        <v>1</v>
      </c>
      <c r="W48" s="21" t="s">
        <v>61</v>
      </c>
      <c r="X48" s="17"/>
      <c r="Y48" s="18">
        <f>$C$48</f>
        <v>1</v>
      </c>
      <c r="Z48" s="21" t="s">
        <v>61</v>
      </c>
      <c r="AA48" s="17"/>
      <c r="AB48" s="18">
        <f>$C$48</f>
        <v>1</v>
      </c>
      <c r="AC48" s="21" t="s">
        <v>61</v>
      </c>
      <c r="AD48" s="17"/>
      <c r="AE48" s="18">
        <f>$C$48</f>
        <v>1</v>
      </c>
      <c r="AF48" s="21" t="s">
        <v>61</v>
      </c>
      <c r="AG48" s="17"/>
      <c r="AH48" s="18">
        <f>$C$48</f>
        <v>1</v>
      </c>
      <c r="AI48" s="21" t="s">
        <v>61</v>
      </c>
    </row>
    <row r="49" spans="1:35" ht="13.5" thickBot="1" x14ac:dyDescent="0.4">
      <c r="A49" s="26" t="s">
        <v>55</v>
      </c>
      <c r="B49" s="27"/>
      <c r="C49" s="28">
        <v>1</v>
      </c>
      <c r="D49" s="29"/>
      <c r="E49" s="30"/>
      <c r="F49" s="28"/>
      <c r="G49" s="29"/>
      <c r="H49" s="30"/>
      <c r="J49" s="18">
        <f>$C$49</f>
        <v>1</v>
      </c>
      <c r="K49" s="21" t="s">
        <v>61</v>
      </c>
      <c r="M49" s="18">
        <f>$C$49</f>
        <v>1</v>
      </c>
      <c r="N49" s="21" t="s">
        <v>61</v>
      </c>
      <c r="O49" s="17"/>
      <c r="P49" s="18">
        <f>$C$49</f>
        <v>1</v>
      </c>
      <c r="Q49" s="21" t="s">
        <v>61</v>
      </c>
      <c r="R49" s="17"/>
      <c r="S49" s="18">
        <f>$C$49</f>
        <v>1</v>
      </c>
      <c r="T49" s="21" t="s">
        <v>61</v>
      </c>
      <c r="U49" s="17"/>
      <c r="V49" s="18">
        <f>$C$49</f>
        <v>1</v>
      </c>
      <c r="W49" s="21" t="s">
        <v>61</v>
      </c>
      <c r="X49" s="17"/>
      <c r="Y49" s="18">
        <f>$C$49</f>
        <v>1</v>
      </c>
      <c r="Z49" s="21" t="s">
        <v>61</v>
      </c>
      <c r="AA49" s="17"/>
      <c r="AB49" s="18">
        <f>$C$49</f>
        <v>1</v>
      </c>
      <c r="AC49" s="21" t="s">
        <v>61</v>
      </c>
      <c r="AD49" s="17"/>
      <c r="AE49" s="18">
        <f>$C$49</f>
        <v>1</v>
      </c>
      <c r="AF49" s="21" t="s">
        <v>61</v>
      </c>
      <c r="AG49" s="17"/>
      <c r="AH49" s="18">
        <f>$C$49</f>
        <v>1</v>
      </c>
      <c r="AI49" s="21" t="s">
        <v>61</v>
      </c>
    </row>
    <row r="50" spans="1:35" ht="13.5" thickBot="1" x14ac:dyDescent="0.4">
      <c r="A50" s="26" t="s">
        <v>56</v>
      </c>
      <c r="B50" s="27"/>
      <c r="C50" s="28">
        <v>1</v>
      </c>
      <c r="D50" s="29"/>
      <c r="E50" s="30"/>
      <c r="F50" s="28"/>
      <c r="G50" s="29"/>
      <c r="H50" s="30"/>
      <c r="J50" s="18">
        <f>$C$50</f>
        <v>1</v>
      </c>
      <c r="K50" s="21" t="s">
        <v>61</v>
      </c>
      <c r="M50" s="18">
        <f>$C$50</f>
        <v>1</v>
      </c>
      <c r="N50" s="21" t="s">
        <v>61</v>
      </c>
      <c r="O50" s="17"/>
      <c r="P50" s="18">
        <f>$C$50</f>
        <v>1</v>
      </c>
      <c r="Q50" s="21" t="s">
        <v>61</v>
      </c>
      <c r="R50" s="17"/>
      <c r="S50" s="18">
        <f>$C$50</f>
        <v>1</v>
      </c>
      <c r="T50" s="21" t="s">
        <v>61</v>
      </c>
      <c r="U50" s="17"/>
      <c r="V50" s="18">
        <f>$C$50</f>
        <v>1</v>
      </c>
      <c r="W50" s="21" t="s">
        <v>61</v>
      </c>
      <c r="X50" s="17"/>
      <c r="Y50" s="18">
        <f>$C$50</f>
        <v>1</v>
      </c>
      <c r="Z50" s="21" t="s">
        <v>61</v>
      </c>
      <c r="AA50" s="17"/>
      <c r="AB50" s="18">
        <f>$C$50</f>
        <v>1</v>
      </c>
      <c r="AC50" s="21" t="s">
        <v>61</v>
      </c>
      <c r="AD50" s="17"/>
      <c r="AE50" s="18">
        <f>$C$50</f>
        <v>1</v>
      </c>
      <c r="AF50" s="21" t="s">
        <v>61</v>
      </c>
      <c r="AG50" s="17"/>
      <c r="AH50" s="18">
        <f>$C$50</f>
        <v>1</v>
      </c>
      <c r="AI50" s="21" t="s">
        <v>61</v>
      </c>
    </row>
    <row r="51" spans="1:35" ht="13.5" thickBot="1" x14ac:dyDescent="0.4">
      <c r="A51" s="26" t="s">
        <v>57</v>
      </c>
      <c r="B51" s="27"/>
      <c r="C51" s="28">
        <v>1</v>
      </c>
      <c r="D51" s="29"/>
      <c r="E51" s="30"/>
      <c r="F51" s="28"/>
      <c r="G51" s="29"/>
      <c r="H51" s="30"/>
      <c r="J51" s="18">
        <f>$C$51</f>
        <v>1</v>
      </c>
      <c r="K51" s="21" t="s">
        <v>61</v>
      </c>
      <c r="M51" s="18">
        <f>$C$51</f>
        <v>1</v>
      </c>
      <c r="N51" s="21" t="s">
        <v>61</v>
      </c>
      <c r="O51" s="17"/>
      <c r="P51" s="18">
        <f>$C$51</f>
        <v>1</v>
      </c>
      <c r="Q51" s="21" t="s">
        <v>61</v>
      </c>
      <c r="R51" s="17"/>
      <c r="S51" s="18">
        <f>$C$51</f>
        <v>1</v>
      </c>
      <c r="T51" s="21" t="s">
        <v>61</v>
      </c>
      <c r="U51" s="17"/>
      <c r="V51" s="18">
        <f>$C$51</f>
        <v>1</v>
      </c>
      <c r="W51" s="21" t="s">
        <v>61</v>
      </c>
      <c r="X51" s="17"/>
      <c r="Y51" s="18">
        <f>$C$51</f>
        <v>1</v>
      </c>
      <c r="Z51" s="21" t="s">
        <v>61</v>
      </c>
      <c r="AA51" s="17"/>
      <c r="AB51" s="18">
        <f>$C$51</f>
        <v>1</v>
      </c>
      <c r="AC51" s="21" t="s">
        <v>61</v>
      </c>
      <c r="AD51" s="17"/>
      <c r="AE51" s="18">
        <f>$C$51</f>
        <v>1</v>
      </c>
      <c r="AF51" s="21" t="s">
        <v>61</v>
      </c>
      <c r="AG51" s="17"/>
      <c r="AH51" s="18">
        <f>$C$51</f>
        <v>1</v>
      </c>
      <c r="AI51" s="21" t="s">
        <v>61</v>
      </c>
    </row>
    <row r="52" spans="1:35" ht="13.5" thickBot="1" x14ac:dyDescent="0.4">
      <c r="A52" s="26" t="s">
        <v>58</v>
      </c>
      <c r="B52" s="27"/>
      <c r="C52" s="28"/>
      <c r="D52" s="29"/>
      <c r="E52" s="30"/>
      <c r="F52" s="28">
        <v>1</v>
      </c>
      <c r="G52" s="29"/>
      <c r="H52" s="30"/>
      <c r="J52" s="18">
        <f>$F$52</f>
        <v>1</v>
      </c>
      <c r="K52" s="19" t="s">
        <v>1</v>
      </c>
      <c r="M52" s="18">
        <f>$F$52</f>
        <v>1</v>
      </c>
      <c r="N52" s="19" t="s">
        <v>1</v>
      </c>
      <c r="O52" s="17"/>
      <c r="P52" s="18">
        <f>$F$52</f>
        <v>1</v>
      </c>
      <c r="Q52" s="19" t="s">
        <v>1</v>
      </c>
      <c r="R52" s="17"/>
      <c r="S52" s="18">
        <f>$F$52</f>
        <v>1</v>
      </c>
      <c r="T52" s="19" t="s">
        <v>1</v>
      </c>
      <c r="U52" s="17"/>
      <c r="V52" s="18">
        <f>$F$52</f>
        <v>1</v>
      </c>
      <c r="W52" s="19" t="s">
        <v>1</v>
      </c>
      <c r="X52" s="17"/>
      <c r="Y52" s="18">
        <f>$F$52</f>
        <v>1</v>
      </c>
      <c r="Z52" s="19" t="s">
        <v>1</v>
      </c>
      <c r="AA52" s="17"/>
      <c r="AB52" s="18">
        <f>$F$52</f>
        <v>1</v>
      </c>
      <c r="AC52" s="19" t="s">
        <v>1</v>
      </c>
      <c r="AD52" s="17"/>
      <c r="AE52" s="18">
        <f>$F$52</f>
        <v>1</v>
      </c>
      <c r="AF52" s="19" t="s">
        <v>1</v>
      </c>
      <c r="AG52" s="17"/>
      <c r="AH52" s="18">
        <f>$F$52</f>
        <v>1</v>
      </c>
      <c r="AI52" s="19" t="s">
        <v>1</v>
      </c>
    </row>
    <row r="55" spans="1:35" x14ac:dyDescent="0.35">
      <c r="J55" s="25"/>
      <c r="M55" s="25"/>
      <c r="P55" s="25"/>
      <c r="S55" s="25"/>
      <c r="V55" s="25"/>
      <c r="Y55" s="25"/>
      <c r="AB55" s="25"/>
      <c r="AE55" s="25"/>
      <c r="AH55" s="25"/>
    </row>
  </sheetData>
  <mergeCells count="110">
    <mergeCell ref="B4:C4"/>
    <mergeCell ref="D4:F4"/>
    <mergeCell ref="G4:H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A40:H40"/>
    <mergeCell ref="A41:B41"/>
    <mergeCell ref="C41:E41"/>
    <mergeCell ref="F41:H41"/>
    <mergeCell ref="A42:B42"/>
    <mergeCell ref="C42:E42"/>
    <mergeCell ref="F42:H42"/>
    <mergeCell ref="A43:B43"/>
    <mergeCell ref="C43:E43"/>
    <mergeCell ref="F43:H43"/>
    <mergeCell ref="A44:B44"/>
    <mergeCell ref="C44:E44"/>
    <mergeCell ref="F44:H44"/>
    <mergeCell ref="A45:B45"/>
    <mergeCell ref="C45:E45"/>
    <mergeCell ref="F45:H45"/>
    <mergeCell ref="A46:B46"/>
    <mergeCell ref="C46:E46"/>
    <mergeCell ref="F46:H46"/>
    <mergeCell ref="A47:B47"/>
    <mergeCell ref="C47:E47"/>
    <mergeCell ref="F47:H47"/>
    <mergeCell ref="A48:B48"/>
    <mergeCell ref="C48:E48"/>
    <mergeCell ref="F48:H48"/>
    <mergeCell ref="A52:B52"/>
    <mergeCell ref="C52:E52"/>
    <mergeCell ref="F52:H52"/>
    <mergeCell ref="A49:B49"/>
    <mergeCell ref="C49:E49"/>
    <mergeCell ref="F49:H49"/>
    <mergeCell ref="A50:B50"/>
    <mergeCell ref="C50:E50"/>
    <mergeCell ref="F50:H50"/>
    <mergeCell ref="A51:B51"/>
    <mergeCell ref="C51:E51"/>
    <mergeCell ref="F51:H5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Materiais</vt:lpstr>
    </vt:vector>
  </TitlesOfParts>
  <Company>TJRS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Giacomelli Soares</dc:creator>
  <cp:lastModifiedBy>Luciana Moeller Mainieri</cp:lastModifiedBy>
  <dcterms:created xsi:type="dcterms:W3CDTF">2023-05-19T16:54:56Z</dcterms:created>
  <dcterms:modified xsi:type="dcterms:W3CDTF">2026-10-01T21:27:35Z</dcterms:modified>
</cp:coreProperties>
</file>