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drawings/vmlDrawing2.vml" ContentType="application/vnd.openxmlformats-officedocument.vmlDrawing"/>
  <Override PartName="/xl/drawings/vmlDrawing3.vml" ContentType="application/vnd.openxmlformats-officedocument.vmlDrawing"/>
  <Override PartName="/xl/styles.xml" ContentType="application/vnd.openxmlformats-officedocument.spreadsheetml.styles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omments3.xml" ContentType="application/vnd.openxmlformats-officedocument.spreadsheetml.comments+xml"/>
  <Override PartName="/xl/comments6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Dados" sheetId="1" state="visible" r:id="rId3"/>
    <sheet name="Identificação" sheetId="2" state="visible" r:id="rId4"/>
    <sheet name="Orçamento-base" sheetId="3" state="visible" r:id="rId5"/>
    <sheet name="Composições" sheetId="4" state="visible" r:id="rId6"/>
    <sheet name="Eventograma" sheetId="5" state="visible" r:id="rId7"/>
    <sheet name="Proposta" sheetId="6" state="visible" r:id="rId8"/>
    <sheet name="Pesquisa Familia e Subfamilia" sheetId="7" state="hidden" r:id="rId9"/>
    <sheet name="base" sheetId="8" state="hidden" r:id="rId10"/>
    <sheet name="Tipo de Objeto x Familia" sheetId="9" state="hidden" r:id="rId11"/>
  </sheets>
  <externalReferences>
    <externalReference r:id="rId12"/>
    <externalReference r:id="rId13"/>
    <externalReference r:id="rId14"/>
  </externalReferences>
  <definedNames>
    <definedName function="false" hidden="false" localSheetId="3" name="_xlnm.Print_Area" vbProcedure="false">Composições!$A$1:$J$98</definedName>
    <definedName function="false" hidden="false" localSheetId="4" name="_xlnm.Print_Area" vbProcedure="false">Eventograma!$B$1:$J$36</definedName>
    <definedName function="false" hidden="false" localSheetId="2" name="_xlnm.Print_Area" vbProcedure="false">'Orçamento-base'!$A$1:$T$23</definedName>
    <definedName function="false" hidden="true" localSheetId="6" name="_xlnm._FilterDatabase" vbProcedure="false">'Pesquisa Familia e Subfamilia'!$A$1:$E$3482</definedName>
    <definedName function="false" hidden="false" name="F_10" vbProcedure="false">base!$E$62:$E$66</definedName>
    <definedName function="false" hidden="false" name="F_105" vbProcedure="false">base!$E$362:$E$381</definedName>
    <definedName function="false" hidden="false" name="F_107" vbProcedure="false">base!$E$382:$E$384</definedName>
    <definedName function="false" hidden="false" name="F_11" vbProcedure="false">base!$E$67:$E$82</definedName>
    <definedName function="false" hidden="false" name="F_112" vbProcedure="false">base!$E$385:$E$402</definedName>
    <definedName function="false" hidden="false" name="F_113" vbProcedure="false">base!$E$403</definedName>
    <definedName function="false" hidden="false" name="F_117" vbProcedure="false">base!$E$404:$E$411</definedName>
    <definedName function="false" hidden="false" name="F_12" vbProcedure="false">base!$E$83:$E$91</definedName>
    <definedName function="false" hidden="false" name="F_120" vbProcedure="false">base!$E$412:$E$421</definedName>
    <definedName function="false" hidden="false" name="F_122" vbProcedure="false">base!$E$422:$E$424</definedName>
    <definedName function="false" hidden="false" name="F_127" vbProcedure="false">base!$E$425:$E$430</definedName>
    <definedName function="false" hidden="false" name="F_13" vbProcedure="false">base!$E$92:$E$107</definedName>
    <definedName function="false" hidden="false" name="F_14" vbProcedure="false">base!$E$108:$E$118</definedName>
    <definedName function="false" hidden="false" name="F_140" vbProcedure="false">base!$E$431:$E$438</definedName>
    <definedName function="false" hidden="false" name="F_15" vbProcedure="false">base!$E$119:$E$132</definedName>
    <definedName function="false" hidden="false" name="F_150" vbProcedure="false">base!$E$439:$E$444</definedName>
    <definedName function="false" hidden="false" name="F_16" vbProcedure="false">base!$E$133:$E$145</definedName>
    <definedName function="false" hidden="false" name="F_160" vbProcedure="false">base!$E$445:$E$452</definedName>
    <definedName function="false" hidden="false" name="F_17" vbProcedure="false">base!$E$146:$E$164</definedName>
    <definedName function="false" hidden="false" name="F_185" vbProcedure="false">base!$E$453:$E$464</definedName>
    <definedName function="false" hidden="false" name="F_2" vbProcedure="false">base!$E$2:$E$15</definedName>
    <definedName function="false" hidden="false" name="F_205" vbProcedure="false">base!$E$465:$E$471</definedName>
    <definedName function="false" hidden="false" name="F_215" vbProcedure="false">base!$E$472:$E$491</definedName>
    <definedName function="false" hidden="false" name="F_245" vbProcedure="false">base!$E$492:$E$517</definedName>
    <definedName function="false" hidden="false" name="F_250" vbProcedure="false">base!$E$518:$E$525</definedName>
    <definedName function="false" hidden="false" name="F_255" vbProcedure="false">base!$E$526:$E$529</definedName>
    <definedName function="false" hidden="false" name="F_260" vbProcedure="false">base!$E$530:$E$533</definedName>
    <definedName function="false" hidden="false" name="F_270" vbProcedure="false">base!$E$534:$E$540</definedName>
    <definedName function="false" hidden="false" name="F_285" vbProcedure="false">base!$E$541:$E$552</definedName>
    <definedName function="false" hidden="false" name="F_29" vbProcedure="false">base!$E$165:$E$168</definedName>
    <definedName function="false" hidden="false" name="F_290" vbProcedure="false">base!$E$553:$E$558</definedName>
    <definedName function="false" hidden="false" name="F_295" vbProcedure="false">base!$E$559:$E$572</definedName>
    <definedName function="false" hidden="false" name="F_3" vbProcedure="false">base!$E$16:$E$22</definedName>
    <definedName function="false" hidden="false" name="F_30" vbProcedure="false">base!$E$169:$E$171</definedName>
    <definedName function="false" hidden="false" name="F_31" vbProcedure="false">base!$E$172:$E$201</definedName>
    <definedName function="false" hidden="false" name="F_320" vbProcedure="false">base!$E$573:$E$592</definedName>
    <definedName function="false" hidden="false" name="F_33" vbProcedure="false">base!$E$202</definedName>
    <definedName function="false" hidden="false" name="F_34" vbProcedure="false">base!$E$203:$E$209</definedName>
    <definedName function="false" hidden="false" name="F_345" vbProcedure="false">base!$E$593:$E$595</definedName>
    <definedName function="false" hidden="false" name="F_35" vbProcedure="false">base!$E$210:$E$234</definedName>
    <definedName function="false" hidden="false" name="F_350" vbProcedure="false">base!$E$596:$E$625</definedName>
    <definedName function="false" hidden="false" name="F_360" vbProcedure="false">base!$E$626:$E$652</definedName>
    <definedName function="false" hidden="false" name="F_37" vbProcedure="false">base!$E$235:$E$257</definedName>
    <definedName function="false" hidden="false" name="F_380" vbProcedure="false">base!$E$653:$E$668</definedName>
    <definedName function="false" hidden="false" name="F_390" vbProcedure="false">base!$E$669:$E$681</definedName>
    <definedName function="false" hidden="false" name="F_395" vbProcedure="false">base!$E$682:$E$695</definedName>
    <definedName function="false" hidden="false" name="F_397" vbProcedure="false">base!$E$696:$E$706</definedName>
    <definedName function="false" hidden="false" name="F_400" vbProcedure="false">base!$E$707:$E$714</definedName>
    <definedName function="false" hidden="false" name="F_405" vbProcedure="false">base!$E$715:$E$732</definedName>
    <definedName function="false" hidden="false" name="F_410" vbProcedure="false">base!$E$733:$E$738</definedName>
    <definedName function="false" hidden="false" name="F_42" vbProcedure="false">base!$E$258:$E$269</definedName>
    <definedName function="false" hidden="false" name="F_420" vbProcedure="false">base!$E$739:$E$756</definedName>
    <definedName function="false" hidden="false" name="F_428" vbProcedure="false">base!$E$757:$E$768</definedName>
    <definedName function="false" hidden="false" name="F_435" vbProcedure="false">base!$E$769:$E$772</definedName>
    <definedName function="false" hidden="false" name="F_440" vbProcedure="false">base!$E$773:$E$810</definedName>
    <definedName function="false" hidden="false" name="F_445" vbProcedure="false">base!$E$811:$E$832</definedName>
    <definedName function="false" hidden="false" name="F_45" vbProcedure="false">base!$E$270:$E$284</definedName>
    <definedName function="false" hidden="false" name="F_450" vbProcedure="false">base!$E$833:$E$858</definedName>
    <definedName function="false" hidden="false" name="F_452" vbProcedure="false">base!$E$859:$E$865</definedName>
    <definedName function="false" hidden="false" name="F_460" vbProcedure="false">base!$E$866:$E$881</definedName>
    <definedName function="false" hidden="false" name="F_461" vbProcedure="false">base!$E$882:$E$886</definedName>
    <definedName function="false" hidden="false" name="F_463" vbProcedure="false">base!$E$887:$E$888</definedName>
    <definedName function="false" hidden="false" name="F_465" vbProcedure="false">base!$E$889:$E$918</definedName>
    <definedName function="false" hidden="false" name="F_47" vbProcedure="false">base!$E$285:$E$293</definedName>
    <definedName function="false" hidden="false" name="F_475" vbProcedure="false">base!$E$919:$E$934</definedName>
    <definedName function="false" hidden="false" name="F_480" vbProcedure="false">base!$E$935:$E$962</definedName>
    <definedName function="false" hidden="false" name="F_495" vbProcedure="false">base!$E$963:$E$966</definedName>
    <definedName function="false" hidden="false" name="F_505" vbProcedure="false">base!$E$967:$E$974</definedName>
    <definedName function="false" hidden="false" name="F_510" vbProcedure="false">base!$E$975:$E$976</definedName>
    <definedName function="false" hidden="false" name="F_515" vbProcedure="false">base!$E$977:$E$1005</definedName>
    <definedName function="false" hidden="false" name="F_52" vbProcedure="false">base!$E$294:$E$311</definedName>
    <definedName function="false" hidden="false" name="F_535" vbProcedure="false">base!$E$1006:$E$1012</definedName>
    <definedName function="false" hidden="false" name="F_540" vbProcedure="false">base!$E$1013:$E$1015</definedName>
    <definedName function="false" hidden="false" name="F_548" vbProcedure="false">base!$E$1016:$E$1019</definedName>
    <definedName function="false" hidden="false" name="F_550" vbProcedure="false">base!$E$1020:$E$1022</definedName>
    <definedName function="false" hidden="false" name="F_555" vbProcedure="false">base!$E$1023:$E$1033</definedName>
    <definedName function="false" hidden="false" name="F_565" vbProcedure="false">base!$E$1034:$E$1037</definedName>
    <definedName function="false" hidden="false" name="F_57" vbProcedure="false">base!$E$312:$E$317</definedName>
    <definedName function="false" hidden="false" name="F_580" vbProcedure="false">base!$E$1038:$E$1048</definedName>
    <definedName function="false" hidden="false" name="F_59" vbProcedure="false">base!$E$318:$E$327</definedName>
    <definedName function="false" hidden="false" name="F_593" vbProcedure="false">base!$E$1049:$E$1055</definedName>
    <definedName function="false" hidden="false" name="F_595" vbProcedure="false">base!$E$1056:$E$1065</definedName>
    <definedName function="false" hidden="false" name="F_600" vbProcedure="false">base!$E$1066:$E$1087</definedName>
    <definedName function="false" hidden="false" name="F_62" vbProcedure="false">base!$E$328:$E$339</definedName>
    <definedName function="false" hidden="false" name="F_63" vbProcedure="false">base!$E$340</definedName>
    <definedName function="false" hidden="false" name="F_64" vbProcedure="false">base!$E$341</definedName>
    <definedName function="false" hidden="false" name="F_685" vbProcedure="false">base!$E$1088:$E$1116</definedName>
    <definedName function="false" hidden="false" name="F_7" vbProcedure="false">base!$E$23:$E$35</definedName>
    <definedName function="false" hidden="false" name="F_70" vbProcedure="false">base!$E$342:$E$352</definedName>
    <definedName function="false" hidden="false" name="F_72" vbProcedure="false">base!$E$353:$E$355</definedName>
    <definedName function="false" hidden="false" name="F_736" vbProcedure="false">base!$E$1117:$E$1121</definedName>
    <definedName function="false" hidden="false" name="F_745" vbProcedure="false">base!$E$1122:$E$1126</definedName>
    <definedName function="false" hidden="false" name="F_748" vbProcedure="false">base!$E$1127:$E$1134</definedName>
    <definedName function="false" hidden="false" name="F_750" vbProcedure="false">base!$E$1135</definedName>
    <definedName function="false" hidden="false" name="F_754" vbProcedure="false">base!$E$1136:$E$1142</definedName>
    <definedName function="false" hidden="false" name="F_757" vbProcedure="false">base!$E$1143:$E$1151</definedName>
    <definedName function="false" hidden="false" name="F_758" vbProcedure="false">base!$E$1152:$E$1154</definedName>
    <definedName function="false" hidden="false" name="F_760" vbProcedure="false">base!$E$1155:$E$1165</definedName>
    <definedName function="false" hidden="false" name="F_77" vbProcedure="false">base!$E$356</definedName>
    <definedName function="false" hidden="false" name="F_773" vbProcedure="false">base!$E$1166:$E$1175</definedName>
    <definedName function="false" hidden="false" name="F_775" vbProcedure="false">base!$E$1176:$E$1182</definedName>
    <definedName function="false" hidden="false" name="F_779" vbProcedure="false">base!$E$1183:$E$1186</definedName>
    <definedName function="false" hidden="false" name="F_784" vbProcedure="false">base!$E$1187:$E$1189</definedName>
    <definedName function="false" hidden="false" name="F_788" vbProcedure="false">base!$E$1190:$E$1194</definedName>
    <definedName function="false" hidden="false" name="F_792" vbProcedure="false">base!$E$1195:$E$1220</definedName>
    <definedName function="false" hidden="false" name="F_796" vbProcedure="false">base!$E$1221:$E$1224</definedName>
    <definedName function="false" hidden="false" name="F_8" vbProcedure="false">base!$E$36:$E$54</definedName>
    <definedName function="false" hidden="false" name="F_802" vbProcedure="false">base!$E$1225:$E$1226</definedName>
    <definedName function="false" hidden="false" name="F_803" vbProcedure="false">base!$E$1227:$E$1232</definedName>
    <definedName function="false" hidden="false" name="F_805" vbProcedure="false">base!$E$1233:$E$1235</definedName>
    <definedName function="false" hidden="false" name="F_82" vbProcedure="false">base!$E$357:$E$358</definedName>
    <definedName function="false" hidden="false" name="F_820" vbProcedure="false">base!$E$1236:$E$1240</definedName>
    <definedName function="false" hidden="false" name="F_830" vbProcedure="false">base!$E$1241:$E$1257</definedName>
    <definedName function="false" hidden="false" name="F_855" vbProcedure="false">base!$E$1258:$E$1260</definedName>
    <definedName function="false" hidden="false" name="F_870" vbProcedure="false">base!$E$1261:$E$1388</definedName>
    <definedName function="false" hidden="false" name="F_880" vbProcedure="false">base!$E$1389:$E$1505</definedName>
    <definedName function="false" hidden="false" name="F_882" vbProcedure="false">base!$E$1506:$E$1519</definedName>
    <definedName function="false" hidden="false" name="F_884" vbProcedure="false">base!$E$1520:$E$1554</definedName>
    <definedName function="false" hidden="false" name="F_886" vbProcedure="false">base!$E$1555:$E$1617</definedName>
    <definedName function="false" hidden="false" name="F_888" vbProcedure="false">base!$E$1618:$E$1661</definedName>
    <definedName function="false" hidden="false" name="F_890" vbProcedure="false">base!$E$1662:$E$1665</definedName>
    <definedName function="false" hidden="false" name="F_9" vbProcedure="false">base!$E$55:$E$61</definedName>
    <definedName function="false" hidden="false" name="F_905" vbProcedure="false">base!$E$1666:$E$1675</definedName>
    <definedName function="false" hidden="false" name="F_910" vbProcedure="false">base!$E$1676:$E$1768</definedName>
    <definedName function="false" hidden="false" name="F_930" vbProcedure="false">base!$E$1769:$E$1778</definedName>
    <definedName function="false" hidden="false" name="F_950" vbProcedure="false">base!$E$1779:$E$1784</definedName>
    <definedName function="false" hidden="false" name="F_960" vbProcedure="false">base!$E$1785:$E$1793</definedName>
    <definedName function="false" hidden="false" name="F_965" vbProcedure="false">base!$E$1794:$E$1795</definedName>
    <definedName function="false" hidden="false" name="F_97" vbProcedure="false">base!$E$359:$E$361</definedName>
    <definedName function="false" hidden="false" name="F_970" vbProcedure="false">base!$E$1796:$E$1797</definedName>
    <definedName function="false" hidden="false" name="F_980" vbProcedure="false">base!$E$1798:$E$1803</definedName>
    <definedName function="false" hidden="false" name="F_990" vbProcedure="false">base!$E$1804:$E$1817</definedName>
    <definedName function="false" hidden="false" name="Modalidades" vbProcedure="false">base!$K$1:$K$22</definedName>
    <definedName function="false" hidden="false" name="Serviços" vbProcedure="false">[1]Solum!$A$3:$AD$2430</definedName>
    <definedName function="false" hidden="false" name="Serviços_1" vbProcedure="false">[2]Serviços!$A$3:$AE$2694</definedName>
    <definedName function="false" hidden="false" name="Serviços_10" vbProcedure="false">[2]Serviços!$A$3:$AE$2694</definedName>
    <definedName function="false" hidden="false" name="Serviços_11" vbProcedure="false">[2]Serviços!$A$3:$AE$2694</definedName>
    <definedName function="false" hidden="false" name="Serviços_12" vbProcedure="false">[2]Serviços!$A$3:$AE$2694</definedName>
    <definedName function="false" hidden="false" name="Serviços_2" vbProcedure="false">[2]Serviços!$A$3:$AE$2694</definedName>
    <definedName function="false" hidden="false" name="Serviços_3" vbProcedure="false">[2]Serviços!$A$3:$AE$2694</definedName>
    <definedName function="false" hidden="false" name="Serviços_4" vbProcedure="false">[2]Serviços!$A$3:$AE$2694</definedName>
    <definedName function="false" hidden="false" name="Serviços_5" vbProcedure="false">[2]Serviços!$A$3:$AE$2694</definedName>
    <definedName function="false" hidden="false" name="Serviços_6" vbProcedure="false">[2]Serviços!$A$3:$AE$2694</definedName>
    <definedName function="false" hidden="false" name="Serviços_7" vbProcedure="false">[2]Serviços!$A$3:$AE$2694</definedName>
    <definedName function="false" hidden="false" name="Serviços_8" vbProcedure="false">[2]Serviços!$A$3:$AE$2694</definedName>
    <definedName function="false" hidden="false" name="Serviços_9" vbProcedure="false">[2]Serviços!$A$3:$AE$2694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Clauber Bridi</author>
  </authors>
  <commentList>
    <comment ref="B1" authorId="0">
      <text>
        <r>
          <rPr>
            <sz val="10"/>
            <rFont val="Arial"/>
            <family val="2"/>
          </rPr>
          <t xml:space="preserve">Esta planilha serve para a Identificação da licitação correspondente. 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 val="true"/>
            <sz val="10"/>
            <color rgb="FF000000"/>
            <rFont val="Tahoma"/>
            <family val="2"/>
            <charset val="1"/>
          </rPr>
          <t xml:space="preserve">Para incluir mais de 50 lotes, selecione as células A62 a G62 e arraste de acordo com o número de lotes necessário.
</t>
        </r>
        <r>
          <rPr>
            <sz val="9"/>
            <color rgb="FF000000"/>
            <rFont val="Tahoma"/>
            <family val="2"/>
            <charset val="1"/>
          </rPr>
          <t xml:space="preserve">Após preencher esta planilha, preencha a planilha Orçamento-Base.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7</xdr:col>
                <xdr:colOff>26</xdr:colOff>
                <xdr:row>0</xdr:row>
                <xdr:rowOff>2</xdr:rowOff>
              </xdr:from>
              <xdr:to>
                <xdr:col>12</xdr:col>
                <xdr:colOff>33</xdr:colOff>
                <xdr:row>8</xdr:row>
                <xdr:rowOff>9</xdr:rowOff>
              </xdr:to>
            </anchor>
          </commentPr>
        </mc:Choice>
        <mc:Fallback/>
      </mc:AlternateContent>
    </comment>
    <comment ref="B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Selecione a modalidade de licitação de acordo com as opções disponíveis na lista suspensa.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0</xdr:row>
                <xdr:rowOff>10</xdr:rowOff>
              </xdr:from>
              <xdr:to>
                <xdr:col>3</xdr:col>
                <xdr:colOff>105</xdr:colOff>
                <xdr:row>3</xdr:row>
                <xdr:rowOff>1</xdr:rowOff>
              </xdr:to>
            </anchor>
          </commentPr>
        </mc:Choice>
        <mc:Fallback/>
      </mc:AlternateContent>
    </comment>
    <comment ref="B3" authorId="0">
      <text>
        <r>
          <rPr>
            <sz val="10"/>
            <rFont val="Arial"/>
            <family val="2"/>
          </rPr>
          <t xml:space="preserve">Descreva as principais informações do objeto licitatório. Limite 500 caracteres.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1</xdr:row>
                <xdr:rowOff>10</xdr:rowOff>
              </xdr:from>
              <xdr:to>
                <xdr:col>3</xdr:col>
                <xdr:colOff>91</xdr:colOff>
                <xdr:row>3</xdr:row>
                <xdr:rowOff>11</xdr:rowOff>
              </xdr:to>
            </anchor>
          </commentPr>
        </mc:Choice>
        <mc:Fallback/>
      </mc:AlternateContent>
    </comment>
    <comment ref="B4" authorId="0">
      <text>
        <r>
          <rPr>
            <sz val="10"/>
            <rFont val="Arial"/>
            <family val="2"/>
          </rPr>
          <t xml:space="preserve">Informe o Órgão responsável pela licitação.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2</xdr:row>
                <xdr:rowOff>10</xdr:rowOff>
              </xdr:from>
              <xdr:to>
                <xdr:col>3</xdr:col>
                <xdr:colOff>84</xdr:colOff>
                <xdr:row>3</xdr:row>
                <xdr:rowOff>13</xdr:rowOff>
              </xdr:to>
            </anchor>
          </commentPr>
        </mc:Choice>
        <mc:Fallback/>
      </mc:AlternateContent>
    </comment>
    <comment ref="B5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Selecione o tipo de objeto de acordo com as opções disponíveis na lista suspensa.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3</xdr:row>
                <xdr:rowOff>10</xdr:rowOff>
              </xdr:from>
              <xdr:to>
                <xdr:col>3</xdr:col>
                <xdr:colOff>93</xdr:colOff>
                <xdr:row>5</xdr:row>
                <xdr:rowOff>17</xdr:rowOff>
              </xdr:to>
            </anchor>
          </commentPr>
        </mc:Choice>
        <mc:Fallback/>
      </mc:AlternateContent>
    </comment>
    <comment ref="B6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da licitação. Resultado da soma do Preço Total Estimado de todos os itens cadastrados na planilha Orçamento-base.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4</xdr:row>
                <xdr:rowOff>10</xdr:rowOff>
              </xdr:from>
              <xdr:to>
                <xdr:col>6</xdr:col>
                <xdr:colOff>13</xdr:colOff>
                <xdr:row>6</xdr:row>
                <xdr:rowOff>19</xdr:rowOff>
              </xdr:to>
            </anchor>
          </commentPr>
        </mc:Choice>
        <mc:Fallback/>
      </mc:AlternateContent>
    </comment>
    <comment ref="B7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pelo Licitante. Resultado da soma do Preço Total Proposto de todos os itens cadastrados na planilha Proposta. Será preenchido somente quando a planilha for utilizada para apresentação de proposta por algum licitante.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5</xdr:row>
                <xdr:rowOff>10</xdr:rowOff>
              </xdr:from>
              <xdr:to>
                <xdr:col>6</xdr:col>
                <xdr:colOff>46</xdr:colOff>
                <xdr:row>8</xdr:row>
                <xdr:rowOff>14</xdr:rowOff>
              </xdr:to>
            </anchor>
          </commentPr>
        </mc:Choice>
        <mc:Fallback/>
      </mc:AlternateContent>
    </comment>
    <comment ref="B8" authorId="0">
      <text>
        <r>
          <rPr>
            <sz val="10"/>
            <rFont val="Arial"/>
            <family val="2"/>
          </rPr>
          <t xml:space="preserve"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Quantidade de Itens do Orçamento.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6</xdr:row>
                <xdr:rowOff>10</xdr:rowOff>
              </xdr:from>
              <xdr:to>
                <xdr:col>3</xdr:col>
                <xdr:colOff>86</xdr:colOff>
                <xdr:row>8</xdr:row>
                <xdr:rowOff>3</xdr:rowOff>
              </xdr:to>
            </anchor>
          </commentPr>
        </mc:Choice>
        <mc:Fallback/>
      </mc:AlternateContent>
    </comment>
    <comment ref="B11" authorId="0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</t>
        </r>
        <r>
          <rPr>
            <sz val="9"/>
            <color rgb="FF000000"/>
            <rFont val="Tahoma"/>
            <family val="2"/>
            <charset val="1"/>
          </rPr>
          <t xml:space="preserve">. Informe o número do lote.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346</xdr:colOff>
                <xdr:row>9</xdr:row>
                <xdr:rowOff>10</xdr:rowOff>
              </xdr:from>
              <xdr:to>
                <xdr:col>5</xdr:col>
                <xdr:colOff>4</xdr:colOff>
                <xdr:row>11</xdr:row>
                <xdr:rowOff>20</xdr:rowOff>
              </xdr:to>
            </anchor>
          </commentPr>
        </mc:Choice>
        <mc:Fallback/>
      </mc:AlternateContent>
    </comment>
    <comment ref="C11" authorId="0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 </t>
        </r>
        <r>
          <rPr>
            <sz val="9"/>
            <color rgb="FF000000"/>
            <rFont val="Tahoma"/>
            <family val="2"/>
            <charset val="1"/>
          </rPr>
          <t xml:space="preserve">Informe a descrição do lote. Campo limitado a 300 caracteres.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462</xdr:colOff>
                <xdr:row>9</xdr:row>
                <xdr:rowOff>10</xdr:rowOff>
              </xdr:from>
              <xdr:to>
                <xdr:col>7</xdr:col>
                <xdr:colOff>64</xdr:colOff>
                <xdr:row>12</xdr:row>
                <xdr:rowOff>1</xdr:rowOff>
              </xdr:to>
            </anchor>
          </commentPr>
        </mc:Choice>
        <mc:Fallback/>
      </mc:AlternateContent>
    </comment>
    <comment ref="D11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Estimado para cada lote. Resultado da soma do preço total estimado dos itens que compõe o lote, conforme cadastrado na planilha Orçamento-base.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494</xdr:colOff>
                <xdr:row>9</xdr:row>
                <xdr:rowOff>10</xdr:rowOff>
              </xdr:from>
              <xdr:to>
                <xdr:col>6</xdr:col>
                <xdr:colOff>42</xdr:colOff>
                <xdr:row>12</xdr:row>
                <xdr:rowOff>31</xdr:rowOff>
              </xdr:to>
            </anchor>
          </commentPr>
        </mc:Choice>
        <mc:Fallback/>
      </mc:AlternateContent>
    </comment>
    <comment ref="E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Informar o número da licitação cadastrada no LICITACON.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39</xdr:colOff>
                <xdr:row>0</xdr:row>
                <xdr:rowOff>10</xdr:rowOff>
              </xdr:from>
              <xdr:to>
                <xdr:col>7</xdr:col>
                <xdr:colOff>91</xdr:colOff>
                <xdr:row>2</xdr:row>
                <xdr:rowOff>8</xdr:rowOff>
              </xdr:to>
            </anchor>
          </commentPr>
        </mc:Choice>
        <mc:Fallback/>
      </mc:AlternateContent>
    </comment>
    <comment ref="F5" authorId="0">
      <text>
        <r>
          <rPr>
            <sz val="10"/>
            <rFont val="Arial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rgb="FF000000"/>
            <rFont val="Tahoma"/>
            <family val="2"/>
            <charset val="1"/>
          </rPr>
          <t xml:space="preserve">Informe o código da Central de Compras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87</xdr:colOff>
                <xdr:row>3</xdr:row>
                <xdr:rowOff>10</xdr:rowOff>
              </xdr:from>
              <xdr:to>
                <xdr:col>8</xdr:col>
                <xdr:colOff>8</xdr:colOff>
                <xdr:row>9</xdr:row>
                <xdr:rowOff>1</xdr:rowOff>
              </xdr:to>
            </anchor>
          </commentPr>
        </mc:Choice>
        <mc:Fallback/>
      </mc:AlternateContent>
    </comment>
    <comment ref="G2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Informe o ano da licitação.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10</xdr:colOff>
                <xdr:row>0</xdr:row>
                <xdr:rowOff>10</xdr:rowOff>
              </xdr:from>
              <xdr:to>
                <xdr:col>9</xdr:col>
                <xdr:colOff>30</xdr:colOff>
                <xdr:row>2</xdr:row>
                <xdr:rowOff>4</xdr:rowOff>
              </xdr:to>
            </anchor>
          </commentPr>
        </mc:Choice>
        <mc:Fallback/>
      </mc:AlternateContent>
    </comment>
    <comment ref="G4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Informe o CNPJ do Órgão responsável pela licitação.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Somente números,</t>
        </r>
        <r>
          <rPr>
            <sz val="9"/>
            <color rgb="FF000000"/>
            <rFont val="Tahoma"/>
            <family val="2"/>
            <charset val="1"/>
          </rPr>
          <t xml:space="preserve"> sem os demais caracteres.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10</xdr:colOff>
                <xdr:row>2</xdr:row>
                <xdr:rowOff>10</xdr:rowOff>
              </xdr:from>
              <xdr:to>
                <xdr:col>10</xdr:col>
                <xdr:colOff>23</xdr:colOff>
                <xdr:row>4</xdr:row>
                <xdr:rowOff>17</xdr:rowOff>
              </xdr:to>
            </anchor>
          </commentPr>
        </mc:Choice>
        <mc:Fallback/>
      </mc:AlternateContent>
    </comment>
    <comment ref="H11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Preço Total Proposto para cada lote. Resultado da soma do preço total proposto dos itens que compõe o lote, conforme cadastrado na planilha Proposta.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7</xdr:col>
                <xdr:colOff>26</xdr:colOff>
                <xdr:row>9</xdr:row>
                <xdr:rowOff>10</xdr:rowOff>
              </xdr:from>
              <xdr:to>
                <xdr:col>10</xdr:col>
                <xdr:colOff>26</xdr:colOff>
                <xdr:row>12</xdr:row>
                <xdr:rowOff>31</xdr:rowOff>
              </xdr:to>
            </anchor>
          </commentPr>
        </mc:Choice>
        <mc:Fallback/>
      </mc:AlternateContent>
    </comment>
  </commentList>
</comments>
</file>

<file path=xl/comments3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Clauber Bridi</author>
  </authors>
  <commentList>
    <comment ref="A1" authorId="0">
      <text>
        <r>
          <rPr>
            <sz val="10"/>
            <rFont val="Arial"/>
            <family val="2"/>
          </rPr>
          <t xml:space="preserve">Esta planilha serve para detalhamento do orçamento-base da licitação correspondente. 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Identificação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colunas D,E,L,M e R</t>
        </r>
        <r>
          <rPr>
            <sz val="9"/>
            <color rgb="FF000000"/>
            <rFont val="Tahoma"/>
            <family val="2"/>
            <charset val="1"/>
          </rPr>
          <t xml:space="preserve"> devem ser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Obras e Serviços de Engenharia
Para incluir mais de 100 linhas de itens, selecione as células A113 a R113 e arraste de acordo com o número de itens necessário.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12</xdr:col>
                <xdr:colOff>45</xdr:colOff>
                <xdr:row>0</xdr:row>
                <xdr:rowOff>2</xdr:rowOff>
              </xdr:from>
              <xdr:to>
                <xdr:col>18</xdr:col>
                <xdr:colOff>38</xdr:colOff>
                <xdr:row>1</xdr:row>
                <xdr:rowOff>9</xdr:rowOff>
              </xdr:to>
            </anchor>
          </commentPr>
        </mc:Choice>
        <mc:Fallback/>
      </mc:AlternateContent>
    </comment>
    <comment ref="A10" authorId="0">
      <text>
        <r>
          <rPr>
            <sz val="10"/>
            <rFont val="Arial"/>
            <family val="2"/>
          </rPr>
          <t xml:space="preserve">Campo de preenchimento obrigatório quando a Característica do Objeto for Lotes ou Lote Único.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o número do lote ao qual o item pertence. O lote deve estar previamente cadastrado na planilha Identificação.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16</xdr:colOff>
                <xdr:row>8</xdr:row>
                <xdr:rowOff>5</xdr:rowOff>
              </xdr:from>
              <xdr:to>
                <xdr:col>4</xdr:col>
                <xdr:colOff>9</xdr:colOff>
                <xdr:row>10</xdr:row>
                <xdr:rowOff>26</xdr:rowOff>
              </xdr:to>
            </anchor>
          </commentPr>
        </mc:Choice>
        <mc:Fallback/>
      </mc:AlternateContent>
    </comment>
    <comment ref="B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Número sequencial do item. Indica a ordem em que os itens irão aparecer na tela ao carregar no LICITACON.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B13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16</xdr:colOff>
                <xdr:row>8</xdr:row>
                <xdr:rowOff>5</xdr:rowOff>
              </xdr:from>
              <xdr:to>
                <xdr:col>4</xdr:col>
                <xdr:colOff>51</xdr:colOff>
                <xdr:row>10</xdr:row>
                <xdr:rowOff>43</xdr:rowOff>
              </xdr:to>
            </anchor>
          </commentPr>
        </mc:Choice>
        <mc:Fallback/>
      </mc:AlternateContent>
    </comment>
    <comment ref="C10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número do item, conforme codificação própria. Aceita caracteres alfanuméricos. Exemplos: 1.1, 1.2, 1.2.1, etc. 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16</xdr:colOff>
                <xdr:row>8</xdr:row>
                <xdr:rowOff>5</xdr:rowOff>
              </xdr:from>
              <xdr:to>
                <xdr:col>6</xdr:col>
                <xdr:colOff>18</xdr:colOff>
                <xdr:row>10</xdr:row>
                <xdr:rowOff>26</xdr:rowOff>
              </xdr:to>
            </anchor>
          </commentPr>
        </mc:Choice>
        <mc:Fallback/>
      </mc:AlternateContent>
    </comment>
    <comment ref="D10" authorId="0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Selecione na lista suspensa a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16</xdr:colOff>
                <xdr:row>8</xdr:row>
                <xdr:rowOff>6</xdr:rowOff>
              </xdr:from>
              <xdr:to>
                <xdr:col>6</xdr:col>
                <xdr:colOff>176</xdr:colOff>
                <xdr:row>12</xdr:row>
                <xdr:rowOff>75</xdr:rowOff>
              </xdr:to>
            </anchor>
          </commentPr>
        </mc:Choice>
        <mc:Fallback/>
      </mc:AlternateContent>
    </comment>
    <comment ref="E10" authorId="0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16</xdr:colOff>
                <xdr:row>8</xdr:row>
                <xdr:rowOff>6</xdr:rowOff>
              </xdr:from>
              <xdr:to>
                <xdr:col>6</xdr:col>
                <xdr:colOff>264</xdr:colOff>
                <xdr:row>12</xdr:row>
                <xdr:rowOff>22</xdr:rowOff>
              </xdr:to>
            </anchor>
          </commentPr>
        </mc:Choice>
        <mc:Fallback/>
      </mc:AlternateContent>
    </comment>
    <comment ref="F10" authorId="0">
      <text>
        <r>
          <rPr>
            <sz val="10"/>
            <rFont val="Arial"/>
            <family val="2"/>
          </rPr>
          <t xml:space="preserve">Obrigatório para Obras e Serviços de Engenharia. </t>
        </r>
        <r>
          <rPr>
            <sz val="9"/>
            <color rgb="FF000000"/>
            <rFont val="Tahoma"/>
            <family val="2"/>
            <charset val="1"/>
          </rPr>
          <t xml:space="preserve">Informe a Data de Referência da tabela ou do orçamento/cotação utilizado na composição do preço unitário estimado.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16</xdr:colOff>
                <xdr:row>8</xdr:row>
                <xdr:rowOff>5</xdr:rowOff>
              </xdr:from>
              <xdr:to>
                <xdr:col>7</xdr:col>
                <xdr:colOff>-65</xdr:colOff>
                <xdr:row>10</xdr:row>
                <xdr:rowOff>26</xdr:rowOff>
              </xdr:to>
            </anchor>
          </commentPr>
        </mc:Choice>
        <mc:Fallback/>
      </mc:AlternateContent>
    </comment>
    <comment ref="G10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Informe a descrição do item. Campo limitado a 300 caracteres.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7</xdr:col>
                <xdr:colOff>4</xdr:colOff>
                <xdr:row>8</xdr:row>
                <xdr:rowOff>5</xdr:rowOff>
              </xdr:from>
              <xdr:to>
                <xdr:col>9</xdr:col>
                <xdr:colOff>87</xdr:colOff>
                <xdr:row>10</xdr:row>
                <xdr:rowOff>26</xdr:rowOff>
              </xdr:to>
            </anchor>
          </commentPr>
        </mc:Choice>
        <mc:Fallback/>
      </mc:AlternateContent>
    </comment>
    <comment ref="H11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a quantidade.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8</xdr:col>
                <xdr:colOff>4</xdr:colOff>
                <xdr:row>8</xdr:row>
                <xdr:rowOff>23</xdr:rowOff>
              </xdr:from>
              <xdr:to>
                <xdr:col>10</xdr:col>
                <xdr:colOff>93</xdr:colOff>
                <xdr:row>9</xdr:row>
                <xdr:rowOff>10</xdr:rowOff>
              </xdr:to>
            </anchor>
          </commentPr>
        </mc:Choice>
        <mc:Fallback/>
      </mc:AlternateContent>
    </comment>
    <comment ref="I11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9</xdr:col>
                <xdr:colOff>4</xdr:colOff>
                <xdr:row>8</xdr:row>
                <xdr:rowOff>24</xdr:rowOff>
              </xdr:from>
              <xdr:to>
                <xdr:col>11</xdr:col>
                <xdr:colOff>33</xdr:colOff>
                <xdr:row>12</xdr:row>
                <xdr:rowOff>40</xdr:rowOff>
              </xdr:to>
            </anchor>
          </commentPr>
        </mc:Choice>
        <mc:Fallback/>
      </mc:AlternateContent>
    </comment>
    <comment ref="J11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(coluna S) e mão de obra (coluna T) incluindo o BDI. O valor preenchido será sempre arredondado para quatro casas decimais após a vírgula.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10</xdr:col>
                <xdr:colOff>4</xdr:colOff>
                <xdr:row>8</xdr:row>
                <xdr:rowOff>24</xdr:rowOff>
              </xdr:from>
              <xdr:to>
                <xdr:col>11</xdr:col>
                <xdr:colOff>65</xdr:colOff>
                <xdr:row>12</xdr:row>
                <xdr:rowOff>40</xdr:rowOff>
              </xdr:to>
            </anchor>
          </commentPr>
        </mc:Choice>
        <mc:Fallback/>
      </mc:AlternateContent>
    </comment>
    <comment ref="K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estimado para o item. 
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K13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10</xdr:col>
                <xdr:colOff>136</xdr:colOff>
                <xdr:row>8</xdr:row>
                <xdr:rowOff>24</xdr:rowOff>
              </xdr:from>
              <xdr:to>
                <xdr:col>18</xdr:col>
                <xdr:colOff>19</xdr:colOff>
                <xdr:row>12</xdr:row>
                <xdr:rowOff>37</xdr:rowOff>
              </xdr:to>
            </anchor>
          </commentPr>
        </mc:Choice>
        <mc:Fallback/>
      </mc:AlternateContent>
    </comment>
    <comment ref="L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estimado para o item. Este campo é meramente informativo, não incidindo sobre o cálculo do preço total do item. Quando o BDI for único para todos os itens, basta preencher o primeiro item e arrastar para os demais.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11</xdr:col>
                <xdr:colOff>46</xdr:colOff>
                <xdr:row>8</xdr:row>
                <xdr:rowOff>23</xdr:rowOff>
              </xdr:from>
              <xdr:to>
                <xdr:col>12</xdr:col>
                <xdr:colOff>7</xdr:colOff>
                <xdr:row>10</xdr:row>
                <xdr:rowOff>26</xdr:rowOff>
              </xdr:to>
            </anchor>
          </commentPr>
        </mc:Choice>
        <mc:Fallback/>
      </mc:AlternateContent>
    </comment>
    <comment ref="M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12</xdr:col>
                <xdr:colOff>73</xdr:colOff>
                <xdr:row>8</xdr:row>
                <xdr:rowOff>23</xdr:rowOff>
              </xdr:from>
              <xdr:to>
                <xdr:col>22</xdr:col>
                <xdr:colOff>108</xdr:colOff>
                <xdr:row>10</xdr:row>
                <xdr:rowOff>43</xdr:rowOff>
              </xdr:to>
            </anchor>
          </commentPr>
        </mc:Choice>
        <mc:Fallback/>
      </mc:AlternateContent>
    </comment>
    <comment ref="N11" authorId="0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 xml:space="preserve">Digite ou selecione na lista suspensa o código da família correspondente ao item.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  <mc:AlternateContent>
        <mc:Choice Requires="v2">
          <commentPr autoFill="true" autoScale="false" colHidden="true" locked="false" rowHidden="false" textHAlign="justify" textVAlign="top">
            <anchor moveWithCells="false" sizeWithCells="false">
              <xdr:from>
                <xdr:col>18</xdr:col>
                <xdr:colOff>34</xdr:colOff>
                <xdr:row>8</xdr:row>
                <xdr:rowOff>23</xdr:rowOff>
              </xdr:from>
              <xdr:to>
                <xdr:col>25</xdr:col>
                <xdr:colOff>41</xdr:colOff>
                <xdr:row>9</xdr:row>
                <xdr:rowOff>10</xdr:rowOff>
              </xdr:to>
            </anchor>
          </commentPr>
        </mc:Choice>
        <mc:Fallback/>
      </mc:AlternateContent>
    </comment>
    <comment ref="O11" authorId="0">
      <text>
        <r>
          <rPr>
            <sz val="10"/>
            <rFont val="Arial"/>
            <family val="2"/>
          </rPr>
          <t xml:space="preserve"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família.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  <mc:AlternateContent>
        <mc:Choice Requires="v2">
          <commentPr autoFill="true" autoScale="false" colHidden="true" locked="false" rowHidden="false" textHAlign="justify" textVAlign="top">
            <anchor moveWithCells="false" sizeWithCells="false">
              <xdr:from>
                <xdr:col>21</xdr:col>
                <xdr:colOff>126</xdr:colOff>
                <xdr:row>8</xdr:row>
                <xdr:rowOff>23</xdr:rowOff>
              </xdr:from>
              <xdr:to>
                <xdr:col>26</xdr:col>
                <xdr:colOff>87</xdr:colOff>
                <xdr:row>9</xdr:row>
                <xdr:rowOff>10</xdr:rowOff>
              </xdr:to>
            </anchor>
          </commentPr>
        </mc:Choice>
        <mc:Fallback/>
      </mc:AlternateContent>
    </comment>
    <comment ref="P11" authorId="0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 xml:space="preserve">Digite ou selecione na lista suspensa o código da subfamília correspondente ao item.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Para pesquisar código, consulte a planilha Pesquisa Familia e Subfamilia.</t>
        </r>
      </text>
      <mc:AlternateContent>
        <mc:Choice Requires="v2">
          <commentPr autoFill="true" autoScale="false" colHidden="true" locked="false" rowHidden="false" textHAlign="justify" textVAlign="top">
            <anchor moveWithCells="false" sizeWithCells="false">
              <xdr:from>
                <xdr:col>22</xdr:col>
                <xdr:colOff>47</xdr:colOff>
                <xdr:row>8</xdr:row>
                <xdr:rowOff>23</xdr:rowOff>
              </xdr:from>
              <xdr:to>
                <xdr:col>24</xdr:col>
                <xdr:colOff>139</xdr:colOff>
                <xdr:row>9</xdr:row>
                <xdr:rowOff>10</xdr:rowOff>
              </xdr:to>
            </anchor>
          </commentPr>
        </mc:Choice>
        <mc:Fallback/>
      </mc:AlternateContent>
    </comment>
    <comment ref="Q11" authorId="0">
      <text>
        <r>
          <rPr>
            <sz val="10"/>
            <rFont val="Arial"/>
            <family val="2"/>
          </rPr>
          <t xml:space="preserve">Campo de preenchimento automático</t>
        </r>
        <r>
          <rPr>
            <sz val="9"/>
            <color rgb="FF000000"/>
            <rFont val="Tahoma"/>
            <family val="2"/>
            <charset val="1"/>
          </rPr>
          <t xml:space="preserve">. Descrição da subfamília. 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Q13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  <mc:AlternateContent>
        <mc:Choice Requires="v2">
          <commentPr autoFill="true" autoScale="false" colHidden="true" locked="false" rowHidden="false" textHAlign="justify" textVAlign="top">
            <anchor moveWithCells="false" sizeWithCells="false">
              <xdr:from>
                <xdr:col>24</xdr:col>
                <xdr:colOff>65</xdr:colOff>
                <xdr:row>8</xdr:row>
                <xdr:rowOff>23</xdr:rowOff>
              </xdr:from>
              <xdr:to>
                <xdr:col>26</xdr:col>
                <xdr:colOff>78</xdr:colOff>
                <xdr:row>9</xdr:row>
                <xdr:rowOff>10</xdr:rowOff>
              </xdr:to>
            </anchor>
          </commentPr>
        </mc:Choice>
        <mc:Fallback/>
      </mc:AlternateContent>
    </comment>
    <comment ref="R10" authorId="0">
      <text>
        <r>
          <rPr>
            <sz val="10"/>
            <rFont val="Arial"/>
            <family val="2"/>
          </rPr>
          <t xml:space="preserve">Campo de preenchimento opcional.
</t>
        </r>
        <r>
          <rPr>
            <sz val="9"/>
            <color rgb="FF000000"/>
            <rFont val="Tahoma"/>
            <family val="2"/>
            <charset val="1"/>
          </rPr>
          <t xml:space="preserve">Selecione na lista suspensa o tipo de orçamento do item.</t>
        </r>
      </text>
      <mc:AlternateContent>
        <mc:Choice Requires="v2">
          <commentPr autoFill="true" autoScale="false" colHidden="true" locked="false" rowHidden="false" textHAlign="justify" textVAlign="top">
            <anchor moveWithCells="false" sizeWithCells="false">
              <xdr:from>
                <xdr:col>26</xdr:col>
                <xdr:colOff>29</xdr:colOff>
                <xdr:row>8</xdr:row>
                <xdr:rowOff>6</xdr:rowOff>
              </xdr:from>
              <xdr:to>
                <xdr:col>27</xdr:col>
                <xdr:colOff>14</xdr:colOff>
                <xdr:row>13</xdr:row>
                <xdr:rowOff>22</xdr:rowOff>
              </xdr:to>
            </anchor>
          </commentPr>
        </mc:Choice>
        <mc:Fallback/>
      </mc:AlternateContent>
    </comment>
    <comment ref="S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27</xdr:col>
                <xdr:colOff>6</xdr:colOff>
                <xdr:row>8</xdr:row>
                <xdr:rowOff>6</xdr:rowOff>
              </xdr:from>
              <xdr:to>
                <xdr:col>28</xdr:col>
                <xdr:colOff>111</xdr:colOff>
                <xdr:row>13</xdr:row>
                <xdr:rowOff>17</xdr:rowOff>
              </xdr:to>
            </anchor>
          </commentPr>
        </mc:Choice>
        <mc:Fallback/>
      </mc:AlternateContent>
    </comment>
    <comment ref="T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MÃO DE OBRA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28</xdr:col>
                <xdr:colOff>121</xdr:colOff>
                <xdr:row>8</xdr:row>
                <xdr:rowOff>6</xdr:rowOff>
              </xdr:from>
              <xdr:to>
                <xdr:col>29</xdr:col>
                <xdr:colOff>167</xdr:colOff>
                <xdr:row>13</xdr:row>
                <xdr:rowOff>17</xdr:rowOff>
              </xdr:to>
            </anchor>
          </commentPr>
        </mc:Choice>
        <mc:Fallback/>
      </mc:AlternateContent>
    </comment>
    <comment ref="V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21</xdr:col>
                <xdr:colOff>46</xdr:colOff>
                <xdr:row>8</xdr:row>
                <xdr:rowOff>6</xdr:rowOff>
              </xdr:from>
              <xdr:to>
                <xdr:col>22</xdr:col>
                <xdr:colOff>64</xdr:colOff>
                <xdr:row>13</xdr:row>
                <xdr:rowOff>17</xdr:rowOff>
              </xdr:to>
            </anchor>
          </commentPr>
        </mc:Choice>
        <mc:Fallback/>
      </mc:AlternateContent>
    </comment>
    <comment ref="W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MÃO DE OBRA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22</xdr:col>
                <xdr:colOff>9</xdr:colOff>
                <xdr:row>8</xdr:row>
                <xdr:rowOff>6</xdr:rowOff>
              </xdr:from>
              <xdr:to>
                <xdr:col>23</xdr:col>
                <xdr:colOff>66</xdr:colOff>
                <xdr:row>13</xdr:row>
                <xdr:rowOff>17</xdr:rowOff>
              </xdr:to>
            </anchor>
          </commentPr>
        </mc:Choice>
        <mc:Fallback/>
      </mc:AlternateContent>
    </comment>
    <comment ref="X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MATERIAL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23</xdr:col>
                <xdr:colOff>166</xdr:colOff>
                <xdr:row>8</xdr:row>
                <xdr:rowOff>16</xdr:rowOff>
              </xdr:from>
              <xdr:to>
                <xdr:col>24</xdr:col>
                <xdr:colOff>156</xdr:colOff>
                <xdr:row>13</xdr:row>
                <xdr:rowOff>30</xdr:rowOff>
              </xdr:to>
            </anchor>
          </commentPr>
        </mc:Choice>
        <mc:Fallback/>
      </mc:AlternateContent>
    </comment>
    <comment ref="Y10" authorId="0">
      <text>
        <r>
          <rPr>
            <sz val="10"/>
            <rFont val="Arial"/>
            <family val="2"/>
          </rPr>
          <t xml:space="preserve">Campo de preenchimento opcional.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estimado de MÃO DE OBRA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24</xdr:col>
                <xdr:colOff>54</xdr:colOff>
                <xdr:row>8</xdr:row>
                <xdr:rowOff>16</xdr:rowOff>
              </xdr:from>
              <xdr:to>
                <xdr:col>26</xdr:col>
                <xdr:colOff>21</xdr:colOff>
                <xdr:row>13</xdr:row>
                <xdr:rowOff>30</xdr:rowOff>
              </xdr:to>
            </anchor>
          </commentPr>
        </mc:Choice>
        <mc:Fallback/>
      </mc:AlternateContent>
    </comment>
  </commentList>
</comments>
</file>

<file path=xl/comments6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Clauber Bridi</author>
  </authors>
  <commentList>
    <comment ref="B1" authorId="0">
      <text>
        <r>
          <rPr>
            <sz val="10"/>
            <rFont val="Arial"/>
            <family val="2"/>
          </rPr>
          <t xml:space="preserve">Esta planilha serve para cadastrar a proposta do licitante.
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Instruções de preenchimento:
</t>
        </r>
        <r>
          <rPr>
            <sz val="9"/>
            <color rgb="FF000000"/>
            <rFont val="Tahoma"/>
            <family val="2"/>
            <charset val="1"/>
          </rPr>
          <t xml:space="preserve">Preencha antes a planilha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Orçamento-base</t>
        </r>
        <r>
          <rPr>
            <sz val="9"/>
            <color rgb="FF000000"/>
            <rFont val="Tahoma"/>
            <family val="2"/>
            <charset val="1"/>
          </rPr>
          <t xml:space="preserve">.
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colunas I e J</t>
        </r>
        <r>
          <rPr>
            <sz val="9"/>
            <color rgb="FF000000"/>
            <rFont val="Tahoma"/>
            <family val="2"/>
            <charset val="1"/>
          </rPr>
          <t xml:space="preserve"> devem ser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ocultadas</t>
        </r>
        <r>
          <rPr>
            <sz val="9"/>
            <color rgb="FF000000"/>
            <rFont val="Tahoma"/>
            <family val="2"/>
            <charset val="1"/>
          </rPr>
          <t xml:space="preserve"> quando o tipo de objeto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NÃO</t>
        </r>
        <r>
          <rPr>
            <sz val="9"/>
            <color rgb="FF000000"/>
            <rFont val="Tahoma"/>
            <family val="2"/>
            <charset val="1"/>
          </rPr>
          <t xml:space="preserve"> for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Obras e Serviços de Engenharia.
Para incluir itens, selecione as células A13 a K13 e arraste para baixo, de acordo com o número de itens cadastrado na planilha Orçamento-base.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10</xdr:col>
                <xdr:colOff>10</xdr:colOff>
                <xdr:row>0</xdr:row>
                <xdr:rowOff>2</xdr:rowOff>
              </xdr:from>
              <xdr:to>
                <xdr:col>14</xdr:col>
                <xdr:colOff>23</xdr:colOff>
                <xdr:row>9</xdr:row>
                <xdr:rowOff>4</xdr:rowOff>
              </xdr:to>
            </anchor>
          </commentPr>
        </mc:Choice>
        <mc:Fallback/>
      </mc:AlternateContent>
    </comment>
    <comment ref="B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A13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2</xdr:col>
                <xdr:colOff>53</xdr:colOff>
                <xdr:row>9</xdr:row>
                <xdr:rowOff>10</xdr:rowOff>
              </xdr:from>
              <xdr:to>
                <xdr:col>4</xdr:col>
                <xdr:colOff>176</xdr:colOff>
                <xdr:row>10</xdr:row>
                <xdr:rowOff>39</xdr:rowOff>
              </xdr:to>
            </anchor>
          </commentPr>
        </mc:Choice>
        <mc:Fallback/>
      </mc:AlternateContent>
    </comment>
    <comment ref="C4" authorId="0">
      <text>
        <r>
          <rPr>
            <sz val="10"/>
            <rFont val="Arial"/>
            <family val="2"/>
          </rPr>
          <t xml:space="preserve">Informe a razão social do licitante.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3</xdr:row>
                <xdr:rowOff>10</xdr:rowOff>
              </xdr:from>
              <xdr:to>
                <xdr:col>4</xdr:col>
                <xdr:colOff>176</xdr:colOff>
                <xdr:row>4</xdr:row>
                <xdr:rowOff>7</xdr:rowOff>
              </xdr:to>
            </anchor>
          </commentPr>
        </mc:Choice>
        <mc:Fallback/>
      </mc:AlternateContent>
    </comment>
    <comment ref="C10" authorId="0">
      <text>
        <r>
          <rPr>
            <sz val="10"/>
            <rFont val="Arial"/>
            <family val="2"/>
          </rPr>
          <t xml:space="preserve">Campo de preenchimento automático.</t>
        </r>
        <r>
          <rPr>
            <sz val="9"/>
            <color rgb="FF000000"/>
            <rFont val="Tahoma"/>
            <family val="2"/>
            <charset val="1"/>
          </rPr>
          <t xml:space="preserve">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B13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3</xdr:col>
                <xdr:colOff>23</xdr:colOff>
                <xdr:row>9</xdr:row>
                <xdr:rowOff>10</xdr:rowOff>
              </xdr:from>
              <xdr:to>
                <xdr:col>4</xdr:col>
                <xdr:colOff>219</xdr:colOff>
                <xdr:row>10</xdr:row>
                <xdr:rowOff>37</xdr:rowOff>
              </xdr:to>
            </anchor>
          </commentPr>
        </mc:Choice>
        <mc:Fallback/>
      </mc:AlternateContent>
    </comment>
    <comment ref="D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C13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4</xdr:col>
                <xdr:colOff>380</xdr:colOff>
                <xdr:row>9</xdr:row>
                <xdr:rowOff>10</xdr:rowOff>
              </xdr:from>
              <xdr:to>
                <xdr:col>7</xdr:col>
                <xdr:colOff>38</xdr:colOff>
                <xdr:row>10</xdr:row>
                <xdr:rowOff>38</xdr:rowOff>
              </xdr:to>
            </anchor>
          </commentPr>
        </mc:Choice>
        <mc:Fallback/>
      </mc:AlternateContent>
    </comment>
    <comment ref="E10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Selecione a célula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D13 </t>
        </r>
        <r>
          <rPr>
            <sz val="9"/>
            <color rgb="FF000000"/>
            <rFont val="Tahoma"/>
            <family val="2"/>
            <charset val="1"/>
          </rPr>
          <t xml:space="preserve">e arraste a fórmula para baixo para preencher as demais linhas.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5</xdr:col>
                <xdr:colOff>69</xdr:colOff>
                <xdr:row>9</xdr:row>
                <xdr:rowOff>10</xdr:rowOff>
              </xdr:from>
              <xdr:to>
                <xdr:col>8</xdr:col>
                <xdr:colOff>51</xdr:colOff>
                <xdr:row>10</xdr:row>
                <xdr:rowOff>40</xdr:rowOff>
              </xdr:to>
            </anchor>
          </commentPr>
        </mc:Choice>
        <mc:Fallback/>
      </mc:AlternateContent>
    </comment>
    <comment ref="F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Quantidade.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</t>
        </r>
        <r>
          <rPr>
            <sz val="9"/>
            <color rgb="FF000000"/>
            <rFont val="Tahoma"/>
            <family val="2"/>
            <charset val="1"/>
          </rPr>
          <t xml:space="preserve">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E13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6</xdr:col>
                <xdr:colOff>71</xdr:colOff>
                <xdr:row>10</xdr:row>
                <xdr:rowOff>10</xdr:rowOff>
              </xdr:from>
              <xdr:to>
                <xdr:col>9</xdr:col>
                <xdr:colOff>18</xdr:colOff>
                <xdr:row>12</xdr:row>
                <xdr:rowOff>8</xdr:rowOff>
              </xdr:to>
            </anchor>
          </commentPr>
        </mc:Choice>
        <mc:Fallback/>
      </mc:AlternateContent>
    </comment>
    <comment ref="G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Unidade de Medida.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F13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7</xdr:col>
                <xdr:colOff>60</xdr:colOff>
                <xdr:row>10</xdr:row>
                <xdr:rowOff>10</xdr:rowOff>
              </xdr:from>
              <xdr:to>
                <xdr:col>10</xdr:col>
                <xdr:colOff>38</xdr:colOff>
                <xdr:row>12</xdr:row>
                <xdr:rowOff>7</xdr:rowOff>
              </xdr:to>
            </anchor>
          </commentPr>
        </mc:Choice>
        <mc:Fallback/>
      </mc:AlternateContent>
    </comment>
    <comment ref="H4" authorId="0">
      <text>
        <r>
          <rPr>
            <sz val="10"/>
            <rFont val="Arial"/>
            <family val="2"/>
          </rPr>
          <t xml:space="preserve">Campo de preenchimento obrigatório. </t>
        </r>
        <r>
          <rPr>
            <sz val="9"/>
            <color rgb="FF000000"/>
            <rFont val="Tahoma"/>
            <family val="2"/>
            <charset val="1"/>
          </rPr>
          <t xml:space="preserve">Informe o CNPJ do licitante cuja proposta será cadastrada.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Somente números</t>
        </r>
        <r>
          <rPr>
            <sz val="9"/>
            <color rgb="FF000000"/>
            <rFont val="Tahoma"/>
            <family val="2"/>
            <charset val="1"/>
          </rPr>
          <t xml:space="preserve">, sem os demais caracteres.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9</xdr:col>
                <xdr:colOff>10</xdr:colOff>
                <xdr:row>3</xdr:row>
                <xdr:rowOff>10</xdr:rowOff>
              </xdr:from>
              <xdr:to>
                <xdr:col>12</xdr:col>
                <xdr:colOff>11</xdr:colOff>
                <xdr:row>6</xdr:row>
                <xdr:rowOff>12</xdr:rowOff>
              </xdr:to>
            </anchor>
          </commentPr>
        </mc:Choice>
        <mc:Fallback/>
      </mc:AlternateContent>
    </comment>
    <comment ref="H11" authorId="0">
      <text>
        <r>
          <rPr>
            <sz val="10"/>
            <rFont val="Arial"/>
            <family val="2"/>
          </rPr>
          <t xml:space="preserve">Campo de preenchimento obrigatório.</t>
        </r>
        <r>
          <rPr>
            <sz val="9"/>
            <color rgb="FF000000"/>
            <rFont val="Tahoma"/>
            <family val="2"/>
            <charset val="1"/>
          </rPr>
          <t xml:space="preserve"> 
Informar o preço unitário com BDI proposto para o item. O valor preenchido será sempre arredondado para três casas decimais após a vírgula.
Quando o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Tipo de Licitação </t>
        </r>
        <r>
          <rPr>
            <sz val="9"/>
            <color rgb="FF000000"/>
            <rFont val="Tahoma"/>
            <family val="2"/>
            <charset val="1"/>
          </rPr>
          <t xml:space="preserve">for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 Maior Desconto,</t>
        </r>
        <r>
          <rPr>
            <sz val="9"/>
            <color rgb="FF000000"/>
            <rFont val="Tahoma"/>
            <family val="2"/>
            <charset val="1"/>
          </rPr>
          <t xml:space="preserve"> inserir a fórmula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='Orçamento-base'!J13*(1-K13) </t>
        </r>
        <r>
          <rPr>
            <sz val="9"/>
            <color rgb="FF000000"/>
            <rFont val="Tahoma"/>
            <family val="2"/>
            <charset val="1"/>
          </rPr>
          <t xml:space="preserve">na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G13</t>
        </r>
        <r>
          <rPr>
            <sz val="9"/>
            <color rgb="FF000000"/>
            <rFont val="Tahoma"/>
            <family val="2"/>
            <charset val="1"/>
          </rPr>
          <t xml:space="preserve">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9</xdr:col>
                <xdr:colOff>10</xdr:colOff>
                <xdr:row>10</xdr:row>
                <xdr:rowOff>10</xdr:rowOff>
              </xdr:from>
              <xdr:to>
                <xdr:col>12</xdr:col>
                <xdr:colOff>51</xdr:colOff>
                <xdr:row>12</xdr:row>
                <xdr:rowOff>33</xdr:rowOff>
              </xdr:to>
            </anchor>
          </commentPr>
        </mc:Choice>
        <mc:Fallback/>
      </mc:AlternateContent>
    </comment>
    <comment ref="I11" authorId="0">
      <text>
        <r>
          <rPr>
            <sz val="10"/>
            <rFont val="Arial"/>
            <family val="2"/>
          </rPr>
          <t xml:space="preserve">Campo de preenchimento automático. </t>
        </r>
        <r>
          <rPr>
            <sz val="9"/>
            <color rgb="FF000000"/>
            <rFont val="Tahoma"/>
            <family val="2"/>
            <charset val="1"/>
          </rPr>
          <t xml:space="preserve">Preço total proposto para o item. Selecione a célula </t>
        </r>
        <r>
          <rPr>
            <b val="true"/>
            <sz val="9"/>
            <color rgb="FF000000"/>
            <rFont val="Tahoma"/>
            <family val="2"/>
            <charset val="1"/>
          </rPr>
          <t xml:space="preserve">H13</t>
        </r>
        <r>
          <rPr>
            <sz val="9"/>
            <color rgb="FF000000"/>
            <rFont val="Tahoma"/>
            <family val="2"/>
            <charset val="1"/>
          </rPr>
          <t xml:space="preserve"> e arraste a fórmula para baixo para preencher as demais linhas.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10</xdr:col>
                <xdr:colOff>10</xdr:colOff>
                <xdr:row>10</xdr:row>
                <xdr:rowOff>10</xdr:rowOff>
              </xdr:from>
              <xdr:to>
                <xdr:col>12</xdr:col>
                <xdr:colOff>57</xdr:colOff>
                <xdr:row>12</xdr:row>
                <xdr:rowOff>3</xdr:rowOff>
              </xdr:to>
            </anchor>
          </commentPr>
        </mc:Choice>
        <mc:Fallback/>
      </mc:AlternateContent>
    </comment>
    <comment ref="J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BDI proposto para o item. Quando o BDI for único para todos os itens, basta preencher o primeiro item e arrastar para os demais.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11</xdr:col>
                <xdr:colOff>10</xdr:colOff>
                <xdr:row>10</xdr:row>
                <xdr:rowOff>10</xdr:rowOff>
              </xdr:from>
              <xdr:to>
                <xdr:col>14</xdr:col>
                <xdr:colOff>57</xdr:colOff>
                <xdr:row>12</xdr:row>
                <xdr:rowOff>8</xdr:rowOff>
              </xdr:to>
            </anchor>
          </commentPr>
        </mc:Choice>
        <mc:Fallback/>
      </mc:AlternateContent>
    </comment>
    <comment ref="K11" authorId="0">
      <text>
        <r>
          <rPr>
            <sz val="10"/>
            <rFont val="Arial"/>
            <family val="2"/>
          </rPr>
          <t xml:space="preserve">Obrigatório para Obras e Serviços de Engenharia. 
</t>
        </r>
        <r>
          <rPr>
            <sz val="9"/>
            <color rgb="FF000000"/>
            <rFont val="Tahoma"/>
            <family val="2"/>
            <charset val="1"/>
          </rPr>
          <t xml:space="preserve">Percentual de Encargos Sociais proposto para o item. Quando o percentual de encargos sociais for único para todos os itens, basta preencher o primeiro item e arrastar para os demais.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12</xdr:col>
                <xdr:colOff>10</xdr:colOff>
                <xdr:row>10</xdr:row>
                <xdr:rowOff>10</xdr:rowOff>
              </xdr:from>
              <xdr:to>
                <xdr:col>16</xdr:col>
                <xdr:colOff>2</xdr:colOff>
                <xdr:row>12</xdr:row>
                <xdr:rowOff>22</xdr:rowOff>
              </xdr:to>
            </anchor>
          </commentPr>
        </mc:Choice>
        <mc:Fallback/>
      </mc:AlternateContent>
    </comment>
    <comment ref="L11" authorId="0">
      <text>
        <r>
          <rPr>
            <sz val="10"/>
            <rFont val="Arial"/>
            <family val="2"/>
          </rPr>
          <t xml:space="preserve">Campo de preenchimento obrigatório quando o Tipo de Licitação for Maior Desconto.
</t>
        </r>
        <r>
          <rPr>
            <sz val="9"/>
            <color rgb="FF000000"/>
            <rFont val="Tahoma"/>
            <family val="2"/>
            <charset val="1"/>
          </rPr>
          <t xml:space="preserve">Percentual de desconto da proposta. Se o percentual for único para toda a proposta, basta preencher o primeiro item e arrastar para os demais.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13</xdr:col>
                <xdr:colOff>10</xdr:colOff>
                <xdr:row>10</xdr:row>
                <xdr:rowOff>10</xdr:rowOff>
              </xdr:from>
              <xdr:to>
                <xdr:col>16</xdr:col>
                <xdr:colOff>62</xdr:colOff>
                <xdr:row>12</xdr:row>
                <xdr:rowOff>29</xdr:rowOff>
              </xdr:to>
            </anchor>
          </commentPr>
        </mc:Choice>
        <mc:Fallback/>
      </mc:AlternateContent>
    </comment>
    <comment ref="M11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MATERIAL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14</xdr:col>
                <xdr:colOff>10</xdr:colOff>
                <xdr:row>10</xdr:row>
                <xdr:rowOff>10</xdr:rowOff>
              </xdr:from>
              <xdr:to>
                <xdr:col>16</xdr:col>
                <xdr:colOff>20</xdr:colOff>
                <xdr:row>13</xdr:row>
                <xdr:rowOff>25</xdr:rowOff>
              </xdr:to>
            </anchor>
          </commentPr>
        </mc:Choice>
        <mc:Fallback/>
      </mc:AlternateContent>
    </comment>
    <comment ref="N11" authorId="0">
      <text>
        <r>
          <rPr>
            <sz val="10"/>
            <rFont val="Arial"/>
            <family val="2"/>
          </rPr>
          <t xml:space="preserve">Campo de preenchimento obrigatório. 
</t>
        </r>
        <r>
          <rPr>
            <sz val="9"/>
            <color rgb="FF000000"/>
            <rFont val="Tahoma"/>
            <family val="2"/>
            <charset val="1"/>
          </rPr>
          <t xml:space="preserve">Informar o preço unitário proposto de MÃO DE OBRA incluindo o BDI. O valor preenchido será sempre arredondado para quatro casas decimais após a vírgula.
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15</xdr:col>
                <xdr:colOff>10</xdr:colOff>
                <xdr:row>10</xdr:row>
                <xdr:rowOff>10</xdr:rowOff>
              </xdr:from>
              <xdr:to>
                <xdr:col>17</xdr:col>
                <xdr:colOff>23</xdr:colOff>
                <xdr:row>12</xdr:row>
                <xdr:rowOff>40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<sst xmlns="http://schemas.openxmlformats.org/spreadsheetml/2006/main" count="15753" uniqueCount="4197">
  <si>
    <t xml:space="preserve">ENTRADA DE DADOS</t>
  </si>
  <si>
    <t xml:space="preserve">BDI</t>
  </si>
  <si>
    <t xml:space="preserve">BDI Desonerado: 24,33%. Ensaios geográficos: Itens com valor obtido por pesquisa de mercado (cesta de preços), já contemplando custos indiretos e encargos, não sendo aplicado BDI adicional para evitar duplicidade.</t>
  </si>
  <si>
    <t xml:space="preserve">BDI DIFERENCIADO</t>
  </si>
  <si>
    <t xml:space="preserve">Preços básicos médios de mercado com Leis Sociais e BDI incluidos;</t>
  </si>
  <si>
    <t xml:space="preserve">BASE</t>
  </si>
  <si>
    <t xml:space="preserve">Base de preços tabela do SINAPI ABRIL/2026 e SICRO/DNIT JANEIRO/2026 DESONERADOS;</t>
  </si>
  <si>
    <t xml:space="preserve">RR-2C</t>
  </si>
  <si>
    <t xml:space="preserve">CM-30</t>
  </si>
  <si>
    <t xml:space="preserve">ART</t>
  </si>
  <si>
    <t xml:space="preserve">DATA</t>
  </si>
  <si>
    <t xml:space="preserve">DATA: 26 de maio de 2026.</t>
  </si>
  <si>
    <t xml:space="preserve">IDENTIFICAÇÃO</t>
  </si>
  <si>
    <t xml:space="preserve">Modalidade*</t>
  </si>
  <si>
    <t xml:space="preserve">Concorrência Lei 14.133/21 Eletrônica</t>
  </si>
  <si>
    <t xml:space="preserve">N° *</t>
  </si>
  <si>
    <t xml:space="preserve">Ano *</t>
  </si>
  <si>
    <t xml:space="preserve">Descrição do Objeto</t>
  </si>
  <si>
    <t xml:space="preserve">Contratação de Empresa especializada para elaboração de projeto de pavimentação, drenagem pluvial e sinalização viária</t>
  </si>
  <si>
    <t xml:space="preserve">Órgão </t>
  </si>
  <si>
    <t xml:space="preserve">Prefeitura Municipal de Montenegro-RS</t>
  </si>
  <si>
    <t xml:space="preserve">CNPJ *</t>
  </si>
  <si>
    <t xml:space="preserve">90.895.905/0001-60</t>
  </si>
  <si>
    <t xml:space="preserve">Tipo de Objeto*</t>
  </si>
  <si>
    <t xml:space="preserve">Obras e Serviços de Engenharia</t>
  </si>
  <si>
    <t xml:space="preserve">N° CENTRAL DE COMPRAS</t>
  </si>
  <si>
    <t xml:space="preserve">Preço Total Estimado</t>
  </si>
  <si>
    <t xml:space="preserve">Preço Total Proposto</t>
  </si>
  <si>
    <t xml:space="preserve">Qtd. Itens Orçamento</t>
  </si>
  <si>
    <t xml:space="preserve">Atenção! Para incluir mais de 50 lotes, selecione as células A62 a G62 e arraste as fórmulas para baixo, de acordo com o número de lotes necessário.</t>
  </si>
  <si>
    <t xml:space="preserve">*Campos de preenchimento obrigatório</t>
  </si>
  <si>
    <t xml:space="preserve">**Campos de preenchimento obrigatório para licitação composta por lotes</t>
  </si>
  <si>
    <t xml:space="preserve">Nº do lote**</t>
  </si>
  <si>
    <t xml:space="preserve">Descrição do Lote**</t>
  </si>
  <si>
    <t xml:space="preserve">Estimativa</t>
  </si>
  <si>
    <t xml:space="preserve">Proposta</t>
  </si>
  <si>
    <t xml:space="preserve">Valor do lote (R$)</t>
  </si>
  <si>
    <t xml:space="preserve">Projeto executivo de pavimentação asfáltica, drenagem pluvial e sinalização viária da Estrada Getúlio Vargas - Aprox. 70.500,00m² - Extensão 5,9 Km</t>
  </si>
  <si>
    <t xml:space="preserve">Projeto executivo de pavimentação asfáltica, drenagem pluvial e sinalização viária da Estrada Antônio Carlos F. da Rosa - Aprox. 88.800,00m² - Extensão 7,4Km</t>
  </si>
  <si>
    <t xml:space="preserve">Projeto executivo de pavimentação intertravada, drenagem pluvial e sinalização viária de Ruas do Bairro Imigração: Rua Dinamarca, Rua Paraguai e Travessia sem nome - Aprox. 3.500m²  - Extensão 400m</t>
  </si>
  <si>
    <t xml:space="preserve">Projeto executivo de pavimentação intertravada, drenagem pluvial e sinalização viária da Travessa José Pedro Steigleder - Aprox. 4.235m²  - Extensão 770m</t>
  </si>
  <si>
    <t xml:space="preserve">ORÇAMENTO</t>
  </si>
  <si>
    <t xml:space="preserve">Modalidade</t>
  </si>
  <si>
    <t xml:space="preserve">N° </t>
  </si>
  <si>
    <t xml:space="preserve">Ano </t>
  </si>
  <si>
    <t xml:space="preserve">Órgão</t>
  </si>
  <si>
    <t xml:space="preserve">CNPJ </t>
  </si>
  <si>
    <t xml:space="preserve">Tipo de Objeto</t>
  </si>
  <si>
    <t xml:space="preserve">Preço T. Estimado</t>
  </si>
  <si>
    <t xml:space="preserve">Atenção! Para incluir mais de 100 linhas de itens, selecione as células A113 a R113 e arraste as fórmulas para baixo, de acordo com o número de itens necessário.</t>
  </si>
  <si>
    <t xml:space="preserve">*Preenchimento obrigatório</t>
  </si>
  <si>
    <t xml:space="preserve">**Obrigatório só para Obras e Serviços de Engenharia</t>
  </si>
  <si>
    <t xml:space="preserve">***Obrigatório só para licitação composta por Lotes</t>
  </si>
  <si>
    <t xml:space="preserve">INSERIR DO ORÇAFASCIO</t>
  </si>
  <si>
    <t xml:space="preserve">SUBTOTAIS SEM BDI</t>
  </si>
  <si>
    <t xml:space="preserve">SUBCONTRATAÇÃO POR LOTE</t>
  </si>
  <si>
    <t xml:space="preserve">Nº  do Lote***</t>
  </si>
  <si>
    <t xml:space="preserve">N° Ordem</t>
  </si>
  <si>
    <t xml:space="preserve">Nº Item*</t>
  </si>
  <si>
    <t xml:space="preserve">Fonte de Referência**</t>
  </si>
  <si>
    <t xml:space="preserve">Código de Referência**</t>
  </si>
  <si>
    <t xml:space="preserve">Data de Referência**</t>
  </si>
  <si>
    <t xml:space="preserve">Descrição do item*</t>
  </si>
  <si>
    <t xml:space="preserve">Família</t>
  </si>
  <si>
    <t xml:space="preserve">Subfamília</t>
  </si>
  <si>
    <t xml:space="preserve">Tipo de Orçamento</t>
  </si>
  <si>
    <t xml:space="preserve">Pr. Unit. Material</t>
  </si>
  <si>
    <t xml:space="preserve">Pr. Unit. Mão de obra</t>
  </si>
  <si>
    <t xml:space="preserve">% DE CADA ITEM</t>
  </si>
  <si>
    <t xml:space="preserve">PERMITIDO SUBCONTRATAÇÃO</t>
  </si>
  <si>
    <t xml:space="preserve">Qtd.*</t>
  </si>
  <si>
    <t xml:space="preserve">Unid.*</t>
  </si>
  <si>
    <t xml:space="preserve">Preço unitário (R$)*</t>
  </si>
  <si>
    <t xml:space="preserve">Preço Total (R$)</t>
  </si>
  <si>
    <t xml:space="preserve">% BDI**</t>
  </si>
  <si>
    <t xml:space="preserve">% Encargos Sociais**</t>
  </si>
  <si>
    <t xml:space="preserve">Código</t>
  </si>
  <si>
    <t xml:space="preserve">Descrição</t>
  </si>
  <si>
    <t xml:space="preserve">Qtde. Orçafascio (Sem truncar)</t>
  </si>
  <si>
    <t xml:space="preserve">LOTE 1: PROJETO EXECUTIVO DE ENGENHARIA DA ESTRADA GETÚLIO VARGAS</t>
  </si>
  <si>
    <t xml:space="preserve">1.1</t>
  </si>
  <si>
    <t xml:space="preserve">SINAPI</t>
  </si>
  <si>
    <t xml:space="preserve">PROJ6</t>
  </si>
  <si>
    <t xml:space="preserve">UN</t>
  </si>
  <si>
    <t xml:space="preserve">Mão-de-obra e material</t>
  </si>
  <si>
    <t xml:space="preserve">NÃO</t>
  </si>
  <si>
    <t xml:space="preserve">1.2</t>
  </si>
  <si>
    <t xml:space="preserve">MERCADO</t>
  </si>
  <si>
    <t xml:space="preserve">ENS1</t>
  </si>
  <si>
    <t xml:space="preserve">Ensaios Geotécnicos de Solo Para Projeto Executivo - ( Para trecho de 1Km)</t>
  </si>
  <si>
    <t xml:space="preserve">SIM</t>
  </si>
  <si>
    <t xml:space="preserve">LOTE 2: PROJETO EXECUTIVO DE ENGENHARIA DA ESTRADA ANTÔNIO CARLOS F. DA ROSA</t>
  </si>
  <si>
    <t xml:space="preserve"> 2.1 </t>
  </si>
  <si>
    <t xml:space="preserve">PROJ7</t>
  </si>
  <si>
    <t xml:space="preserve"> 2.2 </t>
  </si>
  <si>
    <t xml:space="preserve">ENS2</t>
  </si>
  <si>
    <t xml:space="preserve">Ensaios Geotécnicos de Solo Para Projeto Executivo - ( Para trecho de 1Km) II</t>
  </si>
  <si>
    <t xml:space="preserve">LOTE 3: PROJETO EXECUTIVO DE ENGENHARIA DE RUAS DO BAIRRO IMIGRAÇÃO</t>
  </si>
  <si>
    <t xml:space="preserve"> 3.1 </t>
  </si>
  <si>
    <t xml:space="preserve">PROJ-400i</t>
  </si>
  <si>
    <t xml:space="preserve"> 3.2 </t>
  </si>
  <si>
    <t xml:space="preserve">ENS3</t>
  </si>
  <si>
    <t xml:space="preserve">Ensaios Geotécnicos de Solo Para Projeto Executivo - ( Para trecho de 400m)</t>
  </si>
  <si>
    <t xml:space="preserve">LOTE 4: PROJETO EXECUTIVO DE ENGENHARIA DA TRAVESSA JOSÉ PEDRO STEIGLEDER</t>
  </si>
  <si>
    <t xml:space="preserve"> 4.1 </t>
  </si>
  <si>
    <t xml:space="preserve">PROJ-800i</t>
  </si>
  <si>
    <t xml:space="preserve"> 4.2 </t>
  </si>
  <si>
    <t xml:space="preserve">ENS4</t>
  </si>
  <si>
    <t xml:space="preserve">Ensaios Geotécnicos de Solo Para Projeto Executivo - ( Para trecho de 800m)</t>
  </si>
  <si>
    <t xml:space="preserve">BDI ADOTADO:</t>
  </si>
  <si>
    <t xml:space="preserve">COMPOSIÇÕES PRINCIPAIS</t>
  </si>
  <si>
    <t xml:space="preserve"> 1.1 </t>
  </si>
  <si>
    <t xml:space="preserve">Banco</t>
  </si>
  <si>
    <t xml:space="preserve">Tipo</t>
  </si>
  <si>
    <t xml:space="preserve">Und</t>
  </si>
  <si>
    <t xml:space="preserve">Quant.</t>
  </si>
  <si>
    <t xml:space="preserve">Valor Unit</t>
  </si>
  <si>
    <t xml:space="preserve">Total</t>
  </si>
  <si>
    <t xml:space="preserve">CONSIDERAÇÕES DAS COMPOSIÇÕES:</t>
  </si>
  <si>
    <t xml:space="preserve">Composição</t>
  </si>
  <si>
    <t xml:space="preserve"> PROJ6 </t>
  </si>
  <si>
    <t xml:space="preserve">Próprio</t>
  </si>
  <si>
    <t xml:space="preserve">Projeto Executivo de Pavimentação Asfáltica, Drenagem Pluvial e Sinalização Viária de ESTRADA RURAL - Extensão de 6Km</t>
  </si>
  <si>
    <t xml:space="preserve">PAVI - PAVIMENTAÇÃO</t>
  </si>
  <si>
    <t xml:space="preserve">6KM</t>
  </si>
  <si>
    <t xml:space="preserve">Composição Auxiliar</t>
  </si>
  <si>
    <t xml:space="preserve"> 88255 </t>
  </si>
  <si>
    <t xml:space="preserve">AUXILIAR TÉCNICO DE ENGENHARIA COM ENCARGOS COMPLEMENTARES</t>
  </si>
  <si>
    <t xml:space="preserve">Livro SINAPI: Cálculos e Parâmetros</t>
  </si>
  <si>
    <t xml:space="preserve">H</t>
  </si>
  <si>
    <t xml:space="preserve">aux projeto</t>
  </si>
  <si>
    <t xml:space="preserve">Considerando 6h diárias e 4 dias de trabalho</t>
  </si>
  <si>
    <t xml:space="preserve"> 88252 </t>
  </si>
  <si>
    <t xml:space="preserve">AUXILIAR DE SERVIÇOS GERAIS COM ENCARGOS COMPLEMENTARES</t>
  </si>
  <si>
    <t xml:space="preserve">ensaio</t>
  </si>
  <si>
    <t xml:space="preserve">Considerando 1 pacote de ensaios a cada Km</t>
  </si>
  <si>
    <t xml:space="preserve"> 90777 </t>
  </si>
  <si>
    <t xml:space="preserve">ENGENHEIRO CIVIL DE OBRA JUNIOR COM ENCARGOS COMPLEMENTARES</t>
  </si>
  <si>
    <t xml:space="preserve">eng campo</t>
  </si>
  <si>
    <t xml:space="preserve">Considerando 8h de visita de campo + 4h de deslocamento</t>
  </si>
  <si>
    <t xml:space="preserve">eng projeto</t>
  </si>
  <si>
    <t xml:space="preserve">Considerando 8h diárias e 9 dias de trabalho + 8h de ajustes</t>
  </si>
  <si>
    <t xml:space="preserve">Insumo</t>
  </si>
  <si>
    <t xml:space="preserve"> ART2026 </t>
  </si>
  <si>
    <t xml:space="preserve">Anotação de Responsabilidade Técnica</t>
  </si>
  <si>
    <t xml:space="preserve">Serviços</t>
  </si>
  <si>
    <t xml:space="preserve">unidade</t>
  </si>
  <si>
    <t xml:space="preserve">veículo</t>
  </si>
  <si>
    <t xml:space="preserve">Considerando um deslocamento de até 2h x2 (ida e volta) + 8h de visita</t>
  </si>
  <si>
    <t xml:space="preserve"> E9512 </t>
  </si>
  <si>
    <t xml:space="preserve">SICRO3</t>
  </si>
  <si>
    <t xml:space="preserve">Veículo leve - 53 kW</t>
  </si>
  <si>
    <t xml:space="preserve">Equipamento</t>
  </si>
  <si>
    <t xml:space="preserve">aux campo</t>
  </si>
  <si>
    <t xml:space="preserve">Considerando 8h diárias para o levantamento de campo</t>
  </si>
  <si>
    <t xml:space="preserve"> 1.2 </t>
  </si>
  <si>
    <t xml:space="preserve"> ENS1 </t>
  </si>
  <si>
    <t xml:space="preserve">SERT - SERVIÇOS TÉCNICOS</t>
  </si>
  <si>
    <t xml:space="preserve">7KM</t>
  </si>
  <si>
    <t xml:space="preserve"> MOB-ENS </t>
  </si>
  <si>
    <t xml:space="preserve">Mobilização e desmobilização de equipe e equipamentos para execução de ensaios geotécnicos</t>
  </si>
  <si>
    <t xml:space="preserve">TRAN - TRANSPORTES, CARGAS E DESCARGAS</t>
  </si>
  <si>
    <t xml:space="preserve">unid</t>
  </si>
  <si>
    <t xml:space="preserve">Considerando 10h de visita de campo + 4h de deslocamento</t>
  </si>
  <si>
    <t xml:space="preserve"> ENSAIO-2 </t>
  </si>
  <si>
    <t xml:space="preserve">DETERMINAÇÃO DO ÍNDICE DE SUPORTE CALIFÓRNIA DE SOLOS - ISC OU CBR - (NORMA DNIT 172/016-ME / NBR 9895:2017)</t>
  </si>
  <si>
    <t xml:space="preserve">un</t>
  </si>
  <si>
    <t xml:space="preserve">Considerando 8h diárias e 12 dias de trabalho + 8h de ajustes</t>
  </si>
  <si>
    <t xml:space="preserve"> ENSAIO-1 </t>
  </si>
  <si>
    <t xml:space="preserve">ANÁLISE GRANULOMETRICA DE SOLOS POR PENEIRAMENTO (NBR 7181:2016)</t>
  </si>
  <si>
    <t xml:space="preserve"> ENSAIO-5 </t>
  </si>
  <si>
    <t xml:space="preserve">PERFURAÇÃO DE SOLO SONDAGEM A TRADO (NBR 9603:2015) DN 20CM</t>
  </si>
  <si>
    <t xml:space="preserve">M</t>
  </si>
  <si>
    <t xml:space="preserve">Considerando 6h diárias e 6 dias de trabalho</t>
  </si>
  <si>
    <t xml:space="preserve"> ENSAIO-6 </t>
  </si>
  <si>
    <t xml:space="preserve">VERIFICAÇÃO DA COMPACTAÇÃO DO SOLO ENERGIA PROCTOR NORMAL (NBR 7182:2020)</t>
  </si>
  <si>
    <t xml:space="preserve">Considerando 10h diárias para o levantamento de campo</t>
  </si>
  <si>
    <t xml:space="preserve"> ENSAIO-3 </t>
  </si>
  <si>
    <t xml:space="preserve">DETERMINAÇÃO DO LIMITE DE LIQUIDEZ DE SOLOS (NBR 6459:2017)</t>
  </si>
  <si>
    <t xml:space="preserve"> ENSAIO-4 </t>
  </si>
  <si>
    <t xml:space="preserve">DETERMINAÇÃO DO LIMITE DE PLASTICIDADE DE SOLOS (NBR 7180:2016)</t>
  </si>
  <si>
    <t xml:space="preserve">2.1</t>
  </si>
  <si>
    <t xml:space="preserve"> PROJ7 </t>
  </si>
  <si>
    <t xml:space="preserve">Projeto Executivo de Pavimentação Asfáltica, Drenagem Pluvial e Sinalização Viária de ESTRADA RURAL - Extensão de 7Km</t>
  </si>
  <si>
    <t xml:space="preserve">2.2</t>
  </si>
  <si>
    <t xml:space="preserve"> ENS2 </t>
  </si>
  <si>
    <t xml:space="preserve">Ensaios Geotécnicos de Solo para Projeto Executivo - ( Para trecho de 1Km) II</t>
  </si>
  <si>
    <t xml:space="preserve">3.1</t>
  </si>
  <si>
    <t xml:space="preserve">ATÉ 1Km</t>
  </si>
  <si>
    <t xml:space="preserve"> PROJ-400i </t>
  </si>
  <si>
    <t xml:space="preserve">Projeto Executivo de Pavimentação em Piso Intertravado, Drenagem Pluvial e Sinalização Viária DE VIA URBANA - Extensão até 400m</t>
  </si>
  <si>
    <t xml:space="preserve">Considerando 1h de visita de campo + 3h de deslocamento</t>
  </si>
  <si>
    <t xml:space="preserve">Considerando 8h diárias e 7 dias de trabalho + 8h de ajustes</t>
  </si>
  <si>
    <t xml:space="preserve">Considerando 6h diárias e 3 dias de trabalho</t>
  </si>
  <si>
    <t xml:space="preserve">Considerando um deslocamento de até 1,5h x2 (ida e volta) + 1h de visita</t>
  </si>
  <si>
    <t xml:space="preserve">Considerando 1 pacote de ensaios básicos a cada 1Km</t>
  </si>
  <si>
    <t xml:space="preserve">*Não considerado auxiliar de serviços gerais para levantamento de campo.;</t>
  </si>
  <si>
    <t xml:space="preserve">3.2</t>
  </si>
  <si>
    <t xml:space="preserve"> ENS3 </t>
  </si>
  <si>
    <t xml:space="preserve">Ensaios Geotécnicos de Solo para Projeto Executivo - ( Para trecho de 400m)</t>
  </si>
  <si>
    <t xml:space="preserve">4.1</t>
  </si>
  <si>
    <t xml:space="preserve"> PROJ-800i </t>
  </si>
  <si>
    <t xml:space="preserve">Projeto Executivo de Pavimentação em Piso Intertravado, Drenagem Pluvial e Sinalização Viária DE VIA URBANA - Extensão até 800m</t>
  </si>
  <si>
    <t xml:space="preserve">4.2</t>
  </si>
  <si>
    <t xml:space="preserve"> ENS4 </t>
  </si>
  <si>
    <t xml:space="preserve">Ensaios Geotécnicos de Solo para Projeto Executivo - ( Para trecho de 800m)</t>
  </si>
  <si>
    <t xml:space="preserve">x</t>
  </si>
  <si>
    <t xml:space="preserve"> MOB-ENSAIOS </t>
  </si>
  <si>
    <t xml:space="preserve">Mobilização e desmobilização para ensaios geotécnicos</t>
  </si>
  <si>
    <t xml:space="preserve">Verba</t>
  </si>
  <si>
    <t xml:space="preserve">CRONOGRAMA</t>
  </si>
  <si>
    <t xml:space="preserve">LOTE</t>
  </si>
  <si>
    <t xml:space="preserve">Descrição dos Serviços </t>
  </si>
  <si>
    <t xml:space="preserve">VALOR TOTAL</t>
  </si>
  <si>
    <t xml:space="preserve">1 MÊS</t>
  </si>
  <si>
    <t xml:space="preserve">%</t>
  </si>
  <si>
    <t xml:space="preserve">Mat./M.Obra</t>
  </si>
  <si>
    <t xml:space="preserve">1</t>
  </si>
  <si>
    <t xml:space="preserve">1. PROJETO EXECUTIVO DE ENGENHARIA DA ESTRADA GETÚLIO VARGAS</t>
  </si>
  <si>
    <t xml:space="preserve">2 MESES</t>
  </si>
  <si>
    <t xml:space="preserve">2</t>
  </si>
  <si>
    <t xml:space="preserve">2. PROJETO EXECUTIVO DE ENGENHARIA DA ESTRADA ANTÔNIO CARLOS F. DA ROSA</t>
  </si>
  <si>
    <t xml:space="preserve">3</t>
  </si>
  <si>
    <t xml:space="preserve">3. PROJETO EXECUTIVO DE ENGENHARIA DE RUAS DO BAIRRO IMIGRAÇÃO</t>
  </si>
  <si>
    <t xml:space="preserve">4</t>
  </si>
  <si>
    <t xml:space="preserve">4. PROJETO EXECUTIVO DE ENGENHARIA DA TRAVESSA JOSÉ PEDRO STEIGLEDER</t>
  </si>
  <si>
    <t xml:space="preserve">TOTAL DAS MEDIÇÕES</t>
  </si>
  <si>
    <t xml:space="preserve">PROPOSTA</t>
  </si>
  <si>
    <t xml:space="preserve">Licitante</t>
  </si>
  <si>
    <t xml:space="preserve">CNPJ*</t>
  </si>
  <si>
    <t xml:space="preserve">Atenção! Se existirem itens sem preço proposto, deixe a célula do preço unitário proposto em branco.</t>
  </si>
  <si>
    <t xml:space="preserve">Para incluir itens da proposta, selecione as células A13 a K13 e arraste para baixo, de acordo com o número de itens cadastrado na planilha Orçamento-base.</t>
  </si>
  <si>
    <t xml:space="preserve">Nº  do lote</t>
  </si>
  <si>
    <t xml:space="preserve">Nº Ordem</t>
  </si>
  <si>
    <t xml:space="preserve">Nº Item</t>
  </si>
  <si>
    <t xml:space="preserve">Descrição do item</t>
  </si>
  <si>
    <t xml:space="preserve">Qtd.</t>
  </si>
  <si>
    <t xml:space="preserve">Unid.</t>
  </si>
  <si>
    <t xml:space="preserve">Percentual de Desconto</t>
  </si>
  <si>
    <t xml:space="preserve">Código Família</t>
  </si>
  <si>
    <t xml:space="preserve">Código Subfamília</t>
  </si>
  <si>
    <t xml:space="preserve">Compras</t>
  </si>
  <si>
    <t xml:space="preserve">alimentacao humana especial/manipuladas/fracionada</t>
  </si>
  <si>
    <t xml:space="preserve">laticinios e correlatos</t>
  </si>
  <si>
    <t xml:space="preserve">produtos de origem animal in natura</t>
  </si>
  <si>
    <t xml:space="preserve">produtos de origem vegetal in natura</t>
  </si>
  <si>
    <t xml:space="preserve">produtos de panificacao</t>
  </si>
  <si>
    <t xml:space="preserve">produtos nao pereciveis</t>
  </si>
  <si>
    <t xml:space="preserve">adubos/corretivos do solo</t>
  </si>
  <si>
    <t xml:space="preserve">adubos</t>
  </si>
  <si>
    <t xml:space="preserve">corretivos do solo</t>
  </si>
  <si>
    <t xml:space="preserve">alimentacao humana - laticinios e correlatos</t>
  </si>
  <si>
    <t xml:space="preserve">cremes vegetais</t>
  </si>
  <si>
    <t xml:space="preserve">derivados do leite</t>
  </si>
  <si>
    <t xml:space="preserve">leite</t>
  </si>
  <si>
    <t xml:space="preserve">manteiga</t>
  </si>
  <si>
    <t xml:space="preserve">queijo e similares</t>
  </si>
  <si>
    <t xml:space="preserve">alimentacao humana - prod.especial/manipulados/pre-elaborado</t>
  </si>
  <si>
    <t xml:space="preserve">carnes/peixes/frutos do mar/produtos derivados</t>
  </si>
  <si>
    <t xml:space="preserve">fiambres/pates/linguicas/salsichas/salsichoes</t>
  </si>
  <si>
    <t xml:space="preserve">frutigranjeiros/hortigranjeiros</t>
  </si>
  <si>
    <t xml:space="preserve">leites/manteigas/queijos/produtos derivados</t>
  </si>
  <si>
    <t xml:space="preserve">produtos organicos agroecologicos</t>
  </si>
  <si>
    <t xml:space="preserve">alimentacao humana - prod.origem animal in natura</t>
  </si>
  <si>
    <t xml:space="preserve">carne avicola/produtos derivados</t>
  </si>
  <si>
    <t xml:space="preserve">carne bovina/produtos derivados</t>
  </si>
  <si>
    <t xml:space="preserve">carne ovina/produtos derivados</t>
  </si>
  <si>
    <t xml:space="preserve">carne suina/produtos derivados</t>
  </si>
  <si>
    <t xml:space="preserve">linguica/ fiambres</t>
  </si>
  <si>
    <t xml:space="preserve">pates</t>
  </si>
  <si>
    <t xml:space="preserve">peixe/frutos do mar/produtos derivados</t>
  </si>
  <si>
    <t xml:space="preserve">produtos organicos e agroecologicos</t>
  </si>
  <si>
    <t xml:space="preserve">salsichas/ salsichoes</t>
  </si>
  <si>
    <t xml:space="preserve">tripa</t>
  </si>
  <si>
    <t xml:space="preserve">alimentacao humana - produtos de origem vegetal in natura</t>
  </si>
  <si>
    <t xml:space="preserve">frutigranjeiros</t>
  </si>
  <si>
    <t xml:space="preserve">hortigranjeiros</t>
  </si>
  <si>
    <t xml:space="preserve">alimentacao humana - produtos de panificacao</t>
  </si>
  <si>
    <t xml:space="preserve">bolachas/biscoitos</t>
  </si>
  <si>
    <t xml:space="preserve">cucas/bolos/panetones</t>
  </si>
  <si>
    <t xml:space="preserve">doces/salgados</t>
  </si>
  <si>
    <t xml:space="preserve">paes/sanduiches/pizzas</t>
  </si>
  <si>
    <t xml:space="preserve">alimentacao humana - produtos nao pereciveis</t>
  </si>
  <si>
    <t xml:space="preserve">acucares/complementos energeticos</t>
  </si>
  <si>
    <t xml:space="preserve">adocantes</t>
  </si>
  <si>
    <t xml:space="preserve">agua mineral/refrigerantes</t>
  </si>
  <si>
    <t xml:space="preserve">alimentos enlatados/conservas</t>
  </si>
  <si>
    <t xml:space="preserve">arroz/feijao/lentilha/ervilha/canjica</t>
  </si>
  <si>
    <t xml:space="preserve">aveia</t>
  </si>
  <si>
    <t xml:space="preserve">cafe</t>
  </si>
  <si>
    <t xml:space="preserve">cesta basica</t>
  </si>
  <si>
    <t xml:space="preserve">cevada/cereais</t>
  </si>
  <si>
    <t xml:space="preserve">chas/ervas/essencias</t>
  </si>
  <si>
    <t xml:space="preserve">complementos e compostos alimentares</t>
  </si>
  <si>
    <t xml:space="preserve">condimentos</t>
  </si>
  <si>
    <t xml:space="preserve">doces em pasta/em calda/geleias</t>
  </si>
  <si>
    <t xml:space="preserve">farinhas</t>
  </si>
  <si>
    <t xml:space="preserve">fermentos</t>
  </si>
  <si>
    <t xml:space="preserve">frutas secas</t>
  </si>
  <si>
    <t xml:space="preserve">graos</t>
  </si>
  <si>
    <t xml:space="preserve">massas</t>
  </si>
  <si>
    <t xml:space="preserve">mel</t>
  </si>
  <si>
    <t xml:space="preserve">oleos/margarinas/maioneses/molhos</t>
  </si>
  <si>
    <t xml:space="preserve">produtos diversos</t>
  </si>
  <si>
    <t xml:space="preserve">sal</t>
  </si>
  <si>
    <t xml:space="preserve">substitutivos do leite natural</t>
  </si>
  <si>
    <t xml:space="preserve">sucos/chas</t>
  </si>
  <si>
    <t xml:space="preserve">vinhos/vinagres</t>
  </si>
  <si>
    <t xml:space="preserve">alimentacao humana: enteral/oral</t>
  </si>
  <si>
    <t xml:space="preserve">complementos e compostos nutricionais</t>
  </si>
  <si>
    <t xml:space="preserve">dietas completas e modulares</t>
  </si>
  <si>
    <t xml:space="preserve">alimentacao humana: produtos coloniais</t>
  </si>
  <si>
    <t xml:space="preserve">cucas/bolos</t>
  </si>
  <si>
    <t xml:space="preserve">fiambre/linguicas/salsichoes</t>
  </si>
  <si>
    <t xml:space="preserve">geleias/conservas</t>
  </si>
  <si>
    <t xml:space="preserve">manteiga/queijos/produtos derivados</t>
  </si>
  <si>
    <t xml:space="preserve">alimentacao humana-prod.origem animal embutidos</t>
  </si>
  <si>
    <t xml:space="preserve">linguica/fiambres</t>
  </si>
  <si>
    <t xml:space="preserve">salsichas/salsichoes</t>
  </si>
  <si>
    <t xml:space="preserve">animais</t>
  </si>
  <si>
    <t xml:space="preserve">apicultura/enxame de abelha</t>
  </si>
  <si>
    <t xml:space="preserve">aves</t>
  </si>
  <si>
    <t xml:space="preserve">camundongos p/laboratorio</t>
  </si>
  <si>
    <t xml:space="preserve">equinos</t>
  </si>
  <si>
    <t xml:space="preserve">ovinos</t>
  </si>
  <si>
    <t xml:space="preserve">peixes</t>
  </si>
  <si>
    <t xml:space="preserve">aquisição de imoveis</t>
  </si>
  <si>
    <t xml:space="preserve">arames/telas</t>
  </si>
  <si>
    <t xml:space="preserve">arame aco/ aco inox</t>
  </si>
  <si>
    <t xml:space="preserve">arame farpado/grampos/ concertina</t>
  </si>
  <si>
    <t xml:space="preserve">arame galvanizado</t>
  </si>
  <si>
    <t xml:space="preserve">arame p/ emplacamento</t>
  </si>
  <si>
    <t xml:space="preserve">arame recozido</t>
  </si>
  <si>
    <t xml:space="preserve">distanciadores</t>
  </si>
  <si>
    <t xml:space="preserve">tela</t>
  </si>
  <si>
    <t xml:space="preserve">armamentos/explosivos/municoes</t>
  </si>
  <si>
    <t xml:space="preserve">acessorios e pecas p/armas</t>
  </si>
  <si>
    <t xml:space="preserve">armas</t>
  </si>
  <si>
    <t xml:space="preserve">cartuchos</t>
  </si>
  <si>
    <t xml:space="preserve">equipamento p/ recarga de cartuchos</t>
  </si>
  <si>
    <t xml:space="preserve">equipamentos anti-motim</t>
  </si>
  <si>
    <t xml:space="preserve">espoletas</t>
  </si>
  <si>
    <t xml:space="preserve">estojos</t>
  </si>
  <si>
    <t xml:space="preserve">granadas</t>
  </si>
  <si>
    <t xml:space="preserve">material p/ limpeza de armas</t>
  </si>
  <si>
    <t xml:space="preserve">polvoras</t>
  </si>
  <si>
    <t xml:space="preserve">projeteis</t>
  </si>
  <si>
    <t xml:space="preserve">bandeiras/flamulas/acessorios</t>
  </si>
  <si>
    <t xml:space="preserve">bandeiras - acessorios uso interno/externo</t>
  </si>
  <si>
    <t xml:space="preserve">bandeiras brasileiras uso externo</t>
  </si>
  <si>
    <t xml:space="preserve">bandeiras em geral uso interno</t>
  </si>
  <si>
    <t xml:space="preserve">bandeiras especiais uso externo</t>
  </si>
  <si>
    <t xml:space="preserve">bandeiras estados/municipios uso externo</t>
  </si>
  <si>
    <t xml:space="preserve">bandeiras paises uso externo</t>
  </si>
  <si>
    <t xml:space="preserve">estandartes</t>
  </si>
  <si>
    <t xml:space="preserve">bombas/motobombas/compressores/componentes/acessorios</t>
  </si>
  <si>
    <t xml:space="preserve">bombas/motobombas</t>
  </si>
  <si>
    <t xml:space="preserve">compressores de ar</t>
  </si>
  <si>
    <t xml:space="preserve">motores p/ compressores</t>
  </si>
  <si>
    <t xml:space="preserve">nebulizadores veicular p/ controle de mosquitos</t>
  </si>
  <si>
    <t xml:space="preserve">pecas/acessorios p/ bomba de racalque</t>
  </si>
  <si>
    <t xml:space="preserve">pecas/acessorios p/bombas e motobombas</t>
  </si>
  <si>
    <t xml:space="preserve">pecas/acessorios p/compressores de ar</t>
  </si>
  <si>
    <t xml:space="preserve">botijoes/instalacoes industriais de gas glp</t>
  </si>
  <si>
    <t xml:space="preserve">botijoes</t>
  </si>
  <si>
    <t xml:space="preserve">centrais de gases</t>
  </si>
  <si>
    <t xml:space="preserve">instalacoes de gas</t>
  </si>
  <si>
    <t xml:space="preserve">calcados/bolsas/malas/mochila (exceto de seguranca)</t>
  </si>
  <si>
    <t xml:space="preserve">bolsas/malas/mochilas</t>
  </si>
  <si>
    <t xml:space="preserve">botas</t>
  </si>
  <si>
    <t xml:space="preserve">calcados tipo tenis</t>
  </si>
  <si>
    <t xml:space="preserve">chinelos</t>
  </si>
  <si>
    <t xml:space="preserve">guarda-chuvas</t>
  </si>
  <si>
    <t xml:space="preserve">sandalias</t>
  </si>
  <si>
    <t xml:space="preserve">sapatos</t>
  </si>
  <si>
    <t xml:space="preserve">tamancos</t>
  </si>
  <si>
    <t xml:space="preserve">colchoes/colchonetes/travesseiros/almofadas/revestimentos</t>
  </si>
  <si>
    <t xml:space="preserve">colchoes/colchonetes/travesseiros/almofadas c/forro</t>
  </si>
  <si>
    <t xml:space="preserve">colchoes/colchonetes/travesseiros/espumas s/forro</t>
  </si>
  <si>
    <t xml:space="preserve">revestimentos</t>
  </si>
  <si>
    <t xml:space="preserve">combustiveis/lubrificantes/derivados de petroleo</t>
  </si>
  <si>
    <t xml:space="preserve">aditivos</t>
  </si>
  <si>
    <t xml:space="preserve">alcool combustivel</t>
  </si>
  <si>
    <t xml:space="preserve">asfalto/aditivos asfalticos</t>
  </si>
  <si>
    <t xml:space="preserve">carvao vegetal</t>
  </si>
  <si>
    <t xml:space="preserve">gas liquefeito de petroleo</t>
  </si>
  <si>
    <t xml:space="preserve">gasolina</t>
  </si>
  <si>
    <t xml:space="preserve">oleos e graxas</t>
  </si>
  <si>
    <t xml:space="preserve">piche</t>
  </si>
  <si>
    <t xml:space="preserve">querosene</t>
  </si>
  <si>
    <t xml:space="preserve">componentes p/equipamentos eletricos/eletronicos</t>
  </si>
  <si>
    <t xml:space="preserve">acessorios p/ condicionadores de ar</t>
  </si>
  <si>
    <t xml:space="preserve">cabos</t>
  </si>
  <si>
    <t xml:space="preserve">capacitores</t>
  </si>
  <si>
    <t xml:space="preserve">circuito integrado</t>
  </si>
  <si>
    <t xml:space="preserve">componentes eletronicos</t>
  </si>
  <si>
    <t xml:space="preserve">conectores e redutores</t>
  </si>
  <si>
    <t xml:space="preserve">diodos</t>
  </si>
  <si>
    <t xml:space="preserve">filtros</t>
  </si>
  <si>
    <t xml:space="preserve">mantas dissipativa</t>
  </si>
  <si>
    <t xml:space="preserve">paineis solares</t>
  </si>
  <si>
    <t xml:space="preserve">pilhas/baterias</t>
  </si>
  <si>
    <t xml:space="preserve">ponteira e resistencia p/ ferro de soldar</t>
  </si>
  <si>
    <t xml:space="preserve">potenciometros</t>
  </si>
  <si>
    <t xml:space="preserve">recarregadores/carregadores/transformadores de bateria</t>
  </si>
  <si>
    <t xml:space="preserve">resistores</t>
  </si>
  <si>
    <t xml:space="preserve">termostatos</t>
  </si>
  <si>
    <t xml:space="preserve">transistores</t>
  </si>
  <si>
    <t xml:space="preserve">valvulas</t>
  </si>
  <si>
    <t xml:space="preserve">defensivos agricolas/domesticos</t>
  </si>
  <si>
    <t xml:space="preserve">defensivos agricolas</t>
  </si>
  <si>
    <t xml:space="preserve">defensivos p/ uso domestico</t>
  </si>
  <si>
    <t xml:space="preserve">diagnostica</t>
  </si>
  <si>
    <t xml:space="preserve">aditivos e acessorios para microbiologia</t>
  </si>
  <si>
    <t xml:space="preserve">meios de cultura</t>
  </si>
  <si>
    <t xml:space="preserve">eletrodomesticos</t>
  </si>
  <si>
    <t xml:space="preserve">aparelhos p/ limpeza e higiene</t>
  </si>
  <si>
    <t xml:space="preserve">aparelhos p/aquecimento e purificacao de agua</t>
  </si>
  <si>
    <t xml:space="preserve">aparelhos p/preparo de alimentos</t>
  </si>
  <si>
    <t xml:space="preserve">bebedouros e purificadores de agua</t>
  </si>
  <si>
    <t xml:space="preserve">cafeteiras eletricas</t>
  </si>
  <si>
    <t xml:space="preserve">conjuntos compactos</t>
  </si>
  <si>
    <t xml:space="preserve">depuradores/exaustores domesticos</t>
  </si>
  <si>
    <t xml:space="preserve">ferros eletricos/tabuas passar roupa</t>
  </si>
  <si>
    <t xml:space="preserve">fogoes e fornos</t>
  </si>
  <si>
    <t xml:space="preserve">maquinas de lavar roupa</t>
  </si>
  <si>
    <t xml:space="preserve">maquinas de secar roupa</t>
  </si>
  <si>
    <t xml:space="preserve">refrigeradores e congeladores</t>
  </si>
  <si>
    <t xml:space="preserve">elevadores/pontes rolantes/guindastes/talhas</t>
  </si>
  <si>
    <t xml:space="preserve">elevadores</t>
  </si>
  <si>
    <t xml:space="preserve">escada rolante</t>
  </si>
  <si>
    <t xml:space="preserve">esteira de movimentacao de bagagem</t>
  </si>
  <si>
    <t xml:space="preserve">guindastes</t>
  </si>
  <si>
    <t xml:space="preserve">niveladoras de doca</t>
  </si>
  <si>
    <t xml:space="preserve">pecas e acessorios</t>
  </si>
  <si>
    <t xml:space="preserve">talhas</t>
  </si>
  <si>
    <t xml:space="preserve">embalagens em geral/cordas/barbantes/fitas (exceto p/med.)</t>
  </si>
  <si>
    <t xml:space="preserve">barbantes/cordas</t>
  </si>
  <si>
    <t xml:space="preserve">bombonas</t>
  </si>
  <si>
    <t xml:space="preserve">caixas/cestos</t>
  </si>
  <si>
    <t xml:space="preserve">chapas/bolas poliestireno</t>
  </si>
  <si>
    <t xml:space="preserve">embalagens fepps padrao lafergs</t>
  </si>
  <si>
    <t xml:space="preserve">embalagens p/ substancias infecciosas</t>
  </si>
  <si>
    <t xml:space="preserve">filmes plasticos/polibolhas</t>
  </si>
  <si>
    <t xml:space="preserve">fitas/fitilhos</t>
  </si>
  <si>
    <t xml:space="preserve">garrafa/ garrafao para envase</t>
  </si>
  <si>
    <t xml:space="preserve">papel e papelao</t>
  </si>
  <si>
    <t xml:space="preserve">sacos/sacolas</t>
  </si>
  <si>
    <t xml:space="preserve">tampa/ rolha - para garrafa/ garrafao</t>
  </si>
  <si>
    <t xml:space="preserve">equipamentos e gases uso hopitalar/laboratorial/industrial</t>
  </si>
  <si>
    <t xml:space="preserve">equipamentos p/gases de uso hospitalar/laboratorial/indust.</t>
  </si>
  <si>
    <t xml:space="preserve">gases de uso hospitalar/ laboratorial/ industrial</t>
  </si>
  <si>
    <t xml:space="preserve">instalacoes/centrais de gas</t>
  </si>
  <si>
    <t xml:space="preserve">equipamentos eletricos p/oficinas (uso geral)</t>
  </si>
  <si>
    <t xml:space="preserve">carregadores de bateria</t>
  </si>
  <si>
    <t xml:space="preserve">coladeiras de bordo p/ marcenaria</t>
  </si>
  <si>
    <t xml:space="preserve">cortadores</t>
  </si>
  <si>
    <t xml:space="preserve">equipamentos p/oficinas</t>
  </si>
  <si>
    <t xml:space="preserve">facetadores</t>
  </si>
  <si>
    <t xml:space="preserve">fornos</t>
  </si>
  <si>
    <t xml:space="preserve">fresadoras</t>
  </si>
  <si>
    <t xml:space="preserve">furadeiras/perfuratrizes</t>
  </si>
  <si>
    <t xml:space="preserve">lixadeiras</t>
  </si>
  <si>
    <t xml:space="preserve">maquinas confeccao telas de arame</t>
  </si>
  <si>
    <t xml:space="preserve">marteletes</t>
  </si>
  <si>
    <t xml:space="preserve">moto-esmerilhadeira</t>
  </si>
  <si>
    <t xml:space="preserve">moto-politrizes</t>
  </si>
  <si>
    <t xml:space="preserve">motores eletricos trifasicos</t>
  </si>
  <si>
    <t xml:space="preserve">plainas</t>
  </si>
  <si>
    <t xml:space="preserve">politrizes</t>
  </si>
  <si>
    <t xml:space="preserve">redutor de velocidade para motor</t>
  </si>
  <si>
    <t xml:space="preserve">retificadeiras</t>
  </si>
  <si>
    <t xml:space="preserve">serras</t>
  </si>
  <si>
    <t xml:space="preserve">tornos/placas autocentrantes</t>
  </si>
  <si>
    <t xml:space="preserve">tupias</t>
  </si>
  <si>
    <t xml:space="preserve">vibradores</t>
  </si>
  <si>
    <t xml:space="preserve">equipamentos p/controle de pessoal</t>
  </si>
  <si>
    <t xml:space="preserve">acionador comutador</t>
  </si>
  <si>
    <t xml:space="preserve">cartao proximidade regravavel controle de acesso</t>
  </si>
  <si>
    <t xml:space="preserve">cartoes para relogio ponto digital</t>
  </si>
  <si>
    <t xml:space="preserve">catracas biometricas</t>
  </si>
  <si>
    <t xml:space="preserve">fechaduras eletronicas</t>
  </si>
  <si>
    <t xml:space="preserve">modulos detectores de veiculo</t>
  </si>
  <si>
    <t xml:space="preserve">pedestal organizador de fila (divisor de fluxo)</t>
  </si>
  <si>
    <t xml:space="preserve">porta-cartao ponto</t>
  </si>
  <si>
    <t xml:space="preserve">relogio-ponto e registradores de frequencia</t>
  </si>
  <si>
    <t xml:space="preserve">sistema automarizacao de portas</t>
  </si>
  <si>
    <t xml:space="preserve">software para registrador de frequencia</t>
  </si>
  <si>
    <t xml:space="preserve">sorteadores eletronicos microprocessados</t>
  </si>
  <si>
    <t xml:space="preserve">equipamentos p/geracao/distribuicao de energia eletrica</t>
  </si>
  <si>
    <t xml:space="preserve">capacitores potencia</t>
  </si>
  <si>
    <t xml:space="preserve">estabilizadores de tensao</t>
  </si>
  <si>
    <t xml:space="preserve">filtros redes energia</t>
  </si>
  <si>
    <t xml:space="preserve">grupos geradores</t>
  </si>
  <si>
    <t xml:space="preserve">transformadores de tensao</t>
  </si>
  <si>
    <t xml:space="preserve">turbinas</t>
  </si>
  <si>
    <t xml:space="preserve">equipamentos p/informatica</t>
  </si>
  <si>
    <t xml:space="preserve">centrais de trabalho multifuncional</t>
  </si>
  <si>
    <t xml:space="preserve">disco rigido</t>
  </si>
  <si>
    <t xml:space="preserve">dispositivo para guarda de dados e arquivos (storage)</t>
  </si>
  <si>
    <t xml:space="preserve">drivers</t>
  </si>
  <si>
    <t xml:space="preserve">eq. p/microcomputadores/impressoras</t>
  </si>
  <si>
    <t xml:space="preserve">equipamentos para sistema de backup</t>
  </si>
  <si>
    <t xml:space="preserve">estabilizadores/no-breaks/short-breaks/fontes alimentacao</t>
  </si>
  <si>
    <t xml:space="preserve">hardware/software deficientes fisicos</t>
  </si>
  <si>
    <t xml:space="preserve">impressoras/ copiadoras</t>
  </si>
  <si>
    <t xml:space="preserve">licencas</t>
  </si>
  <si>
    <t xml:space="preserve">lousa digital</t>
  </si>
  <si>
    <t xml:space="preserve">memorias de expansao</t>
  </si>
  <si>
    <t xml:space="preserve">microcomputadores</t>
  </si>
  <si>
    <t xml:space="preserve">monitores de interface</t>
  </si>
  <si>
    <t xml:space="preserve">monitores de video</t>
  </si>
  <si>
    <t xml:space="preserve">mouse</t>
  </si>
  <si>
    <t xml:space="preserve">notebooks</t>
  </si>
  <si>
    <t xml:space="preserve">placas</t>
  </si>
  <si>
    <t xml:space="preserve">scaners</t>
  </si>
  <si>
    <t xml:space="preserve">servidores</t>
  </si>
  <si>
    <t xml:space="preserve">sistemas videoconferencia/ sistema acesso a dados</t>
  </si>
  <si>
    <t xml:space="preserve">softwares</t>
  </si>
  <si>
    <t xml:space="preserve">tablets</t>
  </si>
  <si>
    <t xml:space="preserve">teclados</t>
  </si>
  <si>
    <t xml:space="preserve">terminais/quiosques</t>
  </si>
  <si>
    <t xml:space="preserve">equipamentos p/lancamentos/pouso/manobras de aeronaves</t>
  </si>
  <si>
    <t xml:space="preserve">acessorios/componentes</t>
  </si>
  <si>
    <t xml:space="preserve">birutas</t>
  </si>
  <si>
    <t xml:space="preserve">lampadas p/aeroportos</t>
  </si>
  <si>
    <t xml:space="preserve">materiais/acessorios p/sinalizacao de aeroportos</t>
  </si>
  <si>
    <t xml:space="preserve">sistema de navegacao por satelite</t>
  </si>
  <si>
    <t xml:space="preserve">sistemas balizamento/sinalizacao de aeroportos</t>
  </si>
  <si>
    <t xml:space="preserve">transformadores/estabilizadores</t>
  </si>
  <si>
    <t xml:space="preserve">equipamentos/acessorios p/acampamento</t>
  </si>
  <si>
    <t xml:space="preserve">barracas/ tendas</t>
  </si>
  <si>
    <t xml:space="preserve">camisas p/ lampioes e lanternas</t>
  </si>
  <si>
    <t xml:space="preserve">cantil</t>
  </si>
  <si>
    <t xml:space="preserve">fogareiro</t>
  </si>
  <si>
    <t xml:space="preserve">gelo reutilizavel</t>
  </si>
  <si>
    <t xml:space="preserve">lampiao</t>
  </si>
  <si>
    <t xml:space="preserve">lanternas</t>
  </si>
  <si>
    <t xml:space="preserve">lonas</t>
  </si>
  <si>
    <t xml:space="preserve">materiais/acessorios p/acampamento</t>
  </si>
  <si>
    <t xml:space="preserve">mesas</t>
  </si>
  <si>
    <t xml:space="preserve">redes</t>
  </si>
  <si>
    <t xml:space="preserve">refrigeradores portateis</t>
  </si>
  <si>
    <t xml:space="preserve">sacos de dormir/colchoes inflaveis</t>
  </si>
  <si>
    <t xml:space="preserve">equipamentos/acessorios p/transporte de mercadorias</t>
  </si>
  <si>
    <t xml:space="preserve">acessorios p/ carrinhos transporte</t>
  </si>
  <si>
    <t xml:space="preserve">carregadores</t>
  </si>
  <si>
    <t xml:space="preserve">carrinhos p/ transporte</t>
  </si>
  <si>
    <t xml:space="preserve">empilhadeiras</t>
  </si>
  <si>
    <t xml:space="preserve">equipamentos/componentes/acessorios p/climatizacao</t>
  </si>
  <si>
    <t xml:space="preserve">aquecedores de ambiente</t>
  </si>
  <si>
    <t xml:space="preserve">condicionadores de ar e sistemas de climatizacao</t>
  </si>
  <si>
    <t xml:space="preserve">conjunto manifolds</t>
  </si>
  <si>
    <t xml:space="preserve">equipamentos p/climatizacao/condicionadores</t>
  </si>
  <si>
    <t xml:space="preserve">material p/aquecedor/condicionador/ventilador/desumificador</t>
  </si>
  <si>
    <t xml:space="preserve">ventiladores/circuladores e desumidificadores de ar</t>
  </si>
  <si>
    <t xml:space="preserve">equipamentos/componentes/acessorios p/medicao</t>
  </si>
  <si>
    <t xml:space="preserve">balancas</t>
  </si>
  <si>
    <t xml:space="preserve">caladores</t>
  </si>
  <si>
    <t xml:space="preserve">densimetros</t>
  </si>
  <si>
    <t xml:space="preserve">detectores</t>
  </si>
  <si>
    <t xml:space="preserve">equipamentos p/laboratorio quimico</t>
  </si>
  <si>
    <t xml:space="preserve">equipamentos p/topografia e cartografia</t>
  </si>
  <si>
    <t xml:space="preserve">estacoes meteorologicas/eq. meteorologicos</t>
  </si>
  <si>
    <t xml:space="preserve">frequencimetros</t>
  </si>
  <si>
    <t xml:space="preserve">hidrometros</t>
  </si>
  <si>
    <t xml:space="preserve">indicador de pesagem / celula de conversao</t>
  </si>
  <si>
    <t xml:space="preserve">materiais p/medicao</t>
  </si>
  <si>
    <t xml:space="preserve">medidores/calibradores/aferidores/controladores</t>
  </si>
  <si>
    <t xml:space="preserve">mesas p/ medicao</t>
  </si>
  <si>
    <t xml:space="preserve">multimetros</t>
  </si>
  <si>
    <t xml:space="preserve">odometros</t>
  </si>
  <si>
    <t xml:space="preserve">osciloscopios</t>
  </si>
  <si>
    <t xml:space="preserve">termoigrometros</t>
  </si>
  <si>
    <t xml:space="preserve">wattimetros</t>
  </si>
  <si>
    <t xml:space="preserve">equipamentos/componentes/acessorios p/radiodifusao</t>
  </si>
  <si>
    <t xml:space="preserve">grafismo de audio/video</t>
  </si>
  <si>
    <t xml:space="preserve">iluminacao cenica</t>
  </si>
  <si>
    <t xml:space="preserve">materiais, equipamentos e acessorios para radiodifusao.</t>
  </si>
  <si>
    <t xml:space="preserve">sistema de armazenamento de audio/video</t>
  </si>
  <si>
    <t xml:space="preserve">sistema de captacao/comunicacao/edicao/de audio e video</t>
  </si>
  <si>
    <t xml:space="preserve">sistema de codificacao/multiplexacao</t>
  </si>
  <si>
    <t xml:space="preserve">sistema de exibicao de audio/video</t>
  </si>
  <si>
    <t xml:space="preserve">sistema de transmissao/recepcao via satelite</t>
  </si>
  <si>
    <t xml:space="preserve">sistema de transmissao/recepcao via terrestre</t>
  </si>
  <si>
    <t xml:space="preserve">sistema irradiante</t>
  </si>
  <si>
    <t xml:space="preserve">sistema monitoramento/medidas de sinais de audio/video</t>
  </si>
  <si>
    <t xml:space="preserve">equipamentos/componentes/acessorios p/radiotelecomunicacao</t>
  </si>
  <si>
    <t xml:space="preserve">acessorios para radios transceptores e estacoes</t>
  </si>
  <si>
    <t xml:space="preserve">antenas</t>
  </si>
  <si>
    <t xml:space="preserve">antenas p/ estacoes fixas e estacoes moveis veiculares</t>
  </si>
  <si>
    <t xml:space="preserve">baterias e carregadores de baterias p/ transceptores</t>
  </si>
  <si>
    <t xml:space="preserve">cristal oscilador</t>
  </si>
  <si>
    <t xml:space="preserve">duplexadores</t>
  </si>
  <si>
    <t xml:space="preserve">fonte de alimentacao</t>
  </si>
  <si>
    <t xml:space="preserve">gps</t>
  </si>
  <si>
    <t xml:space="preserve">mastros e torres para antenas</t>
  </si>
  <si>
    <t xml:space="preserve">modulos receptores/transmissores</t>
  </si>
  <si>
    <t xml:space="preserve">monitores</t>
  </si>
  <si>
    <t xml:space="preserve">radares</t>
  </si>
  <si>
    <t xml:space="preserve">radios transceptores</t>
  </si>
  <si>
    <t xml:space="preserve">radios transmissores</t>
  </si>
  <si>
    <t xml:space="preserve">equipamentos/componentes/acessorios p/solda (em geral)</t>
  </si>
  <si>
    <t xml:space="preserve">acessorios p/ solda</t>
  </si>
  <si>
    <t xml:space="preserve">eletrodos</t>
  </si>
  <si>
    <t xml:space="preserve">equipamentos p/ solda</t>
  </si>
  <si>
    <t xml:space="preserve">materiais p/ solda</t>
  </si>
  <si>
    <t xml:space="preserve">equipamentos/componentes/acessorios p/telefonia</t>
  </si>
  <si>
    <t xml:space="preserve">acessorios/componentes/suprimentos p/centrais telefonicas</t>
  </si>
  <si>
    <t xml:space="preserve">acessorios/componentes/suprimentos p/telefonia</t>
  </si>
  <si>
    <t xml:space="preserve">centrais telefonicas</t>
  </si>
  <si>
    <t xml:space="preserve">detectores/bloqueadores de chamadas telefonicas</t>
  </si>
  <si>
    <t xml:space="preserve">fac-similes</t>
  </si>
  <si>
    <t xml:space="preserve">secretarias eletronicas/binas</t>
  </si>
  <si>
    <t xml:space="preserve">telefones</t>
  </si>
  <si>
    <t xml:space="preserve">equipamentos/materiais de seguranca e protecao</t>
  </si>
  <si>
    <t xml:space="preserve">algemas</t>
  </si>
  <si>
    <t xml:space="preserve">bastoes</t>
  </si>
  <si>
    <t xml:space="preserve">calcados de seguranca</t>
  </si>
  <si>
    <t xml:space="preserve">cancelas eletronicas</t>
  </si>
  <si>
    <t xml:space="preserve">cilindros p/ ar respiravel</t>
  </si>
  <si>
    <t xml:space="preserve">coletes a prova de bala</t>
  </si>
  <si>
    <t xml:space="preserve">coletes salva-vida</t>
  </si>
  <si>
    <t xml:space="preserve">cortinas de protecao</t>
  </si>
  <si>
    <t xml:space="preserve">detectores de metais</t>
  </si>
  <si>
    <t xml:space="preserve">envelopes de seguranca</t>
  </si>
  <si>
    <t xml:space="preserve">eq. p/ prevencao de incendio/seguranca</t>
  </si>
  <si>
    <t xml:space="preserve">equipamentos anti-bombas</t>
  </si>
  <si>
    <t xml:space="preserve">equipamentos de contra-espion./interc./audio/video</t>
  </si>
  <si>
    <t xml:space="preserve">equipamentos de raio-x</t>
  </si>
  <si>
    <t xml:space="preserve">equipamentos p/ identificacao e sinalizacao transito</t>
  </si>
  <si>
    <t xml:space="preserve">equipamentos p/ investigacao</t>
  </si>
  <si>
    <t xml:space="preserve">filmes de seguranca e controle solar</t>
  </si>
  <si>
    <t xml:space="preserve">lacres/selos seguranca</t>
  </si>
  <si>
    <t xml:space="preserve">lanterna de servico</t>
  </si>
  <si>
    <t xml:space="preserve">materia prima p/ confeccao de coletes balisticos</t>
  </si>
  <si>
    <t xml:space="preserve">materiais de seguranca/protecao coletiva</t>
  </si>
  <si>
    <t xml:space="preserve">materiais de seguranca/protecao individual</t>
  </si>
  <si>
    <t xml:space="preserve">materiais p/ identificacao e sinalizacao transito</t>
  </si>
  <si>
    <t xml:space="preserve">materiais p/ papiloscopia</t>
  </si>
  <si>
    <t xml:space="preserve">materiais p/ prevencao de incendio/seguranca</t>
  </si>
  <si>
    <t xml:space="preserve">materiais p/identificacao de veiculos</t>
  </si>
  <si>
    <t xml:space="preserve">resgate e salvamento - equipamentos/manequim trein</t>
  </si>
  <si>
    <t xml:space="preserve">sistemas de protecao ambientais</t>
  </si>
  <si>
    <t xml:space="preserve">vestuario de seguranca</t>
  </si>
  <si>
    <t xml:space="preserve">equipamentos/materiais esportivos</t>
  </si>
  <si>
    <t xml:space="preserve">bolas</t>
  </si>
  <si>
    <t xml:space="preserve">equipamentos p/ atletismo</t>
  </si>
  <si>
    <t xml:space="preserve">equipamentos p/ esportes de quadra</t>
  </si>
  <si>
    <t xml:space="preserve">equipamentos p/ ginastica olimpica</t>
  </si>
  <si>
    <t xml:space="preserve">equipamentos p/ musculacao e aerobica</t>
  </si>
  <si>
    <t xml:space="preserve">materiais esportivos em geral</t>
  </si>
  <si>
    <t xml:space="preserve">mesas ping-pong/fla-flu/tenis de mesa</t>
  </si>
  <si>
    <t xml:space="preserve">tatame</t>
  </si>
  <si>
    <t xml:space="preserve">equipamentos/materiais medico-hospitalares/enfermagem</t>
  </si>
  <si>
    <t xml:space="preserve">abaixador de lingua</t>
  </si>
  <si>
    <t xml:space="preserve">afastadores</t>
  </si>
  <si>
    <t xml:space="preserve">ambus</t>
  </si>
  <si>
    <t xml:space="preserve">antropometros</t>
  </si>
  <si>
    <t xml:space="preserve">anuscopio</t>
  </si>
  <si>
    <t xml:space="preserve">aparelhos</t>
  </si>
  <si>
    <t xml:space="preserve">aparelhos p/ medicina nuclear</t>
  </si>
  <si>
    <t xml:space="preserve">aspiradores/compressores</t>
  </si>
  <si>
    <t xml:space="preserve">audiometros</t>
  </si>
  <si>
    <t xml:space="preserve">autoclaves</t>
  </si>
  <si>
    <t xml:space="preserve">baldes</t>
  </si>
  <si>
    <t xml:space="preserve">bandejas</t>
  </si>
  <si>
    <t xml:space="preserve">banho-maria p/ mamadeiras</t>
  </si>
  <si>
    <t xml:space="preserve">baracas</t>
  </si>
  <si>
    <t xml:space="preserve">baterias</t>
  </si>
  <si>
    <t xml:space="preserve">bercos aquecidos</t>
  </si>
  <si>
    <t xml:space="preserve">biombos</t>
  </si>
  <si>
    <t xml:space="preserve">bisturis</t>
  </si>
  <si>
    <t xml:space="preserve">bombas infusao/ bomba vacuo aspiradora</t>
  </si>
  <si>
    <t xml:space="preserve">bracadeiras</t>
  </si>
  <si>
    <t xml:space="preserve">broncoscopios</t>
  </si>
  <si>
    <t xml:space="preserve">cabines</t>
  </si>
  <si>
    <t xml:space="preserve">cabos de instrumentais</t>
  </si>
  <si>
    <t xml:space="preserve">cadeira de rodas/ triciclo eletrico para deficientes</t>
  </si>
  <si>
    <t xml:space="preserve">cadeiras oftalmologicas</t>
  </si>
  <si>
    <t xml:space="preserve">canetas p/ espirografos</t>
  </si>
  <si>
    <t xml:space="preserve">canulas</t>
  </si>
  <si>
    <t xml:space="preserve">cardioversores</t>
  </si>
  <si>
    <t xml:space="preserve">ceratometros</t>
  </si>
  <si>
    <t xml:space="preserve">colonoscopios (fribroscopio)</t>
  </si>
  <si>
    <t xml:space="preserve">colposcopios</t>
  </si>
  <si>
    <t xml:space="preserve">coluna oftalmologica</t>
  </si>
  <si>
    <t xml:space="preserve">comadres</t>
  </si>
  <si>
    <t xml:space="preserve">compasso dobra cutanea</t>
  </si>
  <si>
    <t xml:space="preserve">compressores</t>
  </si>
  <si>
    <t xml:space="preserve">conjunto baliu</t>
  </si>
  <si>
    <t xml:space="preserve">conjunto instrumental p/ cesariana</t>
  </si>
  <si>
    <t xml:space="preserve">cubas</t>
  </si>
  <si>
    <t xml:space="preserve">curetas</t>
  </si>
  <si>
    <t xml:space="preserve">descoladores</t>
  </si>
  <si>
    <t xml:space="preserve">desfribriladores</t>
  </si>
  <si>
    <t xml:space="preserve">detectores de batimentos cardiofetais</t>
  </si>
  <si>
    <t xml:space="preserve">diapasao de gaudencio</t>
  </si>
  <si>
    <t xml:space="preserve">dispensador eletronico hospitalar</t>
  </si>
  <si>
    <t xml:space="preserve">eletrocardiografos</t>
  </si>
  <si>
    <t xml:space="preserve">eletrocauterios</t>
  </si>
  <si>
    <t xml:space="preserve">eletroencefalografos</t>
  </si>
  <si>
    <t xml:space="preserve">equipamentos fisioterapico</t>
  </si>
  <si>
    <t xml:space="preserve">equipamentos medico-hospitalares e de enfermagem</t>
  </si>
  <si>
    <t xml:space="preserve">equipamentos radiologicos (exceto odontologicos)</t>
  </si>
  <si>
    <t xml:space="preserve">escalas</t>
  </si>
  <si>
    <t xml:space="preserve">escarradeiras</t>
  </si>
  <si>
    <t xml:space="preserve">esfingnomanometros</t>
  </si>
  <si>
    <t xml:space="preserve">especulos/alcas</t>
  </si>
  <si>
    <t xml:space="preserve">espelhos p/ instrumentais</t>
  </si>
  <si>
    <t xml:space="preserve">espirometros</t>
  </si>
  <si>
    <t xml:space="preserve">estetoscopios</t>
  </si>
  <si>
    <t xml:space="preserve">estiletes</t>
  </si>
  <si>
    <t xml:space="preserve">estribo de kirschner</t>
  </si>
  <si>
    <t xml:space="preserve">facas p/ necropsia</t>
  </si>
  <si>
    <t xml:space="preserve">focos/refletores</t>
  </si>
  <si>
    <t xml:space="preserve">forceps</t>
  </si>
  <si>
    <t xml:space="preserve">fotoforos</t>
  </si>
  <si>
    <t xml:space="preserve">ganchos</t>
  </si>
  <si>
    <t xml:space="preserve">glicosimetros</t>
  </si>
  <si>
    <t xml:space="preserve">goniometros</t>
  </si>
  <si>
    <t xml:space="preserve">goteira de brown</t>
  </si>
  <si>
    <t xml:space="preserve">guia ayoa</t>
  </si>
  <si>
    <t xml:space="preserve">hamper</t>
  </si>
  <si>
    <t xml:space="preserve">histerometro</t>
  </si>
  <si>
    <t xml:space="preserve">incineradores</t>
  </si>
  <si>
    <t xml:space="preserve">incubadoras</t>
  </si>
  <si>
    <t xml:space="preserve">instrumentais</t>
  </si>
  <si>
    <t xml:space="preserve">kits parto/queimados/primeiro socorros</t>
  </si>
  <si>
    <t xml:space="preserve">laminas p/ bisturi</t>
  </si>
  <si>
    <t xml:space="preserve">laminas p/ laringoscopio</t>
  </si>
  <si>
    <t xml:space="preserve">lampadas cirurgica de teto</t>
  </si>
  <si>
    <t xml:space="preserve">lamparinas p/desembacamento especular</t>
  </si>
  <si>
    <t xml:space="preserve">lanternas p/ exame orofaringe</t>
  </si>
  <si>
    <t xml:space="preserve">laringoscopios</t>
  </si>
  <si>
    <t xml:space="preserve">maletas</t>
  </si>
  <si>
    <t xml:space="preserve">mandris</t>
  </si>
  <si>
    <t xml:space="preserve">manometros</t>
  </si>
  <si>
    <t xml:space="preserve">martelos</t>
  </si>
  <si>
    <t xml:space="preserve">materiais fisioterapicos</t>
  </si>
  <si>
    <t xml:space="preserve">materiais medico-hospitalares e de enfermagem</t>
  </si>
  <si>
    <t xml:space="preserve">materiais medico-hospitalares e de enfermagem (contin. 507)</t>
  </si>
  <si>
    <t xml:space="preserve">materiais radiologicos (exceto odontologicos)</t>
  </si>
  <si>
    <t xml:space="preserve">microscopios cirurgicos</t>
  </si>
  <si>
    <t xml:space="preserve">nebulizadores</t>
  </si>
  <si>
    <t xml:space="preserve">oftalmoscopios</t>
  </si>
  <si>
    <t xml:space="preserve">ordenha de leite materno</t>
  </si>
  <si>
    <t xml:space="preserve">osteotomos</t>
  </si>
  <si>
    <t xml:space="preserve">otoscopios</t>
  </si>
  <si>
    <t xml:space="preserve">oximetros</t>
  </si>
  <si>
    <t xml:space="preserve">oxitenda</t>
  </si>
  <si>
    <t xml:space="preserve">papagaios</t>
  </si>
  <si>
    <t xml:space="preserve">pecas p/equipamentos medico-hospitalares e de enfermagem</t>
  </si>
  <si>
    <t xml:space="preserve">pincas</t>
  </si>
  <si>
    <t xml:space="preserve">pneus/camaras/rodas p/equip medico-hospitalares e de enferma</t>
  </si>
  <si>
    <t xml:space="preserve">porta-agulhas</t>
  </si>
  <si>
    <t xml:space="preserve">produtos oficinais</t>
  </si>
  <si>
    <t xml:space="preserve">punchs</t>
  </si>
  <si>
    <t xml:space="preserve">raquimanometros</t>
  </si>
  <si>
    <t xml:space="preserve">refratores</t>
  </si>
  <si>
    <t xml:space="preserve">regletes</t>
  </si>
  <si>
    <t xml:space="preserve">respiradores</t>
  </si>
  <si>
    <t xml:space="preserve">retinoscopios</t>
  </si>
  <si>
    <t xml:space="preserve">ruginas de farabeuf</t>
  </si>
  <si>
    <t xml:space="preserve">seladoras</t>
  </si>
  <si>
    <t xml:space="preserve">seringas</t>
  </si>
  <si>
    <t xml:space="preserve">sindesmotomos</t>
  </si>
  <si>
    <t xml:space="preserve">sistemas de video</t>
  </si>
  <si>
    <t xml:space="preserve">sonares</t>
  </si>
  <si>
    <t xml:space="preserve">suportes p/ soro/valvulas</t>
  </si>
  <si>
    <t xml:space="preserve">tambores de aco inoxidavel</t>
  </si>
  <si>
    <t xml:space="preserve">tentacanulas</t>
  </si>
  <si>
    <t xml:space="preserve">tesouras</t>
  </si>
  <si>
    <t xml:space="preserve">treinadores de fala</t>
  </si>
  <si>
    <t xml:space="preserve">tubos</t>
  </si>
  <si>
    <t xml:space="preserve">ultra-sonografos</t>
  </si>
  <si>
    <t xml:space="preserve">ventilometros</t>
  </si>
  <si>
    <t xml:space="preserve">videolaparoscopios</t>
  </si>
  <si>
    <t xml:space="preserve">equipamentos/materiais odontologicos</t>
  </si>
  <si>
    <t xml:space="preserve">alavancas</t>
  </si>
  <si>
    <t xml:space="preserve">alicates</t>
  </si>
  <si>
    <t xml:space="preserve">alveolotomo</t>
  </si>
  <si>
    <t xml:space="preserve">amalgamadores</t>
  </si>
  <si>
    <t xml:space="preserve">aparelhos de raio-x</t>
  </si>
  <si>
    <t xml:space="preserve">aparelhos p/ remocao de placas bacterianas</t>
  </si>
  <si>
    <t xml:space="preserve">armarios clinicos</t>
  </si>
  <si>
    <t xml:space="preserve">articuladores (oclusores)</t>
  </si>
  <si>
    <t xml:space="preserve">aventais para protecao de raio-x</t>
  </si>
  <si>
    <t xml:space="preserve">bancadas</t>
  </si>
  <si>
    <t xml:space="preserve">biombos de chumbo</t>
  </si>
  <si>
    <t xml:space="preserve">broqueiros</t>
  </si>
  <si>
    <t xml:space="preserve">brunidores</t>
  </si>
  <si>
    <t xml:space="preserve">cabos p/ espelhos</t>
  </si>
  <si>
    <t xml:space="preserve">cadeiras</t>
  </si>
  <si>
    <t xml:space="preserve">calcadores</t>
  </si>
  <si>
    <t xml:space="preserve">camaras escura</t>
  </si>
  <si>
    <t xml:space="preserve">canetas</t>
  </si>
  <si>
    <t xml:space="preserve">centrifugas</t>
  </si>
  <si>
    <t xml:space="preserve">cinzeis</t>
  </si>
  <si>
    <t xml:space="preserve">compasso de willis</t>
  </si>
  <si>
    <t xml:space="preserve">condensadores</t>
  </si>
  <si>
    <t xml:space="preserve">conjuntos</t>
  </si>
  <si>
    <t xml:space="preserve">contra-angulos</t>
  </si>
  <si>
    <t xml:space="preserve">cuspideiras</t>
  </si>
  <si>
    <t xml:space="preserve">desgastadores</t>
  </si>
  <si>
    <t xml:space="preserve">desinfetantes/esterelizantes</t>
  </si>
  <si>
    <t xml:space="preserve">dispensadores</t>
  </si>
  <si>
    <t xml:space="preserve">dosadores</t>
  </si>
  <si>
    <t xml:space="preserve">equipamentos/ aparelhos para uso em geral</t>
  </si>
  <si>
    <t xml:space="preserve">equipos</t>
  </si>
  <si>
    <t xml:space="preserve">escavadores</t>
  </si>
  <si>
    <t xml:space="preserve">escovarios</t>
  </si>
  <si>
    <t xml:space="preserve">escovas</t>
  </si>
  <si>
    <t xml:space="preserve">esculpidores</t>
  </si>
  <si>
    <t xml:space="preserve">espatulas</t>
  </si>
  <si>
    <t xml:space="preserve">especimetros</t>
  </si>
  <si>
    <t xml:space="preserve">espelhos</t>
  </si>
  <si>
    <t xml:space="preserve">extratores</t>
  </si>
  <si>
    <t xml:space="preserve">facas p/ gesso</t>
  </si>
  <si>
    <t xml:space="preserve">filmes</t>
  </si>
  <si>
    <t xml:space="preserve">fios ortodonticos</t>
  </si>
  <si>
    <t xml:space="preserve">fixadores/reveladores</t>
  </si>
  <si>
    <t xml:space="preserve">fotopolimerizadores</t>
  </si>
  <si>
    <t xml:space="preserve">frascos</t>
  </si>
  <si>
    <t xml:space="preserve">fresas</t>
  </si>
  <si>
    <t xml:space="preserve">gengivotomos</t>
  </si>
  <si>
    <t xml:space="preserve">godiva</t>
  </si>
  <si>
    <t xml:space="preserve">gral</t>
  </si>
  <si>
    <t xml:space="preserve">grampos</t>
  </si>
  <si>
    <t xml:space="preserve">graxas/oleos</t>
  </si>
  <si>
    <t xml:space="preserve">jatos</t>
  </si>
  <si>
    <t xml:space="preserve">kits miniplacas/microplacas cirurgicas</t>
  </si>
  <si>
    <t xml:space="preserve">lamparinas</t>
  </si>
  <si>
    <t xml:space="preserve">limas</t>
  </si>
  <si>
    <t xml:space="preserve">macaricos</t>
  </si>
  <si>
    <t xml:space="preserve">materiais p/ procedimentos e uso geral</t>
  </si>
  <si>
    <t xml:space="preserve">matrizes</t>
  </si>
  <si>
    <t xml:space="preserve">micro-motores</t>
  </si>
  <si>
    <t xml:space="preserve">mochos</t>
  </si>
  <si>
    <t xml:space="preserve">modelos didaticos</t>
  </si>
  <si>
    <t xml:space="preserve">moldeiras</t>
  </si>
  <si>
    <t xml:space="preserve">motores de suspensao</t>
  </si>
  <si>
    <t xml:space="preserve">muflos</t>
  </si>
  <si>
    <t xml:space="preserve">pecas de mao</t>
  </si>
  <si>
    <t xml:space="preserve">pedras afiacao/desgaste</t>
  </si>
  <si>
    <t xml:space="preserve">polidora para proteses</t>
  </si>
  <si>
    <t xml:space="preserve">polimerizadores</t>
  </si>
  <si>
    <t xml:space="preserve">porta algodao</t>
  </si>
  <si>
    <t xml:space="preserve">porta-amalgamas</t>
  </si>
  <si>
    <t xml:space="preserve">porta-mandris</t>
  </si>
  <si>
    <t xml:space="preserve">porta-matrizes</t>
  </si>
  <si>
    <t xml:space="preserve">porta-residuos</t>
  </si>
  <si>
    <t xml:space="preserve">prensas</t>
  </si>
  <si>
    <t xml:space="preserve">refletores</t>
  </si>
  <si>
    <t xml:space="preserve">resinas</t>
  </si>
  <si>
    <t xml:space="preserve">reveladores placas bacterianas/caries</t>
  </si>
  <si>
    <t xml:space="preserve">rotores</t>
  </si>
  <si>
    <t xml:space="preserve">seringa de carpule</t>
  </si>
  <si>
    <t xml:space="preserve">seringas triplice</t>
  </si>
  <si>
    <t xml:space="preserve">sondas</t>
  </si>
  <si>
    <t xml:space="preserve">tornos de polimento</t>
  </si>
  <si>
    <t xml:space="preserve">unidade auxiliar movel</t>
  </si>
  <si>
    <t xml:space="preserve">equipamentos/materiais p/construcao civil</t>
  </si>
  <si>
    <t xml:space="preserve">acessorios p/ gesso acartonado</t>
  </si>
  <si>
    <t xml:space="preserve">algeroz/calha</t>
  </si>
  <si>
    <t xml:space="preserve">andaimes/arquibancadas moduladas</t>
  </si>
  <si>
    <t xml:space="preserve">areia/argamassa/cimento/brita/rejunte/cordao solda</t>
  </si>
  <si>
    <t xml:space="preserve">azulejos/ladrilhos/pisos/revestimentos/forros</t>
  </si>
  <si>
    <t xml:space="preserve">betoneiras e misturadores mecanico</t>
  </si>
  <si>
    <t xml:space="preserve">cal</t>
  </si>
  <si>
    <t xml:space="preserve">carros de mao</t>
  </si>
  <si>
    <t xml:space="preserve">concreto/mouroes/marcos</t>
  </si>
  <si>
    <t xml:space="preserve">conjunto vibratorio completos e acessorios</t>
  </si>
  <si>
    <t xml:space="preserve">equipamentos de teste</t>
  </si>
  <si>
    <t xml:space="preserve">equipamentos p/ construcao civil</t>
  </si>
  <si>
    <t xml:space="preserve">esquadros/regua pedreiros</t>
  </si>
  <si>
    <t xml:space="preserve">ferro/aco/aluminio/bronze/latao</t>
  </si>
  <si>
    <t xml:space="preserve">guaritas</t>
  </si>
  <si>
    <t xml:space="preserve">impermeabilizante e aditivo p/alvenaria</t>
  </si>
  <si>
    <t xml:space="preserve">massas/fitas p/ gesso acartonado</t>
  </si>
  <si>
    <t xml:space="preserve">materiais p/isolacao</t>
  </si>
  <si>
    <t xml:space="preserve">mesas vibradoras</t>
  </si>
  <si>
    <t xml:space="preserve">metros e trenas</t>
  </si>
  <si>
    <t xml:space="preserve">modulos construtivos moveis</t>
  </si>
  <si>
    <t xml:space="preserve">niveis e prumos</t>
  </si>
  <si>
    <t xml:space="preserve">pedras/gessos</t>
  </si>
  <si>
    <t xml:space="preserve">perfis metalicos p/ fixacao de gesso acartonado</t>
  </si>
  <si>
    <t xml:space="preserve">portas/marcos/guarnicoes</t>
  </si>
  <si>
    <t xml:space="preserve">tanques/pias/cubas</t>
  </si>
  <si>
    <t xml:space="preserve">telhas</t>
  </si>
  <si>
    <t xml:space="preserve">tijolos</t>
  </si>
  <si>
    <t xml:space="preserve">toldos</t>
  </si>
  <si>
    <t xml:space="preserve">equipamentos/materiais p/escritorio/escola/artes plasticas</t>
  </si>
  <si>
    <t xml:space="preserve">equipamentos didaticos/ensino/treinamento</t>
  </si>
  <si>
    <t xml:space="preserve">equipamentos p/escritorio</t>
  </si>
  <si>
    <t xml:space="preserve">equipamentos p/reprografia/grafica/copiadoras</t>
  </si>
  <si>
    <t xml:space="preserve">filmes p/ plastificacao</t>
  </si>
  <si>
    <t xml:space="preserve">materiais de consumo didaticos/escolares/desenho tecnico</t>
  </si>
  <si>
    <t xml:space="preserve">materiais de consumo graficos</t>
  </si>
  <si>
    <t xml:space="preserve">materiais de consumo p/escritorio</t>
  </si>
  <si>
    <t xml:space="preserve">materiais p/arquivamento</t>
  </si>
  <si>
    <t xml:space="preserve">materiais p/encadernacao/envelopamento</t>
  </si>
  <si>
    <t xml:space="preserve">materiais permanentes didaticos/escolares/desenho tecnico</t>
  </si>
  <si>
    <t xml:space="preserve">materiais permanentes p/escritorio</t>
  </si>
  <si>
    <t xml:space="preserve">materiais/suprimentos p/equipamentos de escritorio</t>
  </si>
  <si>
    <t xml:space="preserve">pinceis profissional</t>
  </si>
  <si>
    <t xml:space="preserve">tinta para carimbos</t>
  </si>
  <si>
    <t xml:space="preserve">equipamentos/materiais p/industria farmaceutica</t>
  </si>
  <si>
    <t xml:space="preserve">equipamentos p/ industria farmaceutica</t>
  </si>
  <si>
    <t xml:space="preserve">materiais p/ acondicionamento e embalagem de medicamentos</t>
  </si>
  <si>
    <t xml:space="preserve">materias-prima para fabricacao de medicamentos</t>
  </si>
  <si>
    <t xml:space="preserve">padroes primarios / substancias quimicas de referencia</t>
  </si>
  <si>
    <t xml:space="preserve">pecas/acessorios para equipamentos da industria farmaceutica</t>
  </si>
  <si>
    <t xml:space="preserve">equipamentos/materiais p/instalacoes eletricas</t>
  </si>
  <si>
    <t xml:space="preserve">armacoes secundarias</t>
  </si>
  <si>
    <t xml:space="preserve">cabo coaxial</t>
  </si>
  <si>
    <t xml:space="preserve">chaves eletricas</t>
  </si>
  <si>
    <t xml:space="preserve">componentes p/ instalacoes eletricas</t>
  </si>
  <si>
    <t xml:space="preserve">disjuntores/reles</t>
  </si>
  <si>
    <t xml:space="preserve">eletrificadores p/ cerca eletrica rural</t>
  </si>
  <si>
    <t xml:space="preserve">eletrodutos/conexoes/caixas de derivacao</t>
  </si>
  <si>
    <t xml:space="preserve">fios/cabos eletricos</t>
  </si>
  <si>
    <t xml:space="preserve">fitas isolantes/ emenda termocontratil/ contratil</t>
  </si>
  <si>
    <t xml:space="preserve">fusiveis/bases</t>
  </si>
  <si>
    <t xml:space="preserve">interruptores/tomadas/celulas fotoeletricas/acessorios</t>
  </si>
  <si>
    <t xml:space="preserve">isoladores</t>
  </si>
  <si>
    <t xml:space="preserve">lampadas/farois/refletores/sinaleiro</t>
  </si>
  <si>
    <t xml:space="preserve">luminarias/postes/calhas/suportes</t>
  </si>
  <si>
    <t xml:space="preserve">reatores</t>
  </si>
  <si>
    <t xml:space="preserve">vara de manobra telescopica para eletricista</t>
  </si>
  <si>
    <t xml:space="preserve">equipamentos/materiais p/irrigacao</t>
  </si>
  <si>
    <t xml:space="preserve">aspersores p/irrigacao</t>
  </si>
  <si>
    <t xml:space="preserve">equipamentos/ pecas/ materiais para irrigacao</t>
  </si>
  <si>
    <t xml:space="preserve">sistemas de irrigacao</t>
  </si>
  <si>
    <t xml:space="preserve">equipamentos/materiais p/laboratorio</t>
  </si>
  <si>
    <t xml:space="preserve">aparelhos e equipamentos para analise de solos</t>
  </si>
  <si>
    <t xml:space="preserve">aparelhos/equipamentos p/analise eletro-eletronica</t>
  </si>
  <si>
    <t xml:space="preserve">aparelhos/equipamentos p/lab. construcao civil</t>
  </si>
  <si>
    <t xml:space="preserve">aparelhos/equipamentos p/lab. metal mecanico/metalurgia</t>
  </si>
  <si>
    <t xml:space="preserve">congeladores/freezers/containers/maquinas gelo</t>
  </si>
  <si>
    <t xml:space="preserve">cromatografos/espectrofotometros/fotometros</t>
  </si>
  <si>
    <t xml:space="preserve">equipamentos para laboratorio</t>
  </si>
  <si>
    <t xml:space="preserve">estufas/fornos/chapas eletricas</t>
  </si>
  <si>
    <t xml:space="preserve">kits/utensilios didaticos p/laboratorio</t>
  </si>
  <si>
    <t xml:space="preserve">materiais p/laboratorio</t>
  </si>
  <si>
    <t xml:space="preserve">materiais p/tratamento de agua</t>
  </si>
  <si>
    <t xml:space="preserve">microscopios/estereoscopios/lupas</t>
  </si>
  <si>
    <t xml:space="preserve">pecas/acessorios para equipamentos de laboratorio</t>
  </si>
  <si>
    <t xml:space="preserve">produtos quimicos p/laboratorio</t>
  </si>
  <si>
    <t xml:space="preserve">produtos quimicos p/tratamento de agua</t>
  </si>
  <si>
    <t xml:space="preserve">softwares p/ equipamentos</t>
  </si>
  <si>
    <t xml:space="preserve">vidraria p/laboratorio</t>
  </si>
  <si>
    <t xml:space="preserve">equipamentos/materiais p/limpeza/higiene (uso geral)</t>
  </si>
  <si>
    <t xml:space="preserve">bomba manual p/inseticida</t>
  </si>
  <si>
    <t xml:space="preserve">cabide</t>
  </si>
  <si>
    <t xml:space="preserve">desentupidores</t>
  </si>
  <si>
    <t xml:space="preserve">equipamentos p/limpeza</t>
  </si>
  <si>
    <t xml:space="preserve">escadas</t>
  </si>
  <si>
    <t xml:space="preserve">esfregoes/esponjas de aco</t>
  </si>
  <si>
    <t xml:space="preserve">espanadores</t>
  </si>
  <si>
    <t xml:space="preserve">esponjas</t>
  </si>
  <si>
    <t xml:space="preserve">estopas/toalhas mecanicas</t>
  </si>
  <si>
    <t xml:space="preserve">flanelas/panos</t>
  </si>
  <si>
    <t xml:space="preserve">lixeira metalica/plastica</t>
  </si>
  <si>
    <t xml:space="preserve">papel higienico</t>
  </si>
  <si>
    <t xml:space="preserve">papel toalha</t>
  </si>
  <si>
    <t xml:space="preserve">pas plasticas/metalicas e prendedores de roupa</t>
  </si>
  <si>
    <t xml:space="preserve">vassouras/escovas</t>
  </si>
  <si>
    <t xml:space="preserve">equipamentos/materiais p/microfilmagem</t>
  </si>
  <si>
    <t xml:space="preserve">acessorios/materiais p/microfilmagem</t>
  </si>
  <si>
    <t xml:space="preserve">caixas p/microfilmes</t>
  </si>
  <si>
    <t xml:space="preserve">equipamentos p/microfilmagem</t>
  </si>
  <si>
    <t xml:space="preserve">lampadas p/microfilmadoras/leitoras</t>
  </si>
  <si>
    <t xml:space="preserve">microfilmes</t>
  </si>
  <si>
    <t xml:space="preserve">papel p/leitoras</t>
  </si>
  <si>
    <t xml:space="preserve">toner</t>
  </si>
  <si>
    <t xml:space="preserve">equipamentos/materiais p/recreacao/deficientes</t>
  </si>
  <si>
    <t xml:space="preserve">artigos p/ festas</t>
  </si>
  <si>
    <t xml:space="preserve">bicicletas</t>
  </si>
  <si>
    <t xml:space="preserve">brinquedos / carrinhos / bonecas</t>
  </si>
  <si>
    <t xml:space="preserve">brinquedos/jogos educativos</t>
  </si>
  <si>
    <t xml:space="preserve">brinquedos/jogos recreativos</t>
  </si>
  <si>
    <t xml:space="preserve">equipamentos recreativos</t>
  </si>
  <si>
    <t xml:space="preserve">lupas eletronicas mouse</t>
  </si>
  <si>
    <t xml:space="preserve">produtos p/ deficientes</t>
  </si>
  <si>
    <t xml:space="preserve">equipamentos/materiais/acessorios p/projecao/video/foto/som</t>
  </si>
  <si>
    <t xml:space="preserve">aparelhos/equipamentos de som</t>
  </si>
  <si>
    <t xml:space="preserve">cameras de video/equipamentos projecao/ binoculo</t>
  </si>
  <si>
    <t xml:space="preserve">cameras fotograficas/equipamentos fotograficos</t>
  </si>
  <si>
    <t xml:space="preserve">equipamento para edicao de audio/video</t>
  </si>
  <si>
    <t xml:space="preserve">equipamentos/mat/acessorios para projecao/video/foto/som</t>
  </si>
  <si>
    <t xml:space="preserve">materiais fotograficos</t>
  </si>
  <si>
    <t xml:space="preserve">materiais p/projecao/video/som</t>
  </si>
  <si>
    <t xml:space="preserve">materiais/ tecidos/ para palco e teatro</t>
  </si>
  <si>
    <t xml:space="preserve">paineis eletronicos para atendimento</t>
  </si>
  <si>
    <t xml:space="preserve">plataformas pantograficas/telescop./guarda corpo</t>
  </si>
  <si>
    <t xml:space="preserve">sistema monitoramento eletronico</t>
  </si>
  <si>
    <t xml:space="preserve">televisores/acessorios</t>
  </si>
  <si>
    <t xml:space="preserve">video dvd/ home theater/ acessorios</t>
  </si>
  <si>
    <t xml:space="preserve">videocassetes/acessorios</t>
  </si>
  <si>
    <t xml:space="preserve">equipamentos/materiais/acessorios p/uso comercial/industrial</t>
  </si>
  <si>
    <t xml:space="preserve">aparelhos para preparo de alimentos</t>
  </si>
  <si>
    <t xml:space="preserve">armarios/estantes/mesas/estruturas metalic</t>
  </si>
  <si>
    <t xml:space="preserve">bebedouros/purificadores de agua</t>
  </si>
  <si>
    <t xml:space="preserve">cafeteiras eletricas/fogareiros eletricos</t>
  </si>
  <si>
    <t xml:space="preserve">caldeiras a vapor</t>
  </si>
  <si>
    <t xml:space="preserve">caldeiroes p/ cozimento</t>
  </si>
  <si>
    <t xml:space="preserve">camaras frias / maquina de fabricar gelo</t>
  </si>
  <si>
    <t xml:space="preserve">digitos de borracha</t>
  </si>
  <si>
    <t xml:space="preserve">eq. p/ exaustao</t>
  </si>
  <si>
    <t xml:space="preserve">eq. p/ padaria e confeitaria</t>
  </si>
  <si>
    <t xml:space="preserve">equipamentos controle de maquinas e processos industriais</t>
  </si>
  <si>
    <t xml:space="preserve">equipamentos lavanderia industrial/limpeza</t>
  </si>
  <si>
    <t xml:space="preserve">equipamentos p/ industria de laticinios</t>
  </si>
  <si>
    <t xml:space="preserve">equipamentos para transporte de agua</t>
  </si>
  <si>
    <t xml:space="preserve">equipamentos p/barbearia e salao de beleza</t>
  </si>
  <si>
    <t xml:space="preserve">equipamentos p/cozinha industrial/comercial</t>
  </si>
  <si>
    <t xml:space="preserve">equipamentos/pecas/acessorios p/ industria de reciclagem</t>
  </si>
  <si>
    <t xml:space="preserve">maquina costura/empacotadora automatica/seladora</t>
  </si>
  <si>
    <t xml:space="preserve">maquina para triturar vidro/ plastico/ aluminio</t>
  </si>
  <si>
    <t xml:space="preserve">maquinas de lavar louca</t>
  </si>
  <si>
    <t xml:space="preserve">materiais/acessorios para caldeiras</t>
  </si>
  <si>
    <t xml:space="preserve">pallets</t>
  </si>
  <si>
    <t xml:space="preserve">pecas e acessorios em aco pressurizado</t>
  </si>
  <si>
    <t xml:space="preserve">pecas e acessorios para reparo de maquinas</t>
  </si>
  <si>
    <t xml:space="preserve">pecas/mat./acessorios uso comercial/industrial</t>
  </si>
  <si>
    <t xml:space="preserve">pecas/materiais/acessorios uso comercial/industrial</t>
  </si>
  <si>
    <t xml:space="preserve">serra de fita p/ acougues</t>
  </si>
  <si>
    <t xml:space="preserve">utensilios p/ cozinha industrial/comercial</t>
  </si>
  <si>
    <t xml:space="preserve">valvulas p/ vapor</t>
  </si>
  <si>
    <t xml:space="preserve">equipamentos/materiais/medicamentos veterinarios</t>
  </si>
  <si>
    <t xml:space="preserve">agulhas/ seringas uso veterinario</t>
  </si>
  <si>
    <t xml:space="preserve">armadilhas p/ captura de insetos</t>
  </si>
  <si>
    <t xml:space="preserve">armadilhas p/captura de animais</t>
  </si>
  <si>
    <t xml:space="preserve">caixas termicas para transporte de peixes</t>
  </si>
  <si>
    <t xml:space="preserve">correaria e arreamentos p/montaria e tracao</t>
  </si>
  <si>
    <t xml:space="preserve">equipamentos veterinarios</t>
  </si>
  <si>
    <t xml:space="preserve">materiais veterinarios</t>
  </si>
  <si>
    <t xml:space="preserve">medicamentos veterinarios/diagnosticos</t>
  </si>
  <si>
    <t xml:space="preserve">redes/materiais p/bioterio</t>
  </si>
  <si>
    <t xml:space="preserve">semen</t>
  </si>
  <si>
    <t xml:space="preserve">equipamentos/materiais/suprimentos tratamento de agua/esgoto</t>
  </si>
  <si>
    <t xml:space="preserve">condensador de umidade atmosferica</t>
  </si>
  <si>
    <t xml:space="preserve">equipamentos p/ tratamento de agua</t>
  </si>
  <si>
    <t xml:space="preserve">equipamentos p/ tratamento de esgoto</t>
  </si>
  <si>
    <t xml:space="preserve">materiais/suprimentos p/ tratamento de agua</t>
  </si>
  <si>
    <t xml:space="preserve">equipamentos/pecas/aces. p/constr./conserv. rodovias/portos</t>
  </si>
  <si>
    <t xml:space="preserve">pecas e acessorios p/ balanca rodoviaria</t>
  </si>
  <si>
    <t xml:space="preserve">pecas e acessorios p/dragas</t>
  </si>
  <si>
    <t xml:space="preserve">pecas e acessorios p/guindastes</t>
  </si>
  <si>
    <t xml:space="preserve">equipamentos/pecas/acessorios p/agricultura/pecuaria e pesca</t>
  </si>
  <si>
    <t xml:space="preserve">carretas agricola/elevador agricola</t>
  </si>
  <si>
    <t xml:space="preserve">classificador cereais/descascador arroz</t>
  </si>
  <si>
    <t xml:space="preserve">colhedeira/colhedora/colheitadeira</t>
  </si>
  <si>
    <t xml:space="preserve">cultivadores</t>
  </si>
  <si>
    <t xml:space="preserve">debulhador/secador de sementes/moinhos</t>
  </si>
  <si>
    <t xml:space="preserve">enxadas rotativas</t>
  </si>
  <si>
    <t xml:space="preserve">equipamento para producao racao</t>
  </si>
  <si>
    <t xml:space="preserve">equipamentos p/ vinificacao</t>
  </si>
  <si>
    <t xml:space="preserve">equipamentos para apicultura</t>
  </si>
  <si>
    <t xml:space="preserve">equipamentos para avicultura</t>
  </si>
  <si>
    <t xml:space="preserve">equipamentos para bovinocultura</t>
  </si>
  <si>
    <t xml:space="preserve">equipamentos para cunicultura</t>
  </si>
  <si>
    <t xml:space="preserve">equipamentos para piscicultura</t>
  </si>
  <si>
    <t xml:space="preserve">equipamentos para suinocultura</t>
  </si>
  <si>
    <t xml:space="preserve">esteiras transportadoras</t>
  </si>
  <si>
    <t xml:space="preserve">estufas agricolas/viveiros aclimatador mudas</t>
  </si>
  <si>
    <t xml:space="preserve">guincho hidraulico</t>
  </si>
  <si>
    <t xml:space="preserve">maquinas p/ tratamento de sementes</t>
  </si>
  <si>
    <t xml:space="preserve">materiais/ pecas/ acessorios para implementos agricolas</t>
  </si>
  <si>
    <t xml:space="preserve">microssilos/silos</t>
  </si>
  <si>
    <t xml:space="preserve">motosserras</t>
  </si>
  <si>
    <t xml:space="preserve">ordenhadeiras/resfriadores de leite</t>
  </si>
  <si>
    <t xml:space="preserve">pecas/acessorios equipamentos agricolas</t>
  </si>
  <si>
    <t xml:space="preserve">pulverizador</t>
  </si>
  <si>
    <t xml:space="preserve">rocadeiras/raspadeiras/arados</t>
  </si>
  <si>
    <t xml:space="preserve">semeadeira/sulcadeira/adubadeira/arrancadeira/plantadeira</t>
  </si>
  <si>
    <t xml:space="preserve">tanques coleta/transporte</t>
  </si>
  <si>
    <t xml:space="preserve">tratores</t>
  </si>
  <si>
    <t xml:space="preserve">tronco de contencao</t>
  </si>
  <si>
    <t xml:space="preserve">equipamentos/pecas/acessorios p/ajardinamento</t>
  </si>
  <si>
    <t xml:space="preserve">acessorios p/ rocadeiras</t>
  </si>
  <si>
    <t xml:space="preserve">aspirador/soprador/residuos</t>
  </si>
  <si>
    <t xml:space="preserve">banco de concreto/ madeira parajardim</t>
  </si>
  <si>
    <t xml:space="preserve">cabo para feramentas de ajardinamento</t>
  </si>
  <si>
    <t xml:space="preserve">ferramentas manuais p/ jardim</t>
  </si>
  <si>
    <t xml:space="preserve">maquinas p/grama / podadores p cercas</t>
  </si>
  <si>
    <t xml:space="preserve">placa identificacao de planta</t>
  </si>
  <si>
    <t xml:space="preserve">regadores/mangueiras</t>
  </si>
  <si>
    <t xml:space="preserve">telas plasticas</t>
  </si>
  <si>
    <t xml:space="preserve">vaso para plantas</t>
  </si>
  <si>
    <t xml:space="preserve">equipamentos/pecas/acessorios p/mineracao/escavacao</t>
  </si>
  <si>
    <t xml:space="preserve">cabos de aco/correntes de aco/sapatilhas</t>
  </si>
  <si>
    <t xml:space="preserve">escavadeiras/motoniveladoras/pa carregadeiras/compactadores</t>
  </si>
  <si>
    <t xml:space="preserve">ferramentas/materiais p/equipamentos de mineracao/escavacao</t>
  </si>
  <si>
    <t xml:space="preserve">martelos rotopercussores</t>
  </si>
  <si>
    <t xml:space="preserve">materiais p/ perfuracao de pocos</t>
  </si>
  <si>
    <t xml:space="preserve">pecas p/perfuratrizes e martelos rotopercussores</t>
  </si>
  <si>
    <t xml:space="preserve">pecas/materiais e acessorios p manutencao de maquinas</t>
  </si>
  <si>
    <t xml:space="preserve">perfuratrizes</t>
  </si>
  <si>
    <t xml:space="preserve">retroescavadeiras/carregadoras compactas/acessorios</t>
  </si>
  <si>
    <t xml:space="preserve">sondas p/pocos tubulares</t>
  </si>
  <si>
    <t xml:space="preserve">tubos/filtros/revestimentos geomecanicos</t>
  </si>
  <si>
    <t xml:space="preserve">equipamentos/pecas/acessorios p/navegacao</t>
  </si>
  <si>
    <t xml:space="preserve">boias</t>
  </si>
  <si>
    <t xml:space="preserve">cabos de aco/polipropileno/nylon</t>
  </si>
  <si>
    <t xml:space="preserve">chapas de aco navegacao</t>
  </si>
  <si>
    <t xml:space="preserve">defensas p/ cais</t>
  </si>
  <si>
    <t xml:space="preserve">lanternas e materiais p/ sinalizacao</t>
  </si>
  <si>
    <t xml:space="preserve">motores de popa / motores diesel /motores gasolina</t>
  </si>
  <si>
    <t xml:space="preserve">pecas/materiais para barcos/botes/lanchas</t>
  </si>
  <si>
    <t xml:space="preserve">equipamentos/pecas/materiais/acessorios p/conserv. veiculos</t>
  </si>
  <si>
    <t xml:space="preserve">alternadores</t>
  </si>
  <si>
    <t xml:space="preserve">baterias/acessorios</t>
  </si>
  <si>
    <t xml:space="preserve">baus</t>
  </si>
  <si>
    <t xml:space="preserve">cambios</t>
  </si>
  <si>
    <t xml:space="preserve">carrocerias/tanques</t>
  </si>
  <si>
    <t xml:space="preserve">diferencias e semi-arvores</t>
  </si>
  <si>
    <t xml:space="preserve">direcoes</t>
  </si>
  <si>
    <t xml:space="preserve">embreagens</t>
  </si>
  <si>
    <t xml:space="preserve">equipamentos acessorios</t>
  </si>
  <si>
    <t xml:space="preserve">ferramentas</t>
  </si>
  <si>
    <t xml:space="preserve">freios</t>
  </si>
  <si>
    <t xml:space="preserve">kit gnv para conversao / acessorios</t>
  </si>
  <si>
    <t xml:space="preserve">motores</t>
  </si>
  <si>
    <t xml:space="preserve">motores completos</t>
  </si>
  <si>
    <t xml:space="preserve">pecas/mat./acessorios de conserv.e manutencao veic</t>
  </si>
  <si>
    <t xml:space="preserve">pecas/materiais/acessorios p/ aeronaves</t>
  </si>
  <si>
    <t xml:space="preserve">produtos e materiais p/limpeza e manutencao</t>
  </si>
  <si>
    <t xml:space="preserve">radios/alto-falantes/tweeteres/amplificadores/modulos</t>
  </si>
  <si>
    <t xml:space="preserve">simulador veicular/ avaliador dirigibilidade</t>
  </si>
  <si>
    <t xml:space="preserve">sistemas eletricos / fusiveis</t>
  </si>
  <si>
    <t xml:space="preserve">suspensao e rodas</t>
  </si>
  <si>
    <t xml:space="preserve">tapetes</t>
  </si>
  <si>
    <t xml:space="preserve">equip./materiais p/instalacoes hidrosanitarias e gas natural</t>
  </si>
  <si>
    <t xml:space="preserve">acessorios p/banheiros</t>
  </si>
  <si>
    <t xml:space="preserve">aquecedores de agua</t>
  </si>
  <si>
    <t xml:space="preserve">braco de chuveiro</t>
  </si>
  <si>
    <t xml:space="preserve">caixas de descarga e pecas</t>
  </si>
  <si>
    <t xml:space="preserve">caixas de protecao para hidrometros</t>
  </si>
  <si>
    <t xml:space="preserve">caixas/ralos/grelhas</t>
  </si>
  <si>
    <t xml:space="preserve">calhas e acessorios</t>
  </si>
  <si>
    <t xml:space="preserve">chuveiros/duchas</t>
  </si>
  <si>
    <t xml:space="preserve">cola tubos de pvc</t>
  </si>
  <si>
    <t xml:space="preserve">conexoes de ferro hidraulicas</t>
  </si>
  <si>
    <t xml:space="preserve">conexoes de pvc hidraulicas e sanitarias</t>
  </si>
  <si>
    <t xml:space="preserve">contentores flexiveis p/ agua</t>
  </si>
  <si>
    <t xml:space="preserve">fitas/vedantes/aneis de borracha</t>
  </si>
  <si>
    <t xml:space="preserve">fossa septica</t>
  </si>
  <si>
    <t xml:space="preserve">ligacoes flexiveis e bolsas p/ sanitarios</t>
  </si>
  <si>
    <t xml:space="preserve">mangueira/ mangote</t>
  </si>
  <si>
    <t xml:space="preserve">pastas lubrificantes</t>
  </si>
  <si>
    <t xml:space="preserve">redutores e moduladoers de agua</t>
  </si>
  <si>
    <t xml:space="preserve">registros / plug para lavatorios e bide</t>
  </si>
  <si>
    <t xml:space="preserve">reservatorios p/ agua</t>
  </si>
  <si>
    <t xml:space="preserve">tanques/pias/cubas/banheiras/vasos/tampos</t>
  </si>
  <si>
    <t xml:space="preserve">torneiras e reparos</t>
  </si>
  <si>
    <t xml:space="preserve">torre metalica p/ reservatorio de agua</t>
  </si>
  <si>
    <t xml:space="preserve">tubos de concreto</t>
  </si>
  <si>
    <t xml:space="preserve">tubos ferro/galvanizado agua</t>
  </si>
  <si>
    <t xml:space="preserve">tubos pvc agua</t>
  </si>
  <si>
    <t xml:space="preserve">tubos pvc esgoto</t>
  </si>
  <si>
    <t xml:space="preserve">valvulas e reparos</t>
  </si>
  <si>
    <t xml:space="preserve">feramentas manuais (uso geral)</t>
  </si>
  <si>
    <t xml:space="preserve">alicates e torquesas</t>
  </si>
  <si>
    <t xml:space="preserve">arcos de puas</t>
  </si>
  <si>
    <t xml:space="preserve">bigornas</t>
  </si>
  <si>
    <t xml:space="preserve">bombas p/ graxa manual</t>
  </si>
  <si>
    <t xml:space="preserve">cavaletes/suportes</t>
  </si>
  <si>
    <t xml:space="preserve">chaves</t>
  </si>
  <si>
    <t xml:space="preserve">conjunto de ferramentas</t>
  </si>
  <si>
    <t xml:space="preserve">desempenadeiras/colheres de pedreiro</t>
  </si>
  <si>
    <t xml:space="preserve">espatulas/escovas</t>
  </si>
  <si>
    <t xml:space="preserve">facas, facoes e canivetes</t>
  </si>
  <si>
    <t xml:space="preserve">ferramentas diversas</t>
  </si>
  <si>
    <t xml:space="preserve">ferramentas p/ apicultura</t>
  </si>
  <si>
    <t xml:space="preserve">ferramentas p/ perfuratriz</t>
  </si>
  <si>
    <t xml:space="preserve">fitas p/ medicao</t>
  </si>
  <si>
    <t xml:space="preserve">foices</t>
  </si>
  <si>
    <t xml:space="preserve">formao</t>
  </si>
  <si>
    <t xml:space="preserve">grampeadores p/ madeira, papelao</t>
  </si>
  <si>
    <t xml:space="preserve">limas, grosas e travadeiras</t>
  </si>
  <si>
    <t xml:space="preserve">macacos hidraulico</t>
  </si>
  <si>
    <t xml:space="preserve">macaricos de corte</t>
  </si>
  <si>
    <t xml:space="preserve">machados e machadinhas</t>
  </si>
  <si>
    <t xml:space="preserve">martelos e marretas</t>
  </si>
  <si>
    <t xml:space="preserve">morsas</t>
  </si>
  <si>
    <t xml:space="preserve">pas/cavadeiras</t>
  </si>
  <si>
    <t xml:space="preserve">pe de cabra</t>
  </si>
  <si>
    <t xml:space="preserve">picaretas</t>
  </si>
  <si>
    <t xml:space="preserve">pistolas de pintura</t>
  </si>
  <si>
    <t xml:space="preserve">puncoes e saca-pinos</t>
  </si>
  <si>
    <t xml:space="preserve">rebitadores</t>
  </si>
  <si>
    <t xml:space="preserve">serras e serrotes</t>
  </si>
  <si>
    <t xml:space="preserve">soquetes</t>
  </si>
  <si>
    <t xml:space="preserve">talhadeiras</t>
  </si>
  <si>
    <t xml:space="preserve">tarraxas</t>
  </si>
  <si>
    <t xml:space="preserve">tesoura p/ chapa de aco</t>
  </si>
  <si>
    <t xml:space="preserve">tornos bancada</t>
  </si>
  <si>
    <t xml:space="preserve">ferragens/abrasivos</t>
  </si>
  <si>
    <t xml:space="preserve">abracadeiras</t>
  </si>
  <si>
    <t xml:space="preserve">aneis retencao</t>
  </si>
  <si>
    <t xml:space="preserve">bancadas marcineiros / bancadas profissionais</t>
  </si>
  <si>
    <t xml:space="preserve">bicos encher pneu</t>
  </si>
  <si>
    <t xml:space="preserve">bits</t>
  </si>
  <si>
    <t xml:space="preserve">brocas</t>
  </si>
  <si>
    <t xml:space="preserve">buchas</t>
  </si>
  <si>
    <t xml:space="preserve">caixa para ferramentas/ maleta/ bolsa</t>
  </si>
  <si>
    <t xml:space="preserve">colas/adesivos/vedantes</t>
  </si>
  <si>
    <t xml:space="preserve">discos de corte/debaste/serra/lamina</t>
  </si>
  <si>
    <t xml:space="preserve">fechaduras/trincos/macanetas/dobradicas/molas/chaves</t>
  </si>
  <si>
    <t xml:space="preserve">fitas gomadas</t>
  </si>
  <si>
    <t xml:space="preserve">gancho de inspecao p/ frigorifico</t>
  </si>
  <si>
    <t xml:space="preserve">lixas/fitas antiderrapantes</t>
  </si>
  <si>
    <t xml:space="preserve">massas de vedacao</t>
  </si>
  <si>
    <t xml:space="preserve">massas e texturas em geral (exceto de vedacao)</t>
  </si>
  <si>
    <t xml:space="preserve">materiais/acessorios pintura</t>
  </si>
  <si>
    <t xml:space="preserve">materiais/acessorios p/marcenaria/ carpintaria</t>
  </si>
  <si>
    <t xml:space="preserve">microesfera de vidro</t>
  </si>
  <si>
    <t xml:space="preserve">pedras de esmeril/afiar</t>
  </si>
  <si>
    <t xml:space="preserve">porta-cadeado/cadeados/correntes</t>
  </si>
  <si>
    <t xml:space="preserve">pregos/parafusos/rebites/porcas/arruelas</t>
  </si>
  <si>
    <t xml:space="preserve">produtos p/ polimento</t>
  </si>
  <si>
    <t xml:space="preserve">rolos/trinchas/broxas/pinceis</t>
  </si>
  <si>
    <t xml:space="preserve">solventes/diluentes/removedores/retardadores</t>
  </si>
  <si>
    <t xml:space="preserve">tintas/vernizes/seladores/primers</t>
  </si>
  <si>
    <t xml:space="preserve">forragens e outros alimentos p/animais</t>
  </si>
  <si>
    <t xml:space="preserve">alfafa</t>
  </si>
  <si>
    <t xml:space="preserve">azevem</t>
  </si>
  <si>
    <t xml:space="preserve">carnes</t>
  </si>
  <si>
    <t xml:space="preserve">ervilhaca</t>
  </si>
  <si>
    <t xml:space="preserve">farinha de ostra</t>
  </si>
  <si>
    <t xml:space="preserve">racoes</t>
  </si>
  <si>
    <t xml:space="preserve">sal mineral</t>
  </si>
  <si>
    <t xml:space="preserve">suplementos minerais</t>
  </si>
  <si>
    <t xml:space="preserve">instrumentos musicais/componentes/acessorios</t>
  </si>
  <si>
    <t xml:space="preserve">bandinhas ritmicas</t>
  </si>
  <si>
    <t xml:space="preserve">componentes/acessorios p/instrumentos musicais</t>
  </si>
  <si>
    <t xml:space="preserve">instrumentos de cordas</t>
  </si>
  <si>
    <t xml:space="preserve">instrumentos de percussao</t>
  </si>
  <si>
    <t xml:space="preserve">instrumentos de sopro</t>
  </si>
  <si>
    <t xml:space="preserve">instrumentos eletronicos</t>
  </si>
  <si>
    <t xml:space="preserve">livros/publicacoes/revistas</t>
  </si>
  <si>
    <t xml:space="preserve">atlas</t>
  </si>
  <si>
    <t xml:space="preserve">cartas cartograficas/georeferencias/vetoriais</t>
  </si>
  <si>
    <t xml:space="preserve">dicionarios</t>
  </si>
  <si>
    <t xml:space="preserve">leis, codigos, estatutos e regulamentos</t>
  </si>
  <si>
    <t xml:space="preserve">livros religiao</t>
  </si>
  <si>
    <t xml:space="preserve">livros tecnicos agricultura e veterinaria</t>
  </si>
  <si>
    <t xml:space="preserve">livros tecnicos ciencias/matematica/fisica/quimica/biologia</t>
  </si>
  <si>
    <t xml:space="preserve">livros tecnicos contabilidade</t>
  </si>
  <si>
    <t xml:space="preserve">livros tecnicos desenho, arquitetura e urbanismo</t>
  </si>
  <si>
    <t xml:space="preserve">livros tecnicos didatica/ensino/testes/fl. teste</t>
  </si>
  <si>
    <t xml:space="preserve">livros tecnicos didaticas/ensino (cont. 462)</t>
  </si>
  <si>
    <t xml:space="preserve">livros tecnicos didaticos/ensino (cont.469)</t>
  </si>
  <si>
    <t xml:space="preserve">livros tecnicos historia e geografia</t>
  </si>
  <si>
    <t xml:space="preserve">livros tecnicos informatica</t>
  </si>
  <si>
    <t xml:space="preserve">livros tecnicos juridicos, politicos e administrativos</t>
  </si>
  <si>
    <t xml:space="preserve">livros tecnicos pericia / criminalistica</t>
  </si>
  <si>
    <t xml:space="preserve">livros tecnicos portugues e literatura</t>
  </si>
  <si>
    <t xml:space="preserve">livros tecnicos saude e servico social</t>
  </si>
  <si>
    <t xml:space="preserve">revistas</t>
  </si>
  <si>
    <t xml:space="preserve">videos / fitas vhs / dvds educativos didaticos</t>
  </si>
  <si>
    <t xml:space="preserve">madeiras em geral</t>
  </si>
  <si>
    <t xml:space="preserve">assoalhos/ lambri</t>
  </si>
  <si>
    <t xml:space="preserve">caibro e caibrinho</t>
  </si>
  <si>
    <t xml:space="preserve">caixao funebre</t>
  </si>
  <si>
    <t xml:space="preserve">compensado e aglomerado</t>
  </si>
  <si>
    <t xml:space="preserve">escoras e mouroes</t>
  </si>
  <si>
    <t xml:space="preserve">forrinho</t>
  </si>
  <si>
    <t xml:space="preserve">guia</t>
  </si>
  <si>
    <t xml:space="preserve">laminas de madeira/formica</t>
  </si>
  <si>
    <t xml:space="preserve">lenha</t>
  </si>
  <si>
    <t xml:space="preserve">madeiras macicas</t>
  </si>
  <si>
    <t xml:space="preserve">mata junta</t>
  </si>
  <si>
    <t xml:space="preserve">pranchas</t>
  </si>
  <si>
    <t xml:space="preserve">ripa</t>
  </si>
  <si>
    <t xml:space="preserve">roda-pe</t>
  </si>
  <si>
    <t xml:space="preserve">sarrafo</t>
  </si>
  <si>
    <t xml:space="preserve">tabuas</t>
  </si>
  <si>
    <t xml:space="preserve">maquinas p/autenticar/registrar/franquear e similares</t>
  </si>
  <si>
    <t xml:space="preserve">detector de notas/ documentos falsos</t>
  </si>
  <si>
    <t xml:space="preserve">maquinas autenticadoras/cheque</t>
  </si>
  <si>
    <t xml:space="preserve">maquinas contadoras de cedulas e documentos</t>
  </si>
  <si>
    <t xml:space="preserve">maquinas cortadoras (estampadoras)</t>
  </si>
  <si>
    <t xml:space="preserve">maquinas franqueadoras</t>
  </si>
  <si>
    <t xml:space="preserve">maquinas impressoras codificadoras</t>
  </si>
  <si>
    <t xml:space="preserve">maquinas perfuradoras</t>
  </si>
  <si>
    <t xml:space="preserve">maquinas plastificadoras</t>
  </si>
  <si>
    <t xml:space="preserve">maquinas registradoras</t>
  </si>
  <si>
    <t xml:space="preserve">maquinas terminais de auto atendimento</t>
  </si>
  <si>
    <t xml:space="preserve">quiosques auto-atendimento</t>
  </si>
  <si>
    <t xml:space="preserve">materiais de armarinho/aviamentos</t>
  </si>
  <si>
    <t xml:space="preserve">alfinetes/agulhas/botoes/porta-alfinetes</t>
  </si>
  <si>
    <t xml:space="preserve">fitas/fechos/elasticos/giz costura</t>
  </si>
  <si>
    <t xml:space="preserve">linhas/las/fios</t>
  </si>
  <si>
    <t xml:space="preserve">tecidos</t>
  </si>
  <si>
    <t xml:space="preserve">materiais p/cama/mesa/banho</t>
  </si>
  <si>
    <t xml:space="preserve">cobertores/colchas/acolchoados</t>
  </si>
  <si>
    <t xml:space="preserve">lencois/fronhas</t>
  </si>
  <si>
    <t xml:space="preserve">luvas/babeiros atoalhados</t>
  </si>
  <si>
    <t xml:space="preserve">toalhas</t>
  </si>
  <si>
    <t xml:space="preserve">materiais p/decoracao de interiores</t>
  </si>
  <si>
    <t xml:space="preserve">buques/ arranjos/ coroa de flores</t>
  </si>
  <si>
    <t xml:space="preserve">cortinas/persianas/acessorios</t>
  </si>
  <si>
    <t xml:space="preserve">divisorias</t>
  </si>
  <si>
    <t xml:space="preserve">gabideiros/porta guarda-chuvas</t>
  </si>
  <si>
    <t xml:space="preserve">manequins expositor</t>
  </si>
  <si>
    <t xml:space="preserve">materiais/ produtos para decoracao</t>
  </si>
  <si>
    <t xml:space="preserve">tapetes/capachos/forracoes/ isolamento acustico</t>
  </si>
  <si>
    <t xml:space="preserve">tela/fita antiderrapante p/tapete/capacho/forracao</t>
  </si>
  <si>
    <t xml:space="preserve">materiais p/escritório</t>
  </si>
  <si>
    <t xml:space="preserve">carimbos, almofadas e tintas p/ carimbos</t>
  </si>
  <si>
    <t xml:space="preserve">materiais p/higiene pessoal/profilaxia</t>
  </si>
  <si>
    <t xml:space="preserve">aspirador nasal</t>
  </si>
  <si>
    <t xml:space="preserve">creme hidratante / locao cremosa/ protetor solar</t>
  </si>
  <si>
    <t xml:space="preserve">materiais p/higiene pessoal</t>
  </si>
  <si>
    <t xml:space="preserve">materiais p/profilaxia (prevencao)</t>
  </si>
  <si>
    <t xml:space="preserve">materiais/ suprimentos p/informatica</t>
  </si>
  <si>
    <t xml:space="preserve">acessorios limpeza/ferramentas p/ computadores/impressoras</t>
  </si>
  <si>
    <t xml:space="preserve">acessorios/ micros/impressoras/scanners/ copiadora</t>
  </si>
  <si>
    <t xml:space="preserve">cartuchos/refis/toners/fitas p/impressoras</t>
  </si>
  <si>
    <t xml:space="preserve">discos flexiveis/opticos/cds</t>
  </si>
  <si>
    <t xml:space="preserve">etiquetas auto-adesivas</t>
  </si>
  <si>
    <t xml:space="preserve">fitas streamers/ lto/ minicassete p/ computadores</t>
  </si>
  <si>
    <t xml:space="preserve">transparencias p/impressoras</t>
  </si>
  <si>
    <t xml:space="preserve">materiais/acessorios/pecas fundidas</t>
  </si>
  <si>
    <t xml:space="preserve">tampao</t>
  </si>
  <si>
    <t xml:space="preserve">materia-prima plastica/sintetica/borracha/derivados</t>
  </si>
  <si>
    <t xml:space="preserve">acessorios/pecas de borracha/silicone</t>
  </si>
  <si>
    <t xml:space="preserve">acessorios/pecas de plastico/teflon/tecnil/espuma</t>
  </si>
  <si>
    <t xml:space="preserve">camara de butil p/ bolas</t>
  </si>
  <si>
    <t xml:space="preserve">chapas de acrilico</t>
  </si>
  <si>
    <t xml:space="preserve">materia-prima p/ confeccao de bolas esportiva</t>
  </si>
  <si>
    <t xml:space="preserve">materia-prima p/metalurgia</t>
  </si>
  <si>
    <t xml:space="preserve">cobre redondo</t>
  </si>
  <si>
    <t xml:space="preserve">colarinho para cabo de aco</t>
  </si>
  <si>
    <t xml:space="preserve">medicamentos de uso humano</t>
  </si>
  <si>
    <t xml:space="preserve">acao no trato urinario</t>
  </si>
  <si>
    <t xml:space="preserve">alimentacao enteral e oral</t>
  </si>
  <si>
    <t xml:space="preserve">analgesicos/antitermicos/antiinflamatorios/antireumaticos</t>
  </si>
  <si>
    <t xml:space="preserve">anestesicos</t>
  </si>
  <si>
    <t xml:space="preserve">anestesicos locais</t>
  </si>
  <si>
    <t xml:space="preserve">ansioliticos/tranquilizantes</t>
  </si>
  <si>
    <t xml:space="preserve">antagonistas da heparina</t>
  </si>
  <si>
    <t xml:space="preserve">antagonistas dos inseticidas organofosforados</t>
  </si>
  <si>
    <t xml:space="preserve">antagonistas dos narcoticos</t>
  </si>
  <si>
    <t xml:space="preserve">antagonistas dos receptores</t>
  </si>
  <si>
    <t xml:space="preserve">antiacidos</t>
  </si>
  <si>
    <t xml:space="preserve">antiagregantes plaquetarios/antitrombocitos</t>
  </si>
  <si>
    <t xml:space="preserve">antialcoolicos</t>
  </si>
  <si>
    <t xml:space="preserve">antialergicos/anti-histaminicos/antipruriginosos</t>
  </si>
  <si>
    <t xml:space="preserve">antianemicos</t>
  </si>
  <si>
    <t xml:space="preserve">antiarritmicos</t>
  </si>
  <si>
    <t xml:space="preserve">antiasmaticos/broncodilatadores</t>
  </si>
  <si>
    <t xml:space="preserve">antibacterianos</t>
  </si>
  <si>
    <t xml:space="preserve">anticalculos</t>
  </si>
  <si>
    <t xml:space="preserve">anticoagulantes</t>
  </si>
  <si>
    <t xml:space="preserve">anticoncepcionais</t>
  </si>
  <si>
    <t xml:space="preserve">anticonvulsivantes/antiepilepticos</t>
  </si>
  <si>
    <t xml:space="preserve">antidepressivos</t>
  </si>
  <si>
    <t xml:space="preserve">antidiabeticos</t>
  </si>
  <si>
    <t xml:space="preserve">antidiarreicos/antidisentericos</t>
  </si>
  <si>
    <t xml:space="preserve">antiemeticos</t>
  </si>
  <si>
    <t xml:space="preserve">antiescleroticos/imunomodulador</t>
  </si>
  <si>
    <t xml:space="preserve">antifiseticos</t>
  </si>
  <si>
    <t xml:space="preserve">antigotosos/uricosuricos</t>
  </si>
  <si>
    <t xml:space="preserve">anti-helminticos</t>
  </si>
  <si>
    <t xml:space="preserve">anti-hemofilicos</t>
  </si>
  <si>
    <t xml:space="preserve">anti-hemorragicos</t>
  </si>
  <si>
    <t xml:space="preserve">anti-hemorroidarios</t>
  </si>
  <si>
    <t xml:space="preserve">anti-hipertensivos/diureticos/vasodilatadores coronarianos</t>
  </si>
  <si>
    <t xml:space="preserve">anti-histaminicos</t>
  </si>
  <si>
    <t xml:space="preserve">antilipemicos/hipocolesterinemicos</t>
  </si>
  <si>
    <t xml:space="preserve">antimalaricos</t>
  </si>
  <si>
    <t xml:space="preserve">antimicoticos</t>
  </si>
  <si>
    <t xml:space="preserve">antineoplasicos</t>
  </si>
  <si>
    <t xml:space="preserve">antineuriticos</t>
  </si>
  <si>
    <t xml:space="preserve">antiparkinsonianos</t>
  </si>
  <si>
    <t xml:space="preserve">antiprotozoarios</t>
  </si>
  <si>
    <t xml:space="preserve">antipsicoticos/neurolepticos</t>
  </si>
  <si>
    <t xml:space="preserve">antipsoriase</t>
  </si>
  <si>
    <t xml:space="preserve">anti-septicos</t>
  </si>
  <si>
    <t xml:space="preserve">antitireoideanos</t>
  </si>
  <si>
    <t xml:space="preserve">antitussigenos/expectorantes/mucoliticos</t>
  </si>
  <si>
    <t xml:space="preserve">antiviroticos</t>
  </si>
  <si>
    <t xml:space="preserve">bloqueadores dos receptores h2 de histamina</t>
  </si>
  <si>
    <t xml:space="preserve">bloqueadores neuromusculares (curarizantes)</t>
  </si>
  <si>
    <t xml:space="preserve">cardiotonicos</t>
  </si>
  <si>
    <t xml:space="preserve">ceratoliticos</t>
  </si>
  <si>
    <t xml:space="preserve">cereais, mucilagem e farinha lactea</t>
  </si>
  <si>
    <t xml:space="preserve">cicatrizantes</t>
  </si>
  <si>
    <t xml:space="preserve">complementos dieteticos</t>
  </si>
  <si>
    <t xml:space="preserve">contrastes radiologicos</t>
  </si>
  <si>
    <t xml:space="preserve">descongestionantes</t>
  </si>
  <si>
    <t xml:space="preserve">dieta enteral sistema fechado</t>
  </si>
  <si>
    <t xml:space="preserve">dietas</t>
  </si>
  <si>
    <t xml:space="preserve">dietas pedißtricas</t>
  </si>
  <si>
    <t xml:space="preserve">diluentes</t>
  </si>
  <si>
    <t xml:space="preserve">ectoparasiticidas</t>
  </si>
  <si>
    <t xml:space="preserve">edulcorantes (adocantes)</t>
  </si>
  <si>
    <t xml:space="preserve">estimuladores da hematopoese</t>
  </si>
  <si>
    <t xml:space="preserve">estimulantes de apetite</t>
  </si>
  <si>
    <t xml:space="preserve">estimulantes do sistema nervoso central</t>
  </si>
  <si>
    <t xml:space="preserve">eupepticos</t>
  </si>
  <si>
    <t xml:space="preserve">expansores do plasma</t>
  </si>
  <si>
    <t xml:space="preserve">fator protecao solar (fps)</t>
  </si>
  <si>
    <t xml:space="preserve">formula infantil</t>
  </si>
  <si>
    <t xml:space="preserve">hidratantes pele</t>
  </si>
  <si>
    <t xml:space="preserve">hipertensores arteriais</t>
  </si>
  <si>
    <t xml:space="preserve">hipnoticos</t>
  </si>
  <si>
    <t xml:space="preserve">homeopaticos</t>
  </si>
  <si>
    <t xml:space="preserve">hormonios</t>
  </si>
  <si>
    <t xml:space="preserve">implante sintetico</t>
  </si>
  <si>
    <t xml:space="preserve">imunoglobulinas</t>
  </si>
  <si>
    <t xml:space="preserve">imunossupressores</t>
  </si>
  <si>
    <t xml:space="preserve">inibidores da lactacao</t>
  </si>
  <si>
    <t xml:space="preserve">inibidores da lipase gastrintestinal</t>
  </si>
  <si>
    <t xml:space="preserve">inibidores da secrecao de prolactina</t>
  </si>
  <si>
    <t xml:space="preserve">inibidores da sintese de gonadotrofina</t>
  </si>
  <si>
    <t xml:space="preserve">inibidores dos disturbios do metabolismo osseo</t>
  </si>
  <si>
    <t xml:space="preserve">insuficiencia renal</t>
  </si>
  <si>
    <t xml:space="preserve">laxativos/purgativos</t>
  </si>
  <si>
    <t xml:space="preserve">leites especiais</t>
  </si>
  <si>
    <t xml:space="preserve">medicamento antitabagismo</t>
  </si>
  <si>
    <t xml:space="preserve">medicamento de acao no musculo esqueletico</t>
  </si>
  <si>
    <t xml:space="preserve">miorrelaxantes</t>
  </si>
  <si>
    <t xml:space="preserve">modulo para dieta enteral ou oral</t>
  </si>
  <si>
    <t xml:space="preserve">narcoanalgesicos (opioides)</t>
  </si>
  <si>
    <t xml:space="preserve">nutricao</t>
  </si>
  <si>
    <t xml:space="preserve">ocitocicos</t>
  </si>
  <si>
    <t xml:space="preserve">oficinais</t>
  </si>
  <si>
    <t xml:space="preserve">oncologicos</t>
  </si>
  <si>
    <t xml:space="preserve">parassimpaticolicos/antiespasmodicos</t>
  </si>
  <si>
    <t xml:space="preserve">parassimpaticomimeticos/anticolinesterasicos</t>
  </si>
  <si>
    <t xml:space="preserve">polivitaminicos</t>
  </si>
  <si>
    <t xml:space="preserve">produtos oftalmicos</t>
  </si>
  <si>
    <t xml:space="preserve">produtos otologicos</t>
  </si>
  <si>
    <t xml:space="preserve">quelantes/permutadores de ions</t>
  </si>
  <si>
    <t xml:space="preserve">recalcificantes</t>
  </si>
  <si>
    <t xml:space="preserve">reguladores</t>
  </si>
  <si>
    <t xml:space="preserve">reidratantes/repositores eletroliticos/solucoes/soros</t>
  </si>
  <si>
    <t xml:space="preserve">simpaticomimeticos</t>
  </si>
  <si>
    <t xml:space="preserve">substituto</t>
  </si>
  <si>
    <t xml:space="preserve">suplementos alimentares</t>
  </si>
  <si>
    <t xml:space="preserve">suplementos de magnesio</t>
  </si>
  <si>
    <t xml:space="preserve">suplementos dietetico</t>
  </si>
  <si>
    <t xml:space="preserve">surfactantes</t>
  </si>
  <si>
    <t xml:space="preserve">tonicos</t>
  </si>
  <si>
    <t xml:space="preserve">tricomonicidas</t>
  </si>
  <si>
    <t xml:space="preserve">vacinas</t>
  </si>
  <si>
    <t xml:space="preserve">vasodilatadores</t>
  </si>
  <si>
    <t xml:space="preserve">vasodilatadores cerebrais e perifericos/antivertiginosos</t>
  </si>
  <si>
    <t xml:space="preserve">vasodilatadores coronarianos</t>
  </si>
  <si>
    <t xml:space="preserve">vitaminas</t>
  </si>
  <si>
    <t xml:space="preserve">medicamentos de uso humano - especiais</t>
  </si>
  <si>
    <t xml:space="preserve">antialergicos / anti-histaminico / antipruriginosos</t>
  </si>
  <si>
    <t xml:space="preserve">antiartrosico</t>
  </si>
  <si>
    <t xml:space="preserve">anti-coagulantes</t>
  </si>
  <si>
    <t xml:space="preserve">anticonvulsionantes/antiepilepticos</t>
  </si>
  <si>
    <t xml:space="preserve">antiescleroticos</t>
  </si>
  <si>
    <t xml:space="preserve">antifungico de amplo espectro</t>
  </si>
  <si>
    <t xml:space="preserve">anti-hipertensivos/diureticos/vasodilatadores coronarios</t>
  </si>
  <si>
    <t xml:space="preserve">anti-isquemico metabolico</t>
  </si>
  <si>
    <t xml:space="preserve">antimalarico</t>
  </si>
  <si>
    <t xml:space="preserve">antineoplasico</t>
  </si>
  <si>
    <t xml:space="preserve">antiosteoporotico</t>
  </si>
  <si>
    <t xml:space="preserve">complemento alimentar</t>
  </si>
  <si>
    <t xml:space="preserve">complemento nutricional</t>
  </si>
  <si>
    <t xml:space="preserve">dietoterapicos</t>
  </si>
  <si>
    <t xml:space="preserve">formula composta</t>
  </si>
  <si>
    <t xml:space="preserve">hipocolesterolemiante</t>
  </si>
  <si>
    <t xml:space="preserve">inibidor virus sincial respiratorio(vsr)</t>
  </si>
  <si>
    <t xml:space="preserve">medicamentos importados especiais</t>
  </si>
  <si>
    <t xml:space="preserve">outros agentes antineoplasicos</t>
  </si>
  <si>
    <t xml:space="preserve">reidratantes/repositores eletrolitos/solucoes/soros</t>
  </si>
  <si>
    <t xml:space="preserve">substitutos do leite natural</t>
  </si>
  <si>
    <t xml:space="preserve">suplemento alimentar</t>
  </si>
  <si>
    <t xml:space="preserve">medicamentos de uso humano - excepcionais</t>
  </si>
  <si>
    <t xml:space="preserve">analgesicos/antitermicos/antiinflamatorios/anti-reumaticos</t>
  </si>
  <si>
    <t xml:space="preserve">anticonvulsivante/antiepilepticos</t>
  </si>
  <si>
    <t xml:space="preserve">antimiastenicos e descurarizantes</t>
  </si>
  <si>
    <t xml:space="preserve">enzimas digestivas</t>
  </si>
  <si>
    <t xml:space="preserve">medicamento do aparelho digestivo e metab¾lico</t>
  </si>
  <si>
    <t xml:space="preserve">medicamentos importados excepcionais</t>
  </si>
  <si>
    <t xml:space="preserve">medicamentos de uso humano - genericos</t>
  </si>
  <si>
    <t xml:space="preserve">aparelho digestivo - adsorventes/antifiseticos intestinais</t>
  </si>
  <si>
    <t xml:space="preserve">aparelho digestivo - antiacidos</t>
  </si>
  <si>
    <t xml:space="preserve">aparelho digestivo - antiemeticos</t>
  </si>
  <si>
    <t xml:space="preserve">aparelho digestivo - antiulcerosos</t>
  </si>
  <si>
    <t xml:space="preserve">aparelho respirat. - antitussigenos/expectorantes</t>
  </si>
  <si>
    <t xml:space="preserve">aparelho respiratorio - antialergicos/anti-histam.</t>
  </si>
  <si>
    <t xml:space="preserve">aparelho respiratorio - antiasmaticos/broncodilatadores</t>
  </si>
  <si>
    <t xml:space="preserve">aparelho urinario - hiperplasia prostatica benigna</t>
  </si>
  <si>
    <t xml:space="preserve">cardiovascular - agente inotropico</t>
  </si>
  <si>
    <t xml:space="preserve">cardiovascular - antiangionosos/vasodilatadores</t>
  </si>
  <si>
    <t xml:space="preserve">cardiovascular - antiarritmicos</t>
  </si>
  <si>
    <t xml:space="preserve">cardiovascular - anti-hipertensivos</t>
  </si>
  <si>
    <t xml:space="preserve">cardiovascular - diureticos</t>
  </si>
  <si>
    <t xml:space="preserve">cardiovascular - vasoconstritores/hipertensores</t>
  </si>
  <si>
    <t xml:space="preserve">dermatologicos - antiacne</t>
  </si>
  <si>
    <t xml:space="preserve">dermatologicos - atialopecia</t>
  </si>
  <si>
    <t xml:space="preserve">dor/inflamacao/febre - analgesicos e antitermicos</t>
  </si>
  <si>
    <t xml:space="preserve">dor/inflamacao/febre - antiespasmodicos</t>
  </si>
  <si>
    <t xml:space="preserve">dor/inflamacao/febre - antiinflamatorios/antireumaticos</t>
  </si>
  <si>
    <t xml:space="preserve">dor/inflamacao/febre - relaxante muscular</t>
  </si>
  <si>
    <t xml:space="preserve">hematologia/repositor eletrolitos - antiagregantes palquet.</t>
  </si>
  <si>
    <t xml:space="preserve">hematologia/repositor eletrolitos - antianemicos</t>
  </si>
  <si>
    <t xml:space="preserve">hematologia/repositor eletrolitos - repositor de eletrolitos</t>
  </si>
  <si>
    <t xml:space="preserve">imunossupressor - agente imunossupressor</t>
  </si>
  <si>
    <t xml:space="preserve">imunossupressor - antineoplasicos</t>
  </si>
  <si>
    <t xml:space="preserve">infeccao/infestacao - amebicidas/giardicidas/tricomonicidas</t>
  </si>
  <si>
    <t xml:space="preserve">infeccao/infestacao - antibioticos</t>
  </si>
  <si>
    <t xml:space="preserve">infeccao/infestacao - antifugicos/antimicoticos</t>
  </si>
  <si>
    <t xml:space="preserve">infeccao/infestacao - anti-helminticos</t>
  </si>
  <si>
    <t xml:space="preserve">infeccao/infestacao - antiretroviral</t>
  </si>
  <si>
    <t xml:space="preserve">infeccao/infestacao - antiviral</t>
  </si>
  <si>
    <t xml:space="preserve">metabolismo - antidiabeticos</t>
  </si>
  <si>
    <t xml:space="preserve">metabolismo - antigotoso</t>
  </si>
  <si>
    <t xml:space="preserve">metabolismo - antilipemicos/redutores colesterol</t>
  </si>
  <si>
    <t xml:space="preserve">metabolismo - glicocorticoides</t>
  </si>
  <si>
    <t xml:space="preserve">oftalmicos - solucoes oftalmicas</t>
  </si>
  <si>
    <t xml:space="preserve">sistema nervoso central - anestesicos</t>
  </si>
  <si>
    <t xml:space="preserve">sistema nervoso central - ansioliticos</t>
  </si>
  <si>
    <t xml:space="preserve">sistema nervoso central - anticonvulsivantes</t>
  </si>
  <si>
    <t xml:space="preserve">sistema nervoso central - antidepressivos</t>
  </si>
  <si>
    <t xml:space="preserve">sistema nervoso central - antiparkinsonianos</t>
  </si>
  <si>
    <t xml:space="preserve">sistema nervoso central - ativador metabolismo cerebral</t>
  </si>
  <si>
    <t xml:space="preserve">sistema nervoso central - hipnoticos</t>
  </si>
  <si>
    <t xml:space="preserve">sistema nervoso central - neurolepticos</t>
  </si>
  <si>
    <t xml:space="preserve">medicamentos importados (uso humano)</t>
  </si>
  <si>
    <t xml:space="preserve">antibioticos</t>
  </si>
  <si>
    <t xml:space="preserve">enzimas para reposicao</t>
  </si>
  <si>
    <t xml:space="preserve">quelantes</t>
  </si>
  <si>
    <t xml:space="preserve">moveis/estofados/componentes em geral</t>
  </si>
  <si>
    <t xml:space="preserve">armarios</t>
  </si>
  <si>
    <t xml:space="preserve">arquivos/ficharios/mapotecas</t>
  </si>
  <si>
    <t xml:space="preserve">balcoes</t>
  </si>
  <si>
    <t xml:space="preserve">beliches/camas/bercos</t>
  </si>
  <si>
    <t xml:space="preserve">cadeiras/bancos</t>
  </si>
  <si>
    <t xml:space="preserve">carrinhos bebe/cercados/andadores</t>
  </si>
  <si>
    <t xml:space="preserve">cofres</t>
  </si>
  <si>
    <t xml:space="preserve">estacoes de trabalho</t>
  </si>
  <si>
    <t xml:space="preserve">estantes/suportes/racks/fruteiras</t>
  </si>
  <si>
    <t xml:space="preserve">mesa/cadeira (conjunto)</t>
  </si>
  <si>
    <t xml:space="preserve">moveis decoracao/jardim</t>
  </si>
  <si>
    <t xml:space="preserve">moveis hospitalares</t>
  </si>
  <si>
    <t xml:space="preserve">moveis informatica</t>
  </si>
  <si>
    <t xml:space="preserve">moveis panificacao</t>
  </si>
  <si>
    <t xml:space="preserve">moveis sob medida/ armarios, balcoes, mesas,...</t>
  </si>
  <si>
    <t xml:space="preserve">pecas de reposicao</t>
  </si>
  <si>
    <t xml:space="preserve">poltronas/sofas</t>
  </si>
  <si>
    <t xml:space="preserve">quadros/murais</t>
  </si>
  <si>
    <t xml:space="preserve">obras de arte/objetos decorativos</t>
  </si>
  <si>
    <t xml:space="preserve">objetos decorativos</t>
  </si>
  <si>
    <t xml:space="preserve">obras de arte</t>
  </si>
  <si>
    <t xml:space="preserve">papel/papelao/cartao/cartolina</t>
  </si>
  <si>
    <t xml:space="preserve">cartolinas/cartoes/papeloes</t>
  </si>
  <si>
    <t xml:space="preserve">papeis especiais</t>
  </si>
  <si>
    <t xml:space="preserve">papel almaco</t>
  </si>
  <si>
    <t xml:space="preserve">papel capa fantasia e capa sem fantasia</t>
  </si>
  <si>
    <t xml:space="preserve">papel de expediente p/escrita/impressao/reprografia</t>
  </si>
  <si>
    <t xml:space="preserve">papel jornal</t>
  </si>
  <si>
    <t xml:space="preserve">papel p/ heliogravura</t>
  </si>
  <si>
    <t xml:space="preserve">papel p/desenho tecnico</t>
  </si>
  <si>
    <t xml:space="preserve">papel p/telex/fac-simile</t>
  </si>
  <si>
    <t xml:space="preserve">papel westerprint e westerledger</t>
  </si>
  <si>
    <t xml:space="preserve">pneus/camaras/protetores/materiais p/consertos</t>
  </si>
  <si>
    <t xml:space="preserve">calibrador pneus</t>
  </si>
  <si>
    <t xml:space="preserve">camara p/ pneus</t>
  </si>
  <si>
    <t xml:space="preserve">materiais p/ conserto de pneus</t>
  </si>
  <si>
    <t xml:space="preserve">pneus</t>
  </si>
  <si>
    <t xml:space="preserve">protetor camera de ar</t>
  </si>
  <si>
    <t xml:space="preserve">produtos quimicos de limpeza/higiene</t>
  </si>
  <si>
    <t xml:space="preserve">acidulantes</t>
  </si>
  <si>
    <t xml:space="preserve">alcool para limpeza</t>
  </si>
  <si>
    <t xml:space="preserve">alvejantes/desinfetantes/detergentes</t>
  </si>
  <si>
    <t xml:space="preserve">amaciantes</t>
  </si>
  <si>
    <t xml:space="preserve">aromatizantes</t>
  </si>
  <si>
    <t xml:space="preserve">ceras</t>
  </si>
  <si>
    <t xml:space="preserve">desodorantes</t>
  </si>
  <si>
    <t xml:space="preserve">esterilizantes</t>
  </si>
  <si>
    <t xml:space="preserve">lustra moveis/polidor de metais</t>
  </si>
  <si>
    <t xml:space="preserve">produtos alcalificantes para limpeza</t>
  </si>
  <si>
    <t xml:space="preserve">produtos p/ conservacao de instrumentais</t>
  </si>
  <si>
    <t xml:space="preserve">saboes/sabonetes liquidos</t>
  </si>
  <si>
    <t xml:space="preserve">saponaceos</t>
  </si>
  <si>
    <t xml:space="preserve">sementes/mudas de plantas</t>
  </si>
  <si>
    <t xml:space="preserve">bandejas/tubetes</t>
  </si>
  <si>
    <t xml:space="preserve">mudas frutiferas</t>
  </si>
  <si>
    <t xml:space="preserve">mudas ornamentais</t>
  </si>
  <si>
    <t xml:space="preserve">mudas reflorestamento</t>
  </si>
  <si>
    <t xml:space="preserve">sementes</t>
  </si>
  <si>
    <t xml:space="preserve">substrato</t>
  </si>
  <si>
    <t xml:space="preserve">servicos: insignias/brasoes/escudos/medalhas/trofeus/brindes</t>
  </si>
  <si>
    <t xml:space="preserve">artigos para copa cozinha personalizados</t>
  </si>
  <si>
    <t xml:space="preserve">balao personalizado</t>
  </si>
  <si>
    <t xml:space="preserve">bolsas p/ eventos/cursos</t>
  </si>
  <si>
    <t xml:space="preserve">bones e camisetas personalizadas</t>
  </si>
  <si>
    <t xml:space="preserve">bottons</t>
  </si>
  <si>
    <t xml:space="preserve">canetas personalizadas</t>
  </si>
  <si>
    <t xml:space="preserve">carteiras funcionais</t>
  </si>
  <si>
    <t xml:space="preserve">cartoes magneticos</t>
  </si>
  <si>
    <t xml:space="preserve">conjunto bomba e cuia</t>
  </si>
  <si>
    <t xml:space="preserve">crachas</t>
  </si>
  <si>
    <t xml:space="preserve">escudos</t>
  </si>
  <si>
    <t xml:space="preserve">faca p/ churrasco prateada/gravada</t>
  </si>
  <si>
    <t xml:space="preserve">fitas personalizadas p/ crachas/cartoes ponto</t>
  </si>
  <si>
    <t xml:space="preserve">guarda sol/guarda chuva personalizados</t>
  </si>
  <si>
    <t xml:space="preserve">marca paginas</t>
  </si>
  <si>
    <t xml:space="preserve">medalha/ trofeu</t>
  </si>
  <si>
    <t xml:space="preserve">placa de identificacao de veiculo</t>
  </si>
  <si>
    <t xml:space="preserve">placas p/ identificacao de patrimonio</t>
  </si>
  <si>
    <t xml:space="preserve">replica em metal</t>
  </si>
  <si>
    <t xml:space="preserve">trenas personalizadas</t>
  </si>
  <si>
    <t xml:space="preserve">utensilios e materiais descartaveis p/copa/cozinha</t>
  </si>
  <si>
    <t xml:space="preserve">abridores</t>
  </si>
  <si>
    <t xml:space="preserve">bacias</t>
  </si>
  <si>
    <t xml:space="preserve">bandejas/ forros</t>
  </si>
  <si>
    <t xml:space="preserve">batedores/amassadores/rolos</t>
  </si>
  <si>
    <t xml:space="preserve">canecas e copos (exceto de plastico)</t>
  </si>
  <si>
    <t xml:space="preserve">cremeiras, tijelas e conchas terrinas</t>
  </si>
  <si>
    <t xml:space="preserve">escorredores de massa</t>
  </si>
  <si>
    <t xml:space="preserve">espremedores de frutas</t>
  </si>
  <si>
    <t xml:space="preserve">esterilizador de utensilios</t>
  </si>
  <si>
    <t xml:space="preserve">filtros dagua</t>
  </si>
  <si>
    <t xml:space="preserve">funil, coador, lava-arroz e peneiras</t>
  </si>
  <si>
    <t xml:space="preserve">garrafas termicas/ jarras e copos</t>
  </si>
  <si>
    <t xml:space="preserve">marmita termica</t>
  </si>
  <si>
    <t xml:space="preserve">materiais descartaveis</t>
  </si>
  <si>
    <t xml:space="preserve">paliteiros, saleiros, acucareiros e mantegueiras</t>
  </si>
  <si>
    <t xml:space="preserve">panelas e formas</t>
  </si>
  <si>
    <t xml:space="preserve">porta utensilios</t>
  </si>
  <si>
    <t xml:space="preserve">potes</t>
  </si>
  <si>
    <t xml:space="preserve">purificadores de agua</t>
  </si>
  <si>
    <t xml:space="preserve">raladores</t>
  </si>
  <si>
    <t xml:space="preserve">relogio de parede</t>
  </si>
  <si>
    <t xml:space="preserve">supla/ lugar americano/ jogo americano</t>
  </si>
  <si>
    <t xml:space="preserve">tabuas e tabuleiros</t>
  </si>
  <si>
    <t xml:space="preserve">talheres/tesouras p/ cozinha/ acendedor</t>
  </si>
  <si>
    <t xml:space="preserve">tarros de leite e tachos</t>
  </si>
  <si>
    <t xml:space="preserve">travessas/pratos/conjuntos(exceto plast./descart.)</t>
  </si>
  <si>
    <t xml:space="preserve">xicaras / conjuntos</t>
  </si>
  <si>
    <t xml:space="preserve">veiculos</t>
  </si>
  <si>
    <t xml:space="preserve">veiculos aeronaves</t>
  </si>
  <si>
    <t xml:space="preserve">veiculos automoveis</t>
  </si>
  <si>
    <t xml:space="preserve">veiculos especiais (ambulancia/detentos/carro forte,etc)</t>
  </si>
  <si>
    <t xml:space="preserve">veiculos motocicletas</t>
  </si>
  <si>
    <t xml:space="preserve">veiculos navais</t>
  </si>
  <si>
    <t xml:space="preserve">veiculos reboques e semi-reboques</t>
  </si>
  <si>
    <t xml:space="preserve">veiculos tipo pick-up</t>
  </si>
  <si>
    <t xml:space="preserve">veiculos transporte coletivo/carga (onibus/caminhoes, etc.)</t>
  </si>
  <si>
    <t xml:space="preserve">veiculos utilitarios</t>
  </si>
  <si>
    <t xml:space="preserve">veiculos utilitarios tipo jipe</t>
  </si>
  <si>
    <t xml:space="preserve">vestuarios/uniformes (exceto vestuario de seguranca)</t>
  </si>
  <si>
    <t xml:space="preserve">abrigos</t>
  </si>
  <si>
    <t xml:space="preserve">aventais</t>
  </si>
  <si>
    <t xml:space="preserve">aventais cirurgicos descartaveis</t>
  </si>
  <si>
    <t xml:space="preserve">bones/ toucas/ chapeus/ luvas</t>
  </si>
  <si>
    <t xml:space="preserve">calcas/calcoes/bermudas</t>
  </si>
  <si>
    <t xml:space="preserve">camisas</t>
  </si>
  <si>
    <t xml:space="preserve">camisetas/blusas/blusoes</t>
  </si>
  <si>
    <t xml:space="preserve">campos/coberturas cirurgicos</t>
  </si>
  <si>
    <t xml:space="preserve">casacos</t>
  </si>
  <si>
    <t xml:space="preserve">cintos</t>
  </si>
  <si>
    <t xml:space="preserve">coletes</t>
  </si>
  <si>
    <t xml:space="preserve">confeccao de fantasia</t>
  </si>
  <si>
    <t xml:space="preserve">conjuntos diversos</t>
  </si>
  <si>
    <t xml:space="preserve">gravatas/lencos/lencos femininos/_mantas</t>
  </si>
  <si>
    <t xml:space="preserve">jalecos</t>
  </si>
  <si>
    <t xml:space="preserve">japonas/jaquetas</t>
  </si>
  <si>
    <t xml:space="preserve">macacoes</t>
  </si>
  <si>
    <t xml:space="preserve">mascaras/manguitos</t>
  </si>
  <si>
    <t xml:space="preserve">meias</t>
  </si>
  <si>
    <t xml:space="preserve">pro-pes/perneiras/perineais/triangulos</t>
  </si>
  <si>
    <t xml:space="preserve">roupas de banho</t>
  </si>
  <si>
    <t xml:space="preserve">roupas intimas</t>
  </si>
  <si>
    <t xml:space="preserve">roupas/acessorios p/camaras frigorificas</t>
  </si>
  <si>
    <t xml:space="preserve">uniformes esportivos</t>
  </si>
  <si>
    <t xml:space="preserve">uniformes profissionais</t>
  </si>
  <si>
    <t xml:space="preserve">vestidos e saias</t>
  </si>
  <si>
    <t xml:space="preserve">vidros planos/espelhos</t>
  </si>
  <si>
    <t xml:space="preserve">molduras para quadros/diplomas</t>
  </si>
  <si>
    <t xml:space="preserve">vidro padrao caff</t>
  </si>
  <si>
    <t xml:space="preserve">vidro plano</t>
  </si>
  <si>
    <t xml:space="preserve">Compras e Outros Serviços</t>
  </si>
  <si>
    <t xml:space="preserve">servicos: alimentacao</t>
  </si>
  <si>
    <t xml:space="preserve">servicos de refeitorio/lanches</t>
  </si>
  <si>
    <t xml:space="preserve">servicos: analises clinicas/laborat. e exames medicos/odont.</t>
  </si>
  <si>
    <t xml:space="preserve">servicos: analise de aguas/ alimentos</t>
  </si>
  <si>
    <t xml:space="preserve">servicos: analises clinicas/laboratoriais</t>
  </si>
  <si>
    <t xml:space="preserve">servicos: clinica ginast.laboral/ergo/fisioterapia</t>
  </si>
  <si>
    <t xml:space="preserve">servicos: hemodialese</t>
  </si>
  <si>
    <t xml:space="preserve">servicos: medicos/odontologicos</t>
  </si>
  <si>
    <t xml:space="preserve">servicos: planos assistencia saude</t>
  </si>
  <si>
    <t xml:space="preserve">servicos: bilheteria / estacionamento</t>
  </si>
  <si>
    <t xml:space="preserve">servicos: bilheteria</t>
  </si>
  <si>
    <t xml:space="preserve">servicos: estacionamento</t>
  </si>
  <si>
    <t xml:space="preserve">servicos: estacionamento e/ou manobrista</t>
  </si>
  <si>
    <t xml:space="preserve">servicos: contratacao instituicao de ensino superior</t>
  </si>
  <si>
    <t xml:space="preserve">servicos: treinamentos/convencoes/eventos/cursos</t>
  </si>
  <si>
    <t xml:space="preserve">servicos: contratacao parceria/invest./arrend/merchandising</t>
  </si>
  <si>
    <t xml:space="preserve">contratacao: servicos discagem direta gratuita/outros</t>
  </si>
  <si>
    <t xml:space="preserve">servicos: administracao vale pedagio</t>
  </si>
  <si>
    <t xml:space="preserve">servicos: admistracao/distribuicao/emissao bilhetes loterias</t>
  </si>
  <si>
    <t xml:space="preserve">servicos: assinaturas e taxacoes de jornais e periodicos</t>
  </si>
  <si>
    <t xml:space="preserve">servicos: concessao</t>
  </si>
  <si>
    <t xml:space="preserve">servicos: conexao dedicada internet</t>
  </si>
  <si>
    <t xml:space="preserve">servicos: contratacao arrendamento</t>
  </si>
  <si>
    <t xml:space="preserve">servicos: contratacao de infraestrutura cursos/trein./evento</t>
  </si>
  <si>
    <t xml:space="preserve">servicos: contratacao de segmento espacial/satelite</t>
  </si>
  <si>
    <t xml:space="preserve">servicos: contratacao de servico de busca/entrega</t>
  </si>
  <si>
    <t xml:space="preserve">servicos: contratacao de telefonia fixa/movel</t>
  </si>
  <si>
    <t xml:space="preserve">servicos: contratacao parceria/investidores/merchandising</t>
  </si>
  <si>
    <t xml:space="preserve">servicos: contratacao servicos tele-taxi</t>
  </si>
  <si>
    <t xml:space="preserve">servicos de assistencia a pessoas e veiculos</t>
  </si>
  <si>
    <t xml:space="preserve">servicos: franquia/postais telematicos/recolhimento/postagem</t>
  </si>
  <si>
    <t xml:space="preserve">servicos: operacao balancas moveis/fixas controle cargas</t>
  </si>
  <si>
    <t xml:space="preserve">servicos: permissao de servicos</t>
  </si>
  <si>
    <t xml:space="preserve">servicos: fornecimento de vales/tickets</t>
  </si>
  <si>
    <t xml:space="preserve">servicos: fornecimento de vale-alimentacao</t>
  </si>
  <si>
    <t xml:space="preserve">servicos: fornecimento vale-combustivel</t>
  </si>
  <si>
    <t xml:space="preserve">servicos:fornecimento cartoes p/ manutencao de v</t>
  </si>
  <si>
    <t xml:space="preserve">servicos: graficos/similares</t>
  </si>
  <si>
    <t xml:space="preserve">bobinas personalizadas</t>
  </si>
  <si>
    <t xml:space="preserve">capas/cartoes papelao/fichas/caderno pers./pastas</t>
  </si>
  <si>
    <t xml:space="preserve">confeccao de carimbos</t>
  </si>
  <si>
    <t xml:space="preserve">encadernacao</t>
  </si>
  <si>
    <t xml:space="preserve">envelopes/ bloco anotacao</t>
  </si>
  <si>
    <t xml:space="preserve">fitas/ etiquetas auto-adesivas/rotulos</t>
  </si>
  <si>
    <t xml:space="preserve">formularios continuos brancos</t>
  </si>
  <si>
    <t xml:space="preserve">formularios continuos zebrados</t>
  </si>
  <si>
    <t xml:space="preserve">fotolitagem/editoracao grafica/plotagem</t>
  </si>
  <si>
    <t xml:space="preserve">impressos formularios continuos</t>
  </si>
  <si>
    <t xml:space="preserve">impressos formularios padronizados - pe</t>
  </si>
  <si>
    <t xml:space="preserve">impressos formularios planos</t>
  </si>
  <si>
    <t xml:space="preserve">plastificacao de documentos</t>
  </si>
  <si>
    <t xml:space="preserve">reprografia</t>
  </si>
  <si>
    <t xml:space="preserve">serigrafia</t>
  </si>
  <si>
    <t xml:space="preserve">servicos: hotelaria/agencias de viagem e turismo</t>
  </si>
  <si>
    <t xml:space="preserve">servicos: hospedagens/passagens/translados</t>
  </si>
  <si>
    <t xml:space="preserve">srevicos: hotelaria p/ convencoes/congressos</t>
  </si>
  <si>
    <t xml:space="preserve">servicos: informatica-software/hardware</t>
  </si>
  <si>
    <t xml:space="preserve">servicos acesso internet</t>
  </si>
  <si>
    <t xml:space="preserve">servicos de automacao eletronica</t>
  </si>
  <si>
    <t xml:space="preserve">servicos de digitalizacao de documentos/ impressao</t>
  </si>
  <si>
    <t xml:space="preserve">servicos de instalacao e operacao de call center</t>
  </si>
  <si>
    <t xml:space="preserve">servicos de manutencao/instalacao de terminais eletronicos</t>
  </si>
  <si>
    <t xml:space="preserve">servicos: inst/mont. sist. de infor soft/hardware</t>
  </si>
  <si>
    <t xml:space="preserve">servicos: manut/rep. sist. de infor soft/hardware</t>
  </si>
  <si>
    <t xml:space="preserve">servicos telemetria / telecomando / software de supervisao</t>
  </si>
  <si>
    <t xml:space="preserve">servicos: locacao de veiculos, equipamentos e aeronaves</t>
  </si>
  <si>
    <t xml:space="preserve">servicos de locacao de aeronaves</t>
  </si>
  <si>
    <t xml:space="preserve">servicos de locacao de equipamentos aeroportuarios</t>
  </si>
  <si>
    <t xml:space="preserve">servicos de locacao de equipamentos em geral</t>
  </si>
  <si>
    <t xml:space="preserve">servicos de locacao de equipamentos portuarios</t>
  </si>
  <si>
    <t xml:space="preserve">servicos de locacao de maquinas agricolas</t>
  </si>
  <si>
    <t xml:space="preserve">servicos de locacao de maquinas rodoviarias</t>
  </si>
  <si>
    <t xml:space="preserve">servicos de locacao de software/hardware</t>
  </si>
  <si>
    <t xml:space="preserve">servicos de locacao de veiculos leves e pesados</t>
  </si>
  <si>
    <t xml:space="preserve">servicos de locacao p/ translado e transporte de cadaveres</t>
  </si>
  <si>
    <t xml:space="preserve">servicos de locacao/mont./manut./inst. cabines sa</t>
  </si>
  <si>
    <t xml:space="preserve">servicos de locacao/mont/manut/inst. contrladores eletronico</t>
  </si>
  <si>
    <t xml:space="preserve">servicos loc/mont/manut/inst. de palco/som/ilum.</t>
  </si>
  <si>
    <t xml:space="preserve">servicos: manutencao de veiculos, equipamentos e aeronaves</t>
  </si>
  <si>
    <t xml:space="preserve">manutencao/recapagem/recauchutagem de pneus</t>
  </si>
  <si>
    <t xml:space="preserve">pecas e acessorios p manutencao de veiculos maquinas equipam</t>
  </si>
  <si>
    <t xml:space="preserve">servicos de manut. equip. p/ monit. eletronico</t>
  </si>
  <si>
    <t xml:space="preserve">servicos de manut. prev./corret./recarga de ext</t>
  </si>
  <si>
    <t xml:space="preserve">servicos de manut. preventiva/corretiva gases medicinais</t>
  </si>
  <si>
    <t xml:space="preserve">servicos de manut./afericao/calib. equipamentos/instrumentos</t>
  </si>
  <si>
    <t xml:space="preserve">servicos de manut./calib./certif. de equip. p/ laboratorio</t>
  </si>
  <si>
    <t xml:space="preserve">servicos de manut/confeccao de sinalizacao nautica</t>
  </si>
  <si>
    <t xml:space="preserve">servicos de manut/confec/inst.de isolamento acustico/termico</t>
  </si>
  <si>
    <t xml:space="preserve">servicos de manutencao de aeronaves</t>
  </si>
  <si>
    <t xml:space="preserve">servicos de manutencao de elevadores</t>
  </si>
  <si>
    <t xml:space="preserve">servicos de manutencao de maquinas e equip. aeroportuarios</t>
  </si>
  <si>
    <t xml:space="preserve">servicos de manutencao de maquinas e equip. portuarios</t>
  </si>
  <si>
    <t xml:space="preserve">servicos de manutencao de maquinas e equip. rodoviarios</t>
  </si>
  <si>
    <t xml:space="preserve">servicos de manutencao de maquinas e implementos agricolas</t>
  </si>
  <si>
    <t xml:space="preserve">servicos de manutencao de veiculos leves e pesados</t>
  </si>
  <si>
    <t xml:space="preserve">servicos de manutencao equipamento geral</t>
  </si>
  <si>
    <t xml:space="preserve">servicos de manutencao/afericao/calibracao de balancas</t>
  </si>
  <si>
    <t xml:space="preserve">servicos: manut/equip/escrit/eletrodomesticos/refrigeracao</t>
  </si>
  <si>
    <t xml:space="preserve">servico de manutencao estacao trabalho/impressoras/scanner</t>
  </si>
  <si>
    <t xml:space="preserve">servicos de manutencao de centrais telefonica</t>
  </si>
  <si>
    <t xml:space="preserve">servicos de manutencao/instalacao de camaras frias</t>
  </si>
  <si>
    <t xml:space="preserve">servicos de manut./inst./mont. equipamentos de escritorio</t>
  </si>
  <si>
    <t xml:space="preserve">servicos manut./inst./mont. de eletrodomesticos</t>
  </si>
  <si>
    <t xml:space="preserve">servicos manut./inst./mont. sist. de climatizacao</t>
  </si>
  <si>
    <t xml:space="preserve">servicos: orteses/proteses</t>
  </si>
  <si>
    <t xml:space="preserve">armacao de zilio</t>
  </si>
  <si>
    <t xml:space="preserve">bengalas/muletas</t>
  </si>
  <si>
    <t xml:space="preserve">cadeira de rodas e acessorios</t>
  </si>
  <si>
    <t xml:space="preserve">calcados ortopedicos</t>
  </si>
  <si>
    <t xml:space="preserve">implantes</t>
  </si>
  <si>
    <t xml:space="preserve">lentes p/ armacao</t>
  </si>
  <si>
    <t xml:space="preserve">orteses/materias para fixacao</t>
  </si>
  <si>
    <t xml:space="preserve">orteses/proteses/armacoes/ lentes oculares e contato</t>
  </si>
  <si>
    <t xml:space="preserve">proteses</t>
  </si>
  <si>
    <t xml:space="preserve">stents</t>
  </si>
  <si>
    <t xml:space="preserve">servicos: seguros</t>
  </si>
  <si>
    <t xml:space="preserve">servicos de seguros de ramos de elementares</t>
  </si>
  <si>
    <t xml:space="preserve">servicos de seguros de saude</t>
  </si>
  <si>
    <t xml:space="preserve">servicos de seguros de vida</t>
  </si>
  <si>
    <t xml:space="preserve">servicos: serralheria/marcen./carpin./metalurgica/fundicao</t>
  </si>
  <si>
    <t xml:space="preserve">servico de confeccao de boias de sinalizacao nautica</t>
  </si>
  <si>
    <t xml:space="preserve">servico de confeccao materiais p/ sistema climatizacao</t>
  </si>
  <si>
    <t xml:space="preserve">servicos de confeccao acessorios/pecas em elastomero.</t>
  </si>
  <si>
    <t xml:space="preserve">servicos de confeccao de box em acrilico</t>
  </si>
  <si>
    <t xml:space="preserve">servicos de confeccao de moveis</t>
  </si>
  <si>
    <t xml:space="preserve">servicos de confeccao de portoes/cortinas/portas</t>
  </si>
  <si>
    <t xml:space="preserve">servicos de confeccao de reservatorios/tanques metalico</t>
  </si>
  <si>
    <t xml:space="preserve">servicos de confeccao/conserto/instalacao de persianas</t>
  </si>
  <si>
    <t xml:space="preserve">servicos de fundicao</t>
  </si>
  <si>
    <t xml:space="preserve">servicos de montagem de estantes em eventos</t>
  </si>
  <si>
    <t xml:space="preserve">servicos: som, imagem e programacao visual</t>
  </si>
  <si>
    <t xml:space="preserve">servicos de artefatos de acrilico</t>
  </si>
  <si>
    <t xml:space="preserve">servicos de copiagem de fitas vhs e dvd</t>
  </si>
  <si>
    <t xml:space="preserve">servicos de microfilmagem</t>
  </si>
  <si>
    <t xml:space="preserve">servicos de placas e luminosos</t>
  </si>
  <si>
    <t xml:space="preserve">servicos de programacao visual e projecao de imagens</t>
  </si>
  <si>
    <t xml:space="preserve">servicos de publicidade e propaganda</t>
  </si>
  <si>
    <t xml:space="preserve">servicos de transm. de programas on line, via fm e/ou am</t>
  </si>
  <si>
    <t xml:space="preserve">servicos fotograficos</t>
  </si>
  <si>
    <t xml:space="preserve">servicos inst./mont./manut. sistemas de sonorizacao</t>
  </si>
  <si>
    <t xml:space="preserve">servicos técnicos: projetos/auditorias/ consultorias/assessorias</t>
  </si>
  <si>
    <t xml:space="preserve">assessoria em geral</t>
  </si>
  <si>
    <t xml:space="preserve">auditoria</t>
  </si>
  <si>
    <t xml:space="preserve">consultoria em geral</t>
  </si>
  <si>
    <t xml:space="preserve">desenho</t>
  </si>
  <si>
    <t xml:space="preserve">estudo / analise de medicamentos</t>
  </si>
  <si>
    <t xml:space="preserve">maqueteira</t>
  </si>
  <si>
    <t xml:space="preserve">projetos em geral</t>
  </si>
  <si>
    <t xml:space="preserve">servicos: terceirizacao de mao-de-obra</t>
  </si>
  <si>
    <t xml:space="preserve">auxiliares de servicos gerais</t>
  </si>
  <si>
    <t xml:space="preserve">servico guincho/auto-socorro 24h</t>
  </si>
  <si>
    <t xml:space="preserve">servicos de armazenagem/controle/recebimento/expedicao</t>
  </si>
  <si>
    <t xml:space="preserve">servicos de ascensoristas</t>
  </si>
  <si>
    <t xml:space="preserve">servicos de capina/rocado/ajardinamento</t>
  </si>
  <si>
    <t xml:space="preserve">servicos de continuos</t>
  </si>
  <si>
    <t xml:space="preserve">servicos de cozinheiros</t>
  </si>
  <si>
    <t xml:space="preserve">servicos de digitadores</t>
  </si>
  <si>
    <t xml:space="preserve">servicos de eletricistas e mecanicos</t>
  </si>
  <si>
    <t xml:space="preserve">servicos de escavacao/aterro</t>
  </si>
  <si>
    <t xml:space="preserve">servicos de lavagem/lubrificacao/troca de oleo e filtros</t>
  </si>
  <si>
    <t xml:space="preserve">servicos de lavanderia</t>
  </si>
  <si>
    <t xml:space="preserve">servicos de leitura/corte e ligacao de hidrometro/cavaletes</t>
  </si>
  <si>
    <t xml:space="preserve">servicos de leitura/corte/ligacao medidores urbano/rural</t>
  </si>
  <si>
    <t xml:space="preserve">servicos de ligacao/interrupcao de ramais prediais</t>
  </si>
  <si>
    <t xml:space="preserve">servicos de limpeza de logradouros e predios</t>
  </si>
  <si>
    <t xml:space="preserve">servicos de motoristas</t>
  </si>
  <si>
    <t xml:space="preserve">servicos de operador de estacao aeronautica</t>
  </si>
  <si>
    <t xml:space="preserve">servicos de portaria/recepcionista</t>
  </si>
  <si>
    <t xml:space="preserve">servicos de teleatendimento</t>
  </si>
  <si>
    <t xml:space="preserve">servicos de telefonista/videofonista</t>
  </si>
  <si>
    <t xml:space="preserve">servicos de tinturaria</t>
  </si>
  <si>
    <t xml:space="preserve">servicos recolhimento lixo (remocao/transporte/deposito)</t>
  </si>
  <si>
    <t xml:space="preserve">servicos: terceirizacao de mao-de-obra especializada</t>
  </si>
  <si>
    <t xml:space="preserve">arbitragem/ginastica laboral/recreacao/atividades esportivas</t>
  </si>
  <si>
    <t xml:space="preserve">limpeza e higienizacao de reservatorios de agua potavel</t>
  </si>
  <si>
    <t xml:space="preserve">medicina preventiva/assistencial/aconselhamento telefonico</t>
  </si>
  <si>
    <t xml:space="preserve">servico de revestimento e impermeabilizacao de pisos/paredes</t>
  </si>
  <si>
    <t xml:space="preserve">servico de revestimento em prfv em diques/tanques</t>
  </si>
  <si>
    <t xml:space="preserve">servico de revest./impermeab. do solo p/ aterro sanitario</t>
  </si>
  <si>
    <t xml:space="preserve">servico tecnico de oper/manut equipamentos de barragem</t>
  </si>
  <si>
    <t xml:space="preserve">servicos auxiliares p/ transporte aereo</t>
  </si>
  <si>
    <t xml:space="preserve">servicos de afinacoes de pianos</t>
  </si>
  <si>
    <t xml:space="preserve">servicos de apoio maritimo/fluvial</t>
  </si>
  <si>
    <t xml:space="preserve">servicos de assistencia juridica aos presos e familiares</t>
  </si>
  <si>
    <t xml:space="preserve">servicos de condutor fluvial</t>
  </si>
  <si>
    <t xml:space="preserve">servicos de creche</t>
  </si>
  <si>
    <t xml:space="preserve">servicos de desinsetizacao e desratizacao de predios</t>
  </si>
  <si>
    <t xml:space="preserve">servicos de esterilizacao de produtos hospitalares</t>
  </si>
  <si>
    <t xml:space="preserve">servicos de limpeza de esgotos sem remocao de residuos</t>
  </si>
  <si>
    <t xml:space="preserve">servicos de manipulacao/acondic/transp. materiais perigosos</t>
  </si>
  <si>
    <t xml:space="preserve">servicos de medicina e seguranca do trabalho</t>
  </si>
  <si>
    <t xml:space="preserve">servicos de monitoramento revistas/jornais/tv/radio</t>
  </si>
  <si>
    <t xml:space="preserve">servicos de nutricao enteral</t>
  </si>
  <si>
    <t xml:space="preserve">servicos de operador telecomunicacoes aeronauticas</t>
  </si>
  <si>
    <t xml:space="preserve">servicos de profissional farmaceutico</t>
  </si>
  <si>
    <t xml:space="preserve">servicos de regente (maestro)</t>
  </si>
  <si>
    <t xml:space="preserve">servicos de restauracaoes em geral</t>
  </si>
  <si>
    <t xml:space="preserve">servicos de taquigrafia</t>
  </si>
  <si>
    <t xml:space="preserve">servicos de veterinario/laboratorio</t>
  </si>
  <si>
    <t xml:space="preserve">servicos sist. operac. prisionais/penais/educ. correcionais</t>
  </si>
  <si>
    <t xml:space="preserve">servicos tecnico de enfermagem</t>
  </si>
  <si>
    <t xml:space="preserve">servicos tecnicos p/ habilitacao de condutores de veiculos</t>
  </si>
  <si>
    <t xml:space="preserve">tratamento e manutencao de agua de piscinas</t>
  </si>
  <si>
    <t xml:space="preserve">servicos: transporte de cargas e passageiros</t>
  </si>
  <si>
    <t xml:space="preserve">servicos de transporte de carga por via aerea</t>
  </si>
  <si>
    <t xml:space="preserve">servicos de transporte de carga por via ferroviaria</t>
  </si>
  <si>
    <t xml:space="preserve">servicos de transporte de carga por via fluvial e lacruste</t>
  </si>
  <si>
    <t xml:space="preserve">servicos de transporte de carga por via maritima</t>
  </si>
  <si>
    <t xml:space="preserve">servicos de transporte de carga por via terrestre</t>
  </si>
  <si>
    <t xml:space="preserve">servicos de transporte de passag. por via fluvial e lacruste</t>
  </si>
  <si>
    <t xml:space="preserve">servicos de transporte de passageiros por via aerea</t>
  </si>
  <si>
    <t xml:space="preserve">servicos de transporte de passageiros por via ferroviaria</t>
  </si>
  <si>
    <t xml:space="preserve">servicos de transporte de passageiros por via maritima</t>
  </si>
  <si>
    <t xml:space="preserve">servicos de transporte de passageiros por via terrestre</t>
  </si>
  <si>
    <t xml:space="preserve">servicos de transporte/armazenagem/organizacao de documentos</t>
  </si>
  <si>
    <t xml:space="preserve">servicos de transporte/colocacao/remocao placas educativas</t>
  </si>
  <si>
    <t xml:space="preserve">servicos: vigilancia/seguranca/transporte de valores</t>
  </si>
  <si>
    <t xml:space="preserve">servico vigilancia por monitoramento eletronico</t>
  </si>
  <si>
    <t xml:space="preserve">servico vigil.fis. armada autor.p/dep.de pol.fed do min.just</t>
  </si>
  <si>
    <t xml:space="preserve">servicos transporte de valores/contagem numerario</t>
  </si>
  <si>
    <t xml:space="preserve">Locações</t>
  </si>
  <si>
    <t xml:space="preserve">serviços: locacao de imoveis</t>
  </si>
  <si>
    <t xml:space="preserve">locacao de imoveis</t>
  </si>
  <si>
    <t xml:space="preserve">serviços de engenharia/obras: edificações</t>
  </si>
  <si>
    <t xml:space="preserve">administrativo</t>
  </si>
  <si>
    <t xml:space="preserve">albergue/abrigo</t>
  </si>
  <si>
    <t xml:space="preserve">auditório/teatro</t>
  </si>
  <si>
    <t xml:space="preserve">creas/cras</t>
  </si>
  <si>
    <t xml:space="preserve">delegacia</t>
  </si>
  <si>
    <t xml:space="preserve">depósito/pavilhão</t>
  </si>
  <si>
    <t xml:space="preserve">edifício-garagem</t>
  </si>
  <si>
    <t xml:space="preserve">escola/creche</t>
  </si>
  <si>
    <t xml:space="preserve">estação/terminal de passageiros</t>
  </si>
  <si>
    <t xml:space="preserve">ginásio de esportes/estádio</t>
  </si>
  <si>
    <t xml:space="preserve">habitação</t>
  </si>
  <si>
    <t xml:space="preserve">hospital</t>
  </si>
  <si>
    <t xml:space="preserve">laboratório</t>
  </si>
  <si>
    <t xml:space="preserve">museu</t>
  </si>
  <si>
    <t xml:space="preserve">outra obra/serviço de edificações</t>
  </si>
  <si>
    <t xml:space="preserve">posto de saúde/ubs</t>
  </si>
  <si>
    <t xml:space="preserve">praça de pedágio/postos de pesagem</t>
  </si>
  <si>
    <t xml:space="preserve">presídio/penitenciária</t>
  </si>
  <si>
    <t xml:space="preserve">restaurante (popular)</t>
  </si>
  <si>
    <t xml:space="preserve">serviços de engenharia/obras: infraestrutura de energia</t>
  </si>
  <si>
    <t xml:space="preserve">barragem e represa para geração de energia</t>
  </si>
  <si>
    <t xml:space="preserve">estação e subestação de energia elétrica </t>
  </si>
  <si>
    <t xml:space="preserve">gasoduto</t>
  </si>
  <si>
    <t xml:space="preserve">mineroduto</t>
  </si>
  <si>
    <t xml:space="preserve">oleoduto</t>
  </si>
  <si>
    <t xml:space="preserve">outra obra/serviço de infraestrutura de energia</t>
  </si>
  <si>
    <t xml:space="preserve">rede de distribuição de energia elétrica</t>
  </si>
  <si>
    <t xml:space="preserve">rede de transmissão de energia elétrica</t>
  </si>
  <si>
    <t xml:space="preserve">usina hidrelétrica, eólica, nuclear, termelétrica, etc.</t>
  </si>
  <si>
    <t xml:space="preserve">serviços de engenharia/obras: inst. elétricas, hidráulicas e outras inst. em construções</t>
  </si>
  <si>
    <t xml:space="preserve">elevadores e escadas rolantes</t>
  </si>
  <si>
    <t xml:space="preserve">instalações de alarmes, supervisão e automação predial</t>
  </si>
  <si>
    <t xml:space="preserve">instalações de comunicação de dados e televisão a cabo</t>
  </si>
  <si>
    <t xml:space="preserve">instalações de controle de acesso e circuito fechado de televisão</t>
  </si>
  <si>
    <t xml:space="preserve">instalações de eletricidade e iluminação (cabos e instalações elétricas)</t>
  </si>
  <si>
    <t xml:space="preserve">instalações de gás, fluidos e vapor</t>
  </si>
  <si>
    <t xml:space="preserve">instalações de prevenção e combate à incêndio (ppci)</t>
  </si>
  <si>
    <t xml:space="preserve">instalações de refrigeração, climatização e aquecimento</t>
  </si>
  <si>
    <t xml:space="preserve">instalações de telefonia, de comunicações e sonorização ambiente</t>
  </si>
  <si>
    <t xml:space="preserve">instalações de ventilação e exaustão</t>
  </si>
  <si>
    <t xml:space="preserve">instalações hidráulicas e sanitárias</t>
  </si>
  <si>
    <t xml:space="preserve">outro serviço de instalações</t>
  </si>
  <si>
    <t xml:space="preserve">sistema de proteção contra descargas atmosféricas (spda)</t>
  </si>
  <si>
    <t xml:space="preserve">serviços de engenharia/obras: obras portuárias, marítimas e fluviais</t>
  </si>
  <si>
    <t xml:space="preserve">aterro hidráulico</t>
  </si>
  <si>
    <t xml:space="preserve">barragem, represa e diques para navegação</t>
  </si>
  <si>
    <t xml:space="preserve">dragagem</t>
  </si>
  <si>
    <t xml:space="preserve">eclusas e canais de navegação</t>
  </si>
  <si>
    <t xml:space="preserve">emissário submarino</t>
  </si>
  <si>
    <t xml:space="preserve">enrocamentos</t>
  </si>
  <si>
    <t xml:space="preserve">hidrovia</t>
  </si>
  <si>
    <t xml:space="preserve">instalação de cabos submarinos</t>
  </si>
  <si>
    <t xml:space="preserve">instalações portuárias</t>
  </si>
  <si>
    <t xml:space="preserve">outra obra portuária, marítima ou fluvial</t>
  </si>
  <si>
    <t xml:space="preserve">portos e marinas</t>
  </si>
  <si>
    <t xml:space="preserve">serviços de engenharia/obras: obras-de-arte-especiais</t>
  </si>
  <si>
    <t xml:space="preserve">outra obra-de-arte-especiais</t>
  </si>
  <si>
    <t xml:space="preserve">passarela</t>
  </si>
  <si>
    <t xml:space="preserve">ponte</t>
  </si>
  <si>
    <t xml:space="preserve">túnel</t>
  </si>
  <si>
    <t xml:space="preserve">viaduto / elevada</t>
  </si>
  <si>
    <t xml:space="preserve">serviços de engenharia/obras: resíduos sólidos</t>
  </si>
  <si>
    <t xml:space="preserve">aterro sanitário </t>
  </si>
  <si>
    <t xml:space="preserve">coleta de resíduos sólidos urbanos (rsu)</t>
  </si>
  <si>
    <t xml:space="preserve">coleta e transporte de resíduos sólidos de serviços de saúde (rsss)</t>
  </si>
  <si>
    <t xml:space="preserve">coleta seletiva</t>
  </si>
  <si>
    <t xml:space="preserve">disposição final de resíduos sólidos de serviços de saúde (rsss)</t>
  </si>
  <si>
    <t xml:space="preserve">disposição final de resíduos sólidos urbanos (rsu)</t>
  </si>
  <si>
    <t xml:space="preserve">estação de transbordo</t>
  </si>
  <si>
    <t xml:space="preserve">estação/central de tratamento de resíduos </t>
  </si>
  <si>
    <t xml:space="preserve">outro serviço de resíduos sólidos</t>
  </si>
  <si>
    <t xml:space="preserve">recuperação de área degradada</t>
  </si>
  <si>
    <t xml:space="preserve">transporte de resíduos sólidos urbanos (rsu)</t>
  </si>
  <si>
    <t xml:space="preserve">triagem de resíduos sólidos urbanos (rsu)</t>
  </si>
  <si>
    <t xml:space="preserve">unidade de triagem</t>
  </si>
  <si>
    <t xml:space="preserve">serviços de engenharia/obras: rodovias, ferrovias e aeroportos</t>
  </si>
  <si>
    <t xml:space="preserve">ferrovias de superfície ou subterrâneas, inclusive para metropolitanos</t>
  </si>
  <si>
    <t xml:space="preserve">outra obra de infraestrutura rodoviária/ferroviária/aeroportuária</t>
  </si>
  <si>
    <t xml:space="preserve">pista aeroportuária</t>
  </si>
  <si>
    <t xml:space="preserve">rodovias e vias rurais pavimentadas</t>
  </si>
  <si>
    <t xml:space="preserve">sinalização horizontal  em rodovias e aeroportos </t>
  </si>
  <si>
    <t xml:space="preserve">sinalização vertical em rodovias e aeroportos </t>
  </si>
  <si>
    <t xml:space="preserve">vias rurais não pavimentadas</t>
  </si>
  <si>
    <t xml:space="preserve">serviços de engenharia/obras: saneamento</t>
  </si>
  <si>
    <t xml:space="preserve">adutora</t>
  </si>
  <si>
    <t xml:space="preserve">barragem para captação de água</t>
  </si>
  <si>
    <t xml:space="preserve">canal/galeria</t>
  </si>
  <si>
    <t xml:space="preserve">coleta e transporte de lodo/esgoto</t>
  </si>
  <si>
    <t xml:space="preserve">estação de bombeamento de água</t>
  </si>
  <si>
    <t xml:space="preserve">estação de bombeamento de esgoto</t>
  </si>
  <si>
    <t xml:space="preserve">estação de captação de água</t>
  </si>
  <si>
    <t xml:space="preserve">estação de tratamento de água </t>
  </si>
  <si>
    <t xml:space="preserve">estação de tratamento de esgoto </t>
  </si>
  <si>
    <t xml:space="preserve">fossa séptica/sumidouro</t>
  </si>
  <si>
    <t xml:space="preserve">outra obra/serviço de saneamento</t>
  </si>
  <si>
    <t xml:space="preserve">perfuração/construção de poço de água</t>
  </si>
  <si>
    <t xml:space="preserve">rede coletora</t>
  </si>
  <si>
    <t xml:space="preserve">rede de distribuição</t>
  </si>
  <si>
    <t xml:space="preserve">rede de drenagem</t>
  </si>
  <si>
    <t xml:space="preserve">reservatório</t>
  </si>
  <si>
    <t xml:space="preserve">serviços de engenharia/obras: serviços especializados para construção</t>
  </si>
  <si>
    <t xml:space="preserve">cercamento</t>
  </si>
  <si>
    <t xml:space="preserve">contenção de taludes e encostas/muros de arrimo</t>
  </si>
  <si>
    <t xml:space="preserve">cortina atirantada</t>
  </si>
  <si>
    <t xml:space="preserve">demolições e implosões</t>
  </si>
  <si>
    <t xml:space="preserve">derrocamento (desmonte de rocha)</t>
  </si>
  <si>
    <t xml:space="preserve">fundações</t>
  </si>
  <si>
    <t xml:space="preserve">montagem e desmontagem de andaimes e plataformas de trabalho</t>
  </si>
  <si>
    <t xml:space="preserve">montagem e desmontagem de estruturas temporárias</t>
  </si>
  <si>
    <t xml:space="preserve">montagem e desmontagem de fôrmas para concreto</t>
  </si>
  <si>
    <t xml:space="preserve">outro serviço especializado para construção</t>
  </si>
  <si>
    <t xml:space="preserve">serviços de impermeabilização</t>
  </si>
  <si>
    <t xml:space="preserve">serviços de reforço e recuperação estrutural</t>
  </si>
  <si>
    <t xml:space="preserve">serviços de terraplenagem </t>
  </si>
  <si>
    <t xml:space="preserve">sondagens e estudos geotécnicos</t>
  </si>
  <si>
    <t xml:space="preserve">serviços de engenharia/obras: serviços técnicos de engenharia e arquitetura</t>
  </si>
  <si>
    <t xml:space="preserve">assessorias ou consultorias técnicas</t>
  </si>
  <si>
    <t xml:space="preserve">auditorias de obras e serviços de engenharia</t>
  </si>
  <si>
    <t xml:space="preserve">cadastramento  imobiliário</t>
  </si>
  <si>
    <t xml:space="preserve">elaboração de anteprojeto</t>
  </si>
  <si>
    <t xml:space="preserve">elaboração de orçamento</t>
  </si>
  <si>
    <t xml:space="preserve">elaboração de projeto básico</t>
  </si>
  <si>
    <t xml:space="preserve">elaboração de projeto executivo</t>
  </si>
  <si>
    <t xml:space="preserve">ensaios tecnológicos</t>
  </si>
  <si>
    <t xml:space="preserve">estudos de impacto ambiental-eia/relatório de impacto ambiental-rima</t>
  </si>
  <si>
    <t xml:space="preserve">estudos de viabilidade técnica e econômica</t>
  </si>
  <si>
    <t xml:space="preserve">estudos técnicos/elaboração de planos</t>
  </si>
  <si>
    <t xml:space="preserve">fiscalização, supervisão ou gerenciamento de obras ou serviços</t>
  </si>
  <si>
    <t xml:space="preserve">georreferenciamento</t>
  </si>
  <si>
    <t xml:space="preserve">levantamentos aerofotogramétricos</t>
  </si>
  <si>
    <t xml:space="preserve">levantamentos topográficos, batimétricos e geodésicos</t>
  </si>
  <si>
    <t xml:space="preserve">licenciamento ambiental</t>
  </si>
  <si>
    <t xml:space="preserve">maquetes</t>
  </si>
  <si>
    <t xml:space="preserve">outros serviços técnicos de engenharia e arquitetura</t>
  </si>
  <si>
    <t xml:space="preserve">pareceres, perícias e avaliações</t>
  </si>
  <si>
    <t xml:space="preserve">serviços de engenharia/obras: urbanização</t>
  </si>
  <si>
    <t xml:space="preserve">ciclovia</t>
  </si>
  <si>
    <t xml:space="preserve">iluminação pública</t>
  </si>
  <si>
    <t xml:space="preserve">infraestrutura urbana (loteamentos)</t>
  </si>
  <si>
    <t xml:space="preserve">outra obra/serviço em via urbana</t>
  </si>
  <si>
    <t xml:space="preserve">paisagismo</t>
  </si>
  <si>
    <t xml:space="preserve">passeios públicos (calçadas)</t>
  </si>
  <si>
    <t xml:space="preserve">pavimentação asfáltica em vias urbanas</t>
  </si>
  <si>
    <t xml:space="preserve">pavimentação em bloco de concreto </t>
  </si>
  <si>
    <t xml:space="preserve">pavimentação em concreto de cimento portland em vias urbanas</t>
  </si>
  <si>
    <t xml:space="preserve">pavimentação em paralelepípedo</t>
  </si>
  <si>
    <t xml:space="preserve">pavimentação em pedra irregular</t>
  </si>
  <si>
    <t xml:space="preserve">praças, parques e áreas de lazer</t>
  </si>
  <si>
    <t xml:space="preserve">sinalização horizontal de vias urbanas</t>
  </si>
  <si>
    <t xml:space="preserve">sinalização semafórica</t>
  </si>
  <si>
    <t xml:space="preserve">sinalização vertical de vias urbanas</t>
  </si>
  <si>
    <t xml:space="preserve">vias urbanas não pavimentadas</t>
  </si>
  <si>
    <t xml:space="preserve">Outros Serviços</t>
  </si>
  <si>
    <t xml:space="preserve">serviços: credenciamento de serviços de educação</t>
  </si>
  <si>
    <t xml:space="preserve">aquisição de vagas  ensino infantil</t>
  </si>
  <si>
    <t xml:space="preserve">aquisição de vagas ensino fundamental</t>
  </si>
  <si>
    <t xml:space="preserve">aquisição de vagas ensino médio</t>
  </si>
  <si>
    <t xml:space="preserve">outros credenciamentos de serviços de educação</t>
  </si>
  <si>
    <t xml:space="preserve">serviços: credenciamento de serviços de saúde</t>
  </si>
  <si>
    <t xml:space="preserve">outros credenciamentos de serviços de saúde</t>
  </si>
  <si>
    <t xml:space="preserve">serviços de clinicas médicas/odontológicas/hospitais</t>
  </si>
  <si>
    <t xml:space="preserve">serviços de exames laboratoriais/imagem</t>
  </si>
  <si>
    <t xml:space="preserve">Cód. Família</t>
  </si>
  <si>
    <t xml:space="preserve">Cód. Subfamília</t>
  </si>
  <si>
    <t xml:space="preserve">Sigla</t>
  </si>
  <si>
    <t xml:space="preserve">Descrição Unidade</t>
  </si>
  <si>
    <t xml:space="preserve">Modalidades</t>
  </si>
  <si>
    <t xml:space="preserve">Tipo de Orcamento</t>
  </si>
  <si>
    <t xml:space="preserve">Fonte de Rerefência</t>
  </si>
  <si>
    <t xml:space="preserve">2|89</t>
  </si>
  <si>
    <t xml:space="preserve">ades</t>
  </si>
  <si>
    <t xml:space="preserve">adesivo</t>
  </si>
  <si>
    <t xml:space="preserve">Chamada Pública / PNAE</t>
  </si>
  <si>
    <t xml:space="preserve">Alienação de Bens</t>
  </si>
  <si>
    <t xml:space="preserve">Mão-de-obra</t>
  </si>
  <si>
    <t xml:space="preserve">AGESUL</t>
  </si>
  <si>
    <t xml:space="preserve">2|177</t>
  </si>
  <si>
    <t xml:space="preserve">amp</t>
  </si>
  <si>
    <t xml:space="preserve">ampola</t>
  </si>
  <si>
    <t xml:space="preserve">Chamamento Público</t>
  </si>
  <si>
    <t xml:space="preserve">AGETOP_CIVIL </t>
  </si>
  <si>
    <t xml:space="preserve">2|178</t>
  </si>
  <si>
    <t xml:space="preserve">ano</t>
  </si>
  <si>
    <t xml:space="preserve">Chamamento Público / Credenciamento</t>
  </si>
  <si>
    <t xml:space="preserve">Material</t>
  </si>
  <si>
    <t xml:space="preserve">AGETOP_ROD</t>
  </si>
  <si>
    <t xml:space="preserve">2|179</t>
  </si>
  <si>
    <t xml:space="preserve">band</t>
  </si>
  <si>
    <t xml:space="preserve">bandeja</t>
  </si>
  <si>
    <t xml:space="preserve">Concorrência</t>
  </si>
  <si>
    <t xml:space="preserve">Concessão</t>
  </si>
  <si>
    <t xml:space="preserve">Serviço</t>
  </si>
  <si>
    <t xml:space="preserve">ANP</t>
  </si>
  <si>
    <t xml:space="preserve">2|221</t>
  </si>
  <si>
    <t xml:space="preserve">bast</t>
  </si>
  <si>
    <t xml:space="preserve">bastão</t>
  </si>
  <si>
    <t xml:space="preserve">CAEMA</t>
  </si>
  <si>
    <t xml:space="preserve">2|500</t>
  </si>
  <si>
    <t xml:space="preserve">bg</t>
  </si>
  <si>
    <t xml:space="preserve">bisnaga</t>
  </si>
  <si>
    <t xml:space="preserve">Concorrência Lei 14.133/21 Presencial</t>
  </si>
  <si>
    <t xml:space="preserve">Não se aplica</t>
  </si>
  <si>
    <t xml:space="preserve">CAERN</t>
  </si>
  <si>
    <t xml:space="preserve">2|504</t>
  </si>
  <si>
    <t xml:space="preserve">bl</t>
  </si>
  <si>
    <t xml:space="preserve">bloco</t>
  </si>
  <si>
    <t xml:space="preserve">Concurso</t>
  </si>
  <si>
    <t xml:space="preserve">CAU</t>
  </si>
  <si>
    <t xml:space="preserve">2|508</t>
  </si>
  <si>
    <t xml:space="preserve">bld</t>
  </si>
  <si>
    <t xml:space="preserve">balde</t>
  </si>
  <si>
    <t xml:space="preserve">Convite</t>
  </si>
  <si>
    <t xml:space="preserve">CDHU</t>
  </si>
  <si>
    <t xml:space="preserve">2|514</t>
  </si>
  <si>
    <t xml:space="preserve">bli</t>
  </si>
  <si>
    <t xml:space="preserve">blister</t>
  </si>
  <si>
    <t xml:space="preserve">Licitação Lei 13.303/16 Eletrônico</t>
  </si>
  <si>
    <t xml:space="preserve">Permissão</t>
  </si>
  <si>
    <t xml:space="preserve">CEEE</t>
  </si>
  <si>
    <t xml:space="preserve">2|518</t>
  </si>
  <si>
    <t xml:space="preserve">bls</t>
  </si>
  <si>
    <t xml:space="preserve">bolsa</t>
  </si>
  <si>
    <t xml:space="preserve">Licitação Lei 13.303/16 Presencial</t>
  </si>
  <si>
    <t xml:space="preserve">CEHOP</t>
  </si>
  <si>
    <t xml:space="preserve">2|522</t>
  </si>
  <si>
    <t xml:space="preserve">bob</t>
  </si>
  <si>
    <t xml:space="preserve">bobina</t>
  </si>
  <si>
    <t xml:space="preserve">Leilão Eletrônico</t>
  </si>
  <si>
    <t xml:space="preserve">COMPOSICAO_PROPRIA</t>
  </si>
  <si>
    <t xml:space="preserve">2|526</t>
  </si>
  <si>
    <t xml:space="preserve">bomb</t>
  </si>
  <si>
    <t xml:space="preserve">bombona</t>
  </si>
  <si>
    <t xml:space="preserve">Leilão Presencial</t>
  </si>
  <si>
    <t xml:space="preserve">CONTRATACAO_PUBLICA</t>
  </si>
  <si>
    <t xml:space="preserve">2|528</t>
  </si>
  <si>
    <t xml:space="preserve">bot</t>
  </si>
  <si>
    <t xml:space="preserve">botijão</t>
  </si>
  <si>
    <t xml:space="preserve">Pregão Eletrônico</t>
  </si>
  <si>
    <t xml:space="preserve">CONVENCAO_COLETIVA</t>
  </si>
  <si>
    <t xml:space="preserve">2|632</t>
  </si>
  <si>
    <t xml:space="preserve">brr</t>
  </si>
  <si>
    <t xml:space="preserve">barra</t>
  </si>
  <si>
    <t xml:space="preserve">Pregão Presencial</t>
  </si>
  <si>
    <t xml:space="preserve">CORSAN</t>
  </si>
  <si>
    <t xml:space="preserve">3|1</t>
  </si>
  <si>
    <t xml:space="preserve">cap</t>
  </si>
  <si>
    <t xml:space="preserve">cápsula</t>
  </si>
  <si>
    <t xml:space="preserve">Pregão Lei 14.133/21 Eletrônico</t>
  </si>
  <si>
    <t xml:space="preserve">COTACAO</t>
  </si>
  <si>
    <t xml:space="preserve">3|2</t>
  </si>
  <si>
    <t xml:space="preserve">carr</t>
  </si>
  <si>
    <t xml:space="preserve">carretel</t>
  </si>
  <si>
    <t xml:space="preserve">Pregão Lei 14.133/21 Presencial</t>
  </si>
  <si>
    <t xml:space="preserve">CREA</t>
  </si>
  <si>
    <t xml:space="preserve">3|89</t>
  </si>
  <si>
    <t xml:space="preserve">cart</t>
  </si>
  <si>
    <t xml:space="preserve">cartela</t>
  </si>
  <si>
    <t xml:space="preserve">Processo de Dispensa Eletrônica</t>
  </si>
  <si>
    <t xml:space="preserve">CUB/SINDUSCON</t>
  </si>
  <si>
    <t xml:space="preserve">3|133</t>
  </si>
  <si>
    <t xml:space="preserve">cento</t>
  </si>
  <si>
    <t xml:space="preserve">RDC Eletrônico</t>
  </si>
  <si>
    <t xml:space="preserve">DAER</t>
  </si>
  <si>
    <t xml:space="preserve">3|180</t>
  </si>
  <si>
    <t xml:space="preserve">ch</t>
  </si>
  <si>
    <t xml:space="preserve">chapa</t>
  </si>
  <si>
    <t xml:space="preserve">RDC Presencial</t>
  </si>
  <si>
    <t xml:space="preserve">DER_PR</t>
  </si>
  <si>
    <t xml:space="preserve">3|500</t>
  </si>
  <si>
    <t xml:space="preserve">chi</t>
  </si>
  <si>
    <t xml:space="preserve">custo hora improdutiva</t>
  </si>
  <si>
    <t xml:space="preserve">Regras Internacionais</t>
  </si>
  <si>
    <t xml:space="preserve">EMBASA</t>
  </si>
  <si>
    <t xml:space="preserve">3|632</t>
  </si>
  <si>
    <t xml:space="preserve">chp</t>
  </si>
  <si>
    <t xml:space="preserve">custo hora produtiva</t>
  </si>
  <si>
    <t xml:space="preserve">Tomada de Preços</t>
  </si>
  <si>
    <t xml:space="preserve">IOPES</t>
  </si>
  <si>
    <t xml:space="preserve">7|1</t>
  </si>
  <si>
    <t xml:space="preserve">cil</t>
  </si>
  <si>
    <t xml:space="preserve">cilindro</t>
  </si>
  <si>
    <t xml:space="preserve">ORSE</t>
  </si>
  <si>
    <t xml:space="preserve">7|2</t>
  </si>
  <si>
    <t xml:space="preserve">cj</t>
  </si>
  <si>
    <t xml:space="preserve">conjunto</t>
  </si>
  <si>
    <t xml:space="preserve">PLEO/FRANARIN</t>
  </si>
  <si>
    <t xml:space="preserve">7|3</t>
  </si>
  <si>
    <t xml:space="preserve">cm</t>
  </si>
  <si>
    <t xml:space="preserve">centimetro</t>
  </si>
  <si>
    <t xml:space="preserve">SBC</t>
  </si>
  <si>
    <t xml:space="preserve">7|4</t>
  </si>
  <si>
    <t xml:space="preserve">cmcol</t>
  </si>
  <si>
    <t xml:space="preserve">centimetro/coluna</t>
  </si>
  <si>
    <t xml:space="preserve">SEDOP</t>
  </si>
  <si>
    <t xml:space="preserve">7|5</t>
  </si>
  <si>
    <t xml:space="preserve">cn</t>
  </si>
  <si>
    <t xml:space="preserve">cone</t>
  </si>
  <si>
    <t xml:space="preserve">SEINFRA</t>
  </si>
  <si>
    <t xml:space="preserve">7|6</t>
  </si>
  <si>
    <t xml:space="preserve">col</t>
  </si>
  <si>
    <t xml:space="preserve">coleção</t>
  </si>
  <si>
    <t xml:space="preserve">SETOP</t>
  </si>
  <si>
    <t xml:space="preserve">7|7</t>
  </si>
  <si>
    <t xml:space="preserve">com</t>
  </si>
  <si>
    <t xml:space="preserve">comprimido</t>
  </si>
  <si>
    <t xml:space="preserve">SICFER</t>
  </si>
  <si>
    <t xml:space="preserve">7|8</t>
  </si>
  <si>
    <t xml:space="preserve">cr</t>
  </si>
  <si>
    <t xml:space="preserve">cartucho</t>
  </si>
  <si>
    <t xml:space="preserve">SICRO/DNIT</t>
  </si>
  <si>
    <t xml:space="preserve">7|9</t>
  </si>
  <si>
    <t xml:space="preserve">crg</t>
  </si>
  <si>
    <t xml:space="preserve">carga</t>
  </si>
  <si>
    <t xml:space="preserve">7|10</t>
  </si>
  <si>
    <t xml:space="preserve">cx</t>
  </si>
  <si>
    <t xml:space="preserve">caixa</t>
  </si>
  <si>
    <t xml:space="preserve">SIURB</t>
  </si>
  <si>
    <t xml:space="preserve">7|11</t>
  </si>
  <si>
    <t xml:space="preserve">dia</t>
  </si>
  <si>
    <t xml:space="preserve">SMOV/PMPA</t>
  </si>
  <si>
    <t xml:space="preserve">7|12</t>
  </si>
  <si>
    <t xml:space="preserve">dose</t>
  </si>
  <si>
    <t xml:space="preserve">SUDECAP</t>
  </si>
  <si>
    <t xml:space="preserve">7|99</t>
  </si>
  <si>
    <t xml:space="preserve">drg</t>
  </si>
  <si>
    <t xml:space="preserve">drágea</t>
  </si>
  <si>
    <t xml:space="preserve">TCPO/PINI</t>
  </si>
  <si>
    <t xml:space="preserve">8|1</t>
  </si>
  <si>
    <t xml:space="preserve">dz</t>
  </si>
  <si>
    <t xml:space="preserve">dúzia</t>
  </si>
  <si>
    <t xml:space="preserve">8|2</t>
  </si>
  <si>
    <t xml:space="preserve">eixo</t>
  </si>
  <si>
    <t xml:space="preserve">por eixo</t>
  </si>
  <si>
    <t xml:space="preserve">8|3</t>
  </si>
  <si>
    <t xml:space="preserve">emb</t>
  </si>
  <si>
    <t xml:space="preserve">embalagem</t>
  </si>
  <si>
    <t xml:space="preserve">8|4</t>
  </si>
  <si>
    <t xml:space="preserve">env</t>
  </si>
  <si>
    <t xml:space="preserve">envelope</t>
  </si>
  <si>
    <t xml:space="preserve">8|5</t>
  </si>
  <si>
    <t xml:space="preserve">es</t>
  </si>
  <si>
    <t xml:space="preserve">estojo</t>
  </si>
  <si>
    <t xml:space="preserve">8|6</t>
  </si>
  <si>
    <t xml:space="preserve">fa</t>
  </si>
  <si>
    <t xml:space="preserve">frasco-ampola</t>
  </si>
  <si>
    <t xml:space="preserve">8|7</t>
  </si>
  <si>
    <t xml:space="preserve">fd</t>
  </si>
  <si>
    <t xml:space="preserve">fardo</t>
  </si>
  <si>
    <t xml:space="preserve">8|8</t>
  </si>
  <si>
    <t xml:space="preserve">fita</t>
  </si>
  <si>
    <t xml:space="preserve">8|9</t>
  </si>
  <si>
    <t xml:space="preserve">fl</t>
  </si>
  <si>
    <t xml:space="preserve">folha</t>
  </si>
  <si>
    <t xml:space="preserve">8|10</t>
  </si>
  <si>
    <t xml:space="preserve">flac</t>
  </si>
  <si>
    <t xml:space="preserve">flaconete</t>
  </si>
  <si>
    <t xml:space="preserve">8|11</t>
  </si>
  <si>
    <t xml:space="preserve">fr</t>
  </si>
  <si>
    <t xml:space="preserve">frasco</t>
  </si>
  <si>
    <t xml:space="preserve">8|12</t>
  </si>
  <si>
    <t xml:space="preserve">fx</t>
  </si>
  <si>
    <t xml:space="preserve">feixe</t>
  </si>
  <si>
    <t xml:space="preserve">8|13</t>
  </si>
  <si>
    <t xml:space="preserve">fxmes</t>
  </si>
  <si>
    <t xml:space="preserve">faixa.mês</t>
  </si>
  <si>
    <t xml:space="preserve">8|14</t>
  </si>
  <si>
    <t xml:space="preserve">g</t>
  </si>
  <si>
    <t xml:space="preserve">grama</t>
  </si>
  <si>
    <t xml:space="preserve">8|15</t>
  </si>
  <si>
    <t xml:space="preserve">gb</t>
  </si>
  <si>
    <t xml:space="preserve">gigabyte</t>
  </si>
  <si>
    <t xml:space="preserve">8|16</t>
  </si>
  <si>
    <t xml:space="preserve">gal</t>
  </si>
  <si>
    <t xml:space="preserve">galão</t>
  </si>
  <si>
    <t xml:space="preserve">8|17</t>
  </si>
  <si>
    <t xml:space="preserve">gfa</t>
  </si>
  <si>
    <t xml:space="preserve">garrafa</t>
  </si>
  <si>
    <t xml:space="preserve">8|18</t>
  </si>
  <si>
    <t xml:space="preserve">h</t>
  </si>
  <si>
    <t xml:space="preserve">hora</t>
  </si>
  <si>
    <t xml:space="preserve">8|99</t>
  </si>
  <si>
    <t xml:space="preserve">ha</t>
  </si>
  <si>
    <t xml:space="preserve">hectare</t>
  </si>
  <si>
    <t xml:space="preserve">9|1</t>
  </si>
  <si>
    <t xml:space="preserve">jg</t>
  </si>
  <si>
    <t xml:space="preserve">jogo</t>
  </si>
  <si>
    <t xml:space="preserve">9|2</t>
  </si>
  <si>
    <t xml:space="preserve">kcal</t>
  </si>
  <si>
    <t xml:space="preserve">quilocaloria</t>
  </si>
  <si>
    <t xml:space="preserve">9|3</t>
  </si>
  <si>
    <t xml:space="preserve">kg</t>
  </si>
  <si>
    <t xml:space="preserve">quilograma</t>
  </si>
  <si>
    <t xml:space="preserve">9|4</t>
  </si>
  <si>
    <t xml:space="preserve">kgxkm</t>
  </si>
  <si>
    <t xml:space="preserve">quilograma.quilometro</t>
  </si>
  <si>
    <t xml:space="preserve">9|5</t>
  </si>
  <si>
    <t xml:space="preserve">kit</t>
  </si>
  <si>
    <t xml:space="preserve">9|6</t>
  </si>
  <si>
    <t xml:space="preserve">km</t>
  </si>
  <si>
    <t xml:space="preserve">quilometro</t>
  </si>
  <si>
    <t xml:space="preserve">9|99</t>
  </si>
  <si>
    <t xml:space="preserve">km2</t>
  </si>
  <si>
    <t xml:space="preserve">quilometro quadrado</t>
  </si>
  <si>
    <t xml:space="preserve">10|1</t>
  </si>
  <si>
    <t xml:space="preserve">kmrod</t>
  </si>
  <si>
    <t xml:space="preserve">quilometro rodado</t>
  </si>
  <si>
    <t xml:space="preserve">10|2</t>
  </si>
  <si>
    <t xml:space="preserve">kwh</t>
  </si>
  <si>
    <t xml:space="preserve">quilowatt-hora</t>
  </si>
  <si>
    <t xml:space="preserve">10|3</t>
  </si>
  <si>
    <t xml:space="preserve">kwp</t>
  </si>
  <si>
    <t xml:space="preserve">quilowatt-pico</t>
  </si>
  <si>
    <t xml:space="preserve">10|4</t>
  </si>
  <si>
    <t xml:space="preserve">l</t>
  </si>
  <si>
    <t xml:space="preserve">litro</t>
  </si>
  <si>
    <t xml:space="preserve">10|99</t>
  </si>
  <si>
    <t xml:space="preserve">lb</t>
  </si>
  <si>
    <t xml:space="preserve">libra</t>
  </si>
  <si>
    <t xml:space="preserve">11|1</t>
  </si>
  <si>
    <t xml:space="preserve">ldil</t>
  </si>
  <si>
    <t xml:space="preserve">litro diluido</t>
  </si>
  <si>
    <t xml:space="preserve">11|2</t>
  </si>
  <si>
    <t xml:space="preserve">lt</t>
  </si>
  <si>
    <t xml:space="preserve">lata</t>
  </si>
  <si>
    <t xml:space="preserve">11|3</t>
  </si>
  <si>
    <t xml:space="preserve">lxkm</t>
  </si>
  <si>
    <t xml:space="preserve">litro.quilometro</t>
  </si>
  <si>
    <t xml:space="preserve">11|4</t>
  </si>
  <si>
    <t xml:space="preserve">m</t>
  </si>
  <si>
    <t xml:space="preserve">metro</t>
  </si>
  <si>
    <t xml:space="preserve">11|5</t>
  </si>
  <si>
    <t xml:space="preserve">m2</t>
  </si>
  <si>
    <t xml:space="preserve">metro quadrado</t>
  </si>
  <si>
    <t xml:space="preserve">11|6</t>
  </si>
  <si>
    <t xml:space="preserve">m2mes</t>
  </si>
  <si>
    <t xml:space="preserve">metro quadrado.mês</t>
  </si>
  <si>
    <t xml:space="preserve">11|7</t>
  </si>
  <si>
    <t xml:space="preserve">m2xkm</t>
  </si>
  <si>
    <t xml:space="preserve">metro quadrado.quilometro</t>
  </si>
  <si>
    <t xml:space="preserve">11|8</t>
  </si>
  <si>
    <t xml:space="preserve">m3</t>
  </si>
  <si>
    <t xml:space="preserve">metro cúbico</t>
  </si>
  <si>
    <t xml:space="preserve">11|9</t>
  </si>
  <si>
    <t xml:space="preserve">m3xkm</t>
  </si>
  <si>
    <t xml:space="preserve">metro cúbico.quilometro</t>
  </si>
  <si>
    <t xml:space="preserve">11|10</t>
  </si>
  <si>
    <t xml:space="preserve">mb</t>
  </si>
  <si>
    <t xml:space="preserve">megabyte</t>
  </si>
  <si>
    <t xml:space="preserve">11|11</t>
  </si>
  <si>
    <t xml:space="preserve">mc</t>
  </si>
  <si>
    <t xml:space="preserve">micrograma</t>
  </si>
  <si>
    <t xml:space="preserve">11|12</t>
  </si>
  <si>
    <t xml:space="preserve">md</t>
  </si>
  <si>
    <t xml:space="preserve">meada</t>
  </si>
  <si>
    <t xml:space="preserve">11|13</t>
  </si>
  <si>
    <t xml:space="preserve">mes</t>
  </si>
  <si>
    <t xml:space="preserve">mês</t>
  </si>
  <si>
    <t xml:space="preserve">11|14</t>
  </si>
  <si>
    <t xml:space="preserve">mg</t>
  </si>
  <si>
    <t xml:space="preserve">miligrama</t>
  </si>
  <si>
    <t xml:space="preserve">11|15</t>
  </si>
  <si>
    <t xml:space="preserve">mil</t>
  </si>
  <si>
    <t xml:space="preserve">milheiro</t>
  </si>
  <si>
    <t xml:space="preserve">11|99</t>
  </si>
  <si>
    <t xml:space="preserve">min</t>
  </si>
  <si>
    <t xml:space="preserve">minuto</t>
  </si>
  <si>
    <t xml:space="preserve">12|1</t>
  </si>
  <si>
    <t xml:space="preserve">ml</t>
  </si>
  <si>
    <t xml:space="preserve">mililitro</t>
  </si>
  <si>
    <t xml:space="preserve">12|2</t>
  </si>
  <si>
    <t xml:space="preserve">mol</t>
  </si>
  <si>
    <t xml:space="preserve">molho</t>
  </si>
  <si>
    <t xml:space="preserve">12|3</t>
  </si>
  <si>
    <t xml:space="preserve">mwh</t>
  </si>
  <si>
    <t xml:space="preserve">megawatt-hora</t>
  </si>
  <si>
    <t xml:space="preserve">12|4</t>
  </si>
  <si>
    <t xml:space="preserve">mxmes</t>
  </si>
  <si>
    <t xml:space="preserve">metro.mês</t>
  </si>
  <si>
    <t xml:space="preserve">12|5</t>
  </si>
  <si>
    <t xml:space="preserve">nov</t>
  </si>
  <si>
    <t xml:space="preserve">novelo</t>
  </si>
  <si>
    <t xml:space="preserve">12|6</t>
  </si>
  <si>
    <t xml:space="preserve">pac</t>
  </si>
  <si>
    <t xml:space="preserve">pacote</t>
  </si>
  <si>
    <t xml:space="preserve">12|7</t>
  </si>
  <si>
    <t xml:space="preserve">par</t>
  </si>
  <si>
    <t xml:space="preserve">12|8</t>
  </si>
  <si>
    <t xml:space="preserve">pas</t>
  </si>
  <si>
    <t xml:space="preserve">passageiro</t>
  </si>
  <si>
    <t xml:space="preserve">12|99</t>
  </si>
  <si>
    <t xml:space="preserve">pc</t>
  </si>
  <si>
    <t xml:space="preserve">peça</t>
  </si>
  <si>
    <t xml:space="preserve">13|1</t>
  </si>
  <si>
    <t xml:space="preserve">pf</t>
  </si>
  <si>
    <t xml:space="preserve">ponto de função</t>
  </si>
  <si>
    <t xml:space="preserve">13|2</t>
  </si>
  <si>
    <t xml:space="preserve">pg</t>
  </si>
  <si>
    <t xml:space="preserve">página</t>
  </si>
  <si>
    <t xml:space="preserve">13|3</t>
  </si>
  <si>
    <t xml:space="preserve">pos</t>
  </si>
  <si>
    <t xml:space="preserve">posto</t>
  </si>
  <si>
    <t xml:space="preserve">13|4</t>
  </si>
  <si>
    <t xml:space="preserve">pot</t>
  </si>
  <si>
    <t xml:space="preserve">pote</t>
  </si>
  <si>
    <t xml:space="preserve">13|5</t>
  </si>
  <si>
    <t xml:space="preserve">pt</t>
  </si>
  <si>
    <t xml:space="preserve">ponto</t>
  </si>
  <si>
    <t xml:space="preserve">13|6</t>
  </si>
  <si>
    <t xml:space="preserve">rd</t>
  </si>
  <si>
    <t xml:space="preserve">rodada</t>
  </si>
  <si>
    <t xml:space="preserve">13|7</t>
  </si>
  <si>
    <t xml:space="preserve">ref</t>
  </si>
  <si>
    <t xml:space="preserve">refil</t>
  </si>
  <si>
    <t xml:space="preserve">13|8</t>
  </si>
  <si>
    <t xml:space="preserve">rl</t>
  </si>
  <si>
    <t xml:space="preserve">rolo</t>
  </si>
  <si>
    <t xml:space="preserve">13|9</t>
  </si>
  <si>
    <t xml:space="preserve">rlt</t>
  </si>
  <si>
    <t xml:space="preserve">rolete</t>
  </si>
  <si>
    <t xml:space="preserve">13|10</t>
  </si>
  <si>
    <t xml:space="preserve">rm</t>
  </si>
  <si>
    <t xml:space="preserve">resma</t>
  </si>
  <si>
    <t xml:space="preserve">13|11</t>
  </si>
  <si>
    <t xml:space="preserve">sc</t>
  </si>
  <si>
    <t xml:space="preserve">saco</t>
  </si>
  <si>
    <t xml:space="preserve">13|12</t>
  </si>
  <si>
    <t xml:space="preserve">sch</t>
  </si>
  <si>
    <t xml:space="preserve">sachê</t>
  </si>
  <si>
    <t xml:space="preserve">13|13</t>
  </si>
  <si>
    <t xml:space="preserve">secao</t>
  </si>
  <si>
    <t xml:space="preserve">seção</t>
  </si>
  <si>
    <t xml:space="preserve">13|14</t>
  </si>
  <si>
    <t xml:space="preserve">sem</t>
  </si>
  <si>
    <t xml:space="preserve">semestre</t>
  </si>
  <si>
    <t xml:space="preserve">13|15</t>
  </si>
  <si>
    <t xml:space="preserve">seman</t>
  </si>
  <si>
    <t xml:space="preserve">semana</t>
  </si>
  <si>
    <t xml:space="preserve">13|99</t>
  </si>
  <si>
    <t xml:space="preserve">ser</t>
  </si>
  <si>
    <t xml:space="preserve">seringa</t>
  </si>
  <si>
    <t xml:space="preserve">14|1</t>
  </si>
  <si>
    <t xml:space="preserve">sup</t>
  </si>
  <si>
    <t xml:space="preserve">supositório</t>
  </si>
  <si>
    <t xml:space="preserve">14|2</t>
  </si>
  <si>
    <t xml:space="preserve">t</t>
  </si>
  <si>
    <t xml:space="preserve">tonelada</t>
  </si>
  <si>
    <t xml:space="preserve">14|3</t>
  </si>
  <si>
    <t xml:space="preserve">tb</t>
  </si>
  <si>
    <t xml:space="preserve">tubo</t>
  </si>
  <si>
    <t xml:space="preserve">14|4</t>
  </si>
  <si>
    <t xml:space="preserve">tbt</t>
  </si>
  <si>
    <t xml:space="preserve">tubete</t>
  </si>
  <si>
    <t xml:space="preserve">14|5</t>
  </si>
  <si>
    <t xml:space="preserve">tera</t>
  </si>
  <si>
    <t xml:space="preserve">terabyte</t>
  </si>
  <si>
    <t xml:space="preserve">14|6</t>
  </si>
  <si>
    <t xml:space="preserve">tira</t>
  </si>
  <si>
    <t xml:space="preserve">14|7</t>
  </si>
  <si>
    <t xml:space="preserve">tl</t>
  </si>
  <si>
    <t xml:space="preserve">talão</t>
  </si>
  <si>
    <t xml:space="preserve">14|8</t>
  </si>
  <si>
    <t xml:space="preserve">tm</t>
  </si>
  <si>
    <t xml:space="preserve">tambor</t>
  </si>
  <si>
    <t xml:space="preserve">14|9</t>
  </si>
  <si>
    <t xml:space="preserve">to</t>
  </si>
  <si>
    <t xml:space="preserve">tonel</t>
  </si>
  <si>
    <t xml:space="preserve">14|10</t>
  </si>
  <si>
    <t xml:space="preserve">trn</t>
  </si>
  <si>
    <t xml:space="preserve">turno</t>
  </si>
  <si>
    <t xml:space="preserve">14|99</t>
  </si>
  <si>
    <t xml:space="preserve">tst</t>
  </si>
  <si>
    <t xml:space="preserve">teste</t>
  </si>
  <si>
    <t xml:space="preserve">15|1</t>
  </si>
  <si>
    <t xml:space="preserve">tx</t>
  </si>
  <si>
    <t xml:space="preserve">taxa</t>
  </si>
  <si>
    <t xml:space="preserve">15|2</t>
  </si>
  <si>
    <t xml:space="preserve">txkm</t>
  </si>
  <si>
    <t xml:space="preserve">tonelada.quilometro</t>
  </si>
  <si>
    <t xml:space="preserve">15|3</t>
  </si>
  <si>
    <t xml:space="preserve">15|4</t>
  </si>
  <si>
    <t xml:space="preserve">unmes</t>
  </si>
  <si>
    <t xml:space="preserve">unidade.mês</t>
  </si>
  <si>
    <t xml:space="preserve">15|5</t>
  </si>
  <si>
    <t xml:space="preserve">unxkm</t>
  </si>
  <si>
    <t xml:space="preserve">unidade.quilometro</t>
  </si>
  <si>
    <t xml:space="preserve">15|6</t>
  </si>
  <si>
    <t xml:space="preserve">ust</t>
  </si>
  <si>
    <t xml:space="preserve">unidade de serviço técnico</t>
  </si>
  <si>
    <t xml:space="preserve">15|7</t>
  </si>
  <si>
    <t xml:space="preserve">vd</t>
  </si>
  <si>
    <t xml:space="preserve">vidro</t>
  </si>
  <si>
    <t xml:space="preserve">15|8</t>
  </si>
  <si>
    <t xml:space="preserve">vg</t>
  </si>
  <si>
    <t xml:space="preserve">viagem</t>
  </si>
  <si>
    <t xml:space="preserve">15|9</t>
  </si>
  <si>
    <t xml:space="preserve">15|10</t>
  </si>
  <si>
    <t xml:space="preserve">15|11</t>
  </si>
  <si>
    <t xml:space="preserve">15|12</t>
  </si>
  <si>
    <t xml:space="preserve">15|13</t>
  </si>
  <si>
    <t xml:space="preserve">15|99</t>
  </si>
  <si>
    <t xml:space="preserve">16|1</t>
  </si>
  <si>
    <t xml:space="preserve">16|2</t>
  </si>
  <si>
    <t xml:space="preserve">16|3</t>
  </si>
  <si>
    <t xml:space="preserve">16|4</t>
  </si>
  <si>
    <t xml:space="preserve">16|5</t>
  </si>
  <si>
    <t xml:space="preserve">16|6</t>
  </si>
  <si>
    <t xml:space="preserve">16|7</t>
  </si>
  <si>
    <t xml:space="preserve">16|8</t>
  </si>
  <si>
    <t xml:space="preserve">16|9</t>
  </si>
  <si>
    <t xml:space="preserve">16|10</t>
  </si>
  <si>
    <t xml:space="preserve">16|11</t>
  </si>
  <si>
    <t xml:space="preserve">16|12</t>
  </si>
  <si>
    <t xml:space="preserve">16|99</t>
  </si>
  <si>
    <t xml:space="preserve">17|1</t>
  </si>
  <si>
    <t xml:space="preserve">17|2</t>
  </si>
  <si>
    <t xml:space="preserve">17|3</t>
  </si>
  <si>
    <t xml:space="preserve">17|4</t>
  </si>
  <si>
    <t xml:space="preserve">17|5</t>
  </si>
  <si>
    <t xml:space="preserve">17|6</t>
  </si>
  <si>
    <t xml:space="preserve">17|7</t>
  </si>
  <si>
    <t xml:space="preserve">17|8</t>
  </si>
  <si>
    <t xml:space="preserve">17|9</t>
  </si>
  <si>
    <t xml:space="preserve">17|10</t>
  </si>
  <si>
    <t xml:space="preserve">17|11</t>
  </si>
  <si>
    <t xml:space="preserve">17|12</t>
  </si>
  <si>
    <t xml:space="preserve">17|13</t>
  </si>
  <si>
    <t xml:space="preserve">17|14</t>
  </si>
  <si>
    <t xml:space="preserve">17|15</t>
  </si>
  <si>
    <t xml:space="preserve">17|16</t>
  </si>
  <si>
    <t xml:space="preserve">17|17</t>
  </si>
  <si>
    <t xml:space="preserve">17|18</t>
  </si>
  <si>
    <t xml:space="preserve">17|99</t>
  </si>
  <si>
    <t xml:space="preserve">29|1</t>
  </si>
  <si>
    <t xml:space="preserve">29|2</t>
  </si>
  <si>
    <t xml:space="preserve">29|3</t>
  </si>
  <si>
    <t xml:space="preserve">29|99</t>
  </si>
  <si>
    <t xml:space="preserve">30|1</t>
  </si>
  <si>
    <t xml:space="preserve">30|2</t>
  </si>
  <si>
    <t xml:space="preserve">30|99</t>
  </si>
  <si>
    <t xml:space="preserve">31|733</t>
  </si>
  <si>
    <t xml:space="preserve">31|734</t>
  </si>
  <si>
    <t xml:space="preserve">31|735</t>
  </si>
  <si>
    <t xml:space="preserve">31|736</t>
  </si>
  <si>
    <t xml:space="preserve">31|737</t>
  </si>
  <si>
    <t xml:space="preserve">31|738</t>
  </si>
  <si>
    <t xml:space="preserve">31|739</t>
  </si>
  <si>
    <t xml:space="preserve">31|740</t>
  </si>
  <si>
    <t xml:space="preserve">31|741</t>
  </si>
  <si>
    <t xml:space="preserve">31|742</t>
  </si>
  <si>
    <t xml:space="preserve">31|743</t>
  </si>
  <si>
    <t xml:space="preserve">31|744</t>
  </si>
  <si>
    <t xml:space="preserve">31|745</t>
  </si>
  <si>
    <t xml:space="preserve">31|746</t>
  </si>
  <si>
    <t xml:space="preserve">31|747</t>
  </si>
  <si>
    <t xml:space="preserve">31|748</t>
  </si>
  <si>
    <t xml:space="preserve">31|749</t>
  </si>
  <si>
    <t xml:space="preserve">31|750</t>
  </si>
  <si>
    <t xml:space="preserve">31|751</t>
  </si>
  <si>
    <t xml:space="preserve">31|752</t>
  </si>
  <si>
    <t xml:space="preserve">31|753</t>
  </si>
  <si>
    <t xml:space="preserve">31|754</t>
  </si>
  <si>
    <t xml:space="preserve">31|755</t>
  </si>
  <si>
    <t xml:space="preserve">31|756</t>
  </si>
  <si>
    <t xml:space="preserve">31|757</t>
  </si>
  <si>
    <t xml:space="preserve">31|758</t>
  </si>
  <si>
    <t xml:space="preserve">31|759</t>
  </si>
  <si>
    <t xml:space="preserve">31|760</t>
  </si>
  <si>
    <t xml:space="preserve">31|770</t>
  </si>
  <si>
    <t xml:space="preserve">31|799</t>
  </si>
  <si>
    <t xml:space="preserve">33|89</t>
  </si>
  <si>
    <t xml:space="preserve">34|1</t>
  </si>
  <si>
    <t xml:space="preserve">34|2</t>
  </si>
  <si>
    <t xml:space="preserve">34|89</t>
  </si>
  <si>
    <t xml:space="preserve">34|133</t>
  </si>
  <si>
    <t xml:space="preserve">34|177</t>
  </si>
  <si>
    <t xml:space="preserve">34|221</t>
  </si>
  <si>
    <t xml:space="preserve">34|779</t>
  </si>
  <si>
    <t xml:space="preserve">35|90</t>
  </si>
  <si>
    <t xml:space="preserve">35|95</t>
  </si>
  <si>
    <t xml:space="preserve">35|133</t>
  </si>
  <si>
    <t xml:space="preserve">35|134</t>
  </si>
  <si>
    <t xml:space="preserve">35|177</t>
  </si>
  <si>
    <t xml:space="preserve">35|181</t>
  </si>
  <si>
    <t xml:space="preserve">35|182</t>
  </si>
  <si>
    <t xml:space="preserve">35|315</t>
  </si>
  <si>
    <t xml:space="preserve">35|353</t>
  </si>
  <si>
    <t xml:space="preserve">35|456</t>
  </si>
  <si>
    <t xml:space="preserve">35|501</t>
  </si>
  <si>
    <t xml:space="preserve">35|502</t>
  </si>
  <si>
    <t xml:space="preserve">35|503</t>
  </si>
  <si>
    <t xml:space="preserve">35|504</t>
  </si>
  <si>
    <t xml:space="preserve">35|505</t>
  </si>
  <si>
    <t xml:space="preserve">35|544</t>
  </si>
  <si>
    <t xml:space="preserve">35|564</t>
  </si>
  <si>
    <t xml:space="preserve">35|632</t>
  </si>
  <si>
    <t xml:space="preserve">35|735</t>
  </si>
  <si>
    <t xml:space="preserve">35|736</t>
  </si>
  <si>
    <t xml:space="preserve">35|737</t>
  </si>
  <si>
    <t xml:space="preserve">35|739</t>
  </si>
  <si>
    <t xml:space="preserve">35|779</t>
  </si>
  <si>
    <t xml:space="preserve">35|780</t>
  </si>
  <si>
    <t xml:space="preserve">35|867</t>
  </si>
  <si>
    <t xml:space="preserve">37|1</t>
  </si>
  <si>
    <t xml:space="preserve">37|735</t>
  </si>
  <si>
    <t xml:space="preserve">37|736</t>
  </si>
  <si>
    <t xml:space="preserve">37|737</t>
  </si>
  <si>
    <t xml:space="preserve">37|738</t>
  </si>
  <si>
    <t xml:space="preserve">37|739</t>
  </si>
  <si>
    <t xml:space="preserve">37|740</t>
  </si>
  <si>
    <t xml:space="preserve">37|741</t>
  </si>
  <si>
    <t xml:space="preserve">37|742</t>
  </si>
  <si>
    <t xml:space="preserve">37|743</t>
  </si>
  <si>
    <t xml:space="preserve">37|744</t>
  </si>
  <si>
    <t xml:space="preserve">37|749</t>
  </si>
  <si>
    <t xml:space="preserve">37|751</t>
  </si>
  <si>
    <t xml:space="preserve">37|752</t>
  </si>
  <si>
    <t xml:space="preserve">37|753</t>
  </si>
  <si>
    <t xml:space="preserve">37|754</t>
  </si>
  <si>
    <t xml:space="preserve">37|755</t>
  </si>
  <si>
    <t xml:space="preserve">37|756</t>
  </si>
  <si>
    <t xml:space="preserve">37|757</t>
  </si>
  <si>
    <t xml:space="preserve">37|758</t>
  </si>
  <si>
    <t xml:space="preserve">37|759</t>
  </si>
  <si>
    <t xml:space="preserve">37|760</t>
  </si>
  <si>
    <t xml:space="preserve">37|761</t>
  </si>
  <si>
    <t xml:space="preserve">42|735</t>
  </si>
  <si>
    <t xml:space="preserve">42|736</t>
  </si>
  <si>
    <t xml:space="preserve">42|737</t>
  </si>
  <si>
    <t xml:space="preserve">42|738</t>
  </si>
  <si>
    <t xml:space="preserve">42|739</t>
  </si>
  <si>
    <t xml:space="preserve">42|740</t>
  </si>
  <si>
    <t xml:space="preserve">42|741</t>
  </si>
  <si>
    <t xml:space="preserve">42|742</t>
  </si>
  <si>
    <t xml:space="preserve">42|743</t>
  </si>
  <si>
    <t xml:space="preserve">42|744</t>
  </si>
  <si>
    <t xml:space="preserve">42|745</t>
  </si>
  <si>
    <t xml:space="preserve">42|746</t>
  </si>
  <si>
    <t xml:space="preserve">45|89</t>
  </si>
  <si>
    <t xml:space="preserve">45|90</t>
  </si>
  <si>
    <t xml:space="preserve">45|177</t>
  </si>
  <si>
    <t xml:space="preserve">45|178</t>
  </si>
  <si>
    <t xml:space="preserve">45|221</t>
  </si>
  <si>
    <t xml:space="preserve">45|222</t>
  </si>
  <si>
    <t xml:space="preserve">45|223</t>
  </si>
  <si>
    <t xml:space="preserve">45|354</t>
  </si>
  <si>
    <t xml:space="preserve">45|355</t>
  </si>
  <si>
    <t xml:space="preserve">45|356</t>
  </si>
  <si>
    <t xml:space="preserve">45|360</t>
  </si>
  <si>
    <t xml:space="preserve">45|400</t>
  </si>
  <si>
    <t xml:space="preserve">45|632</t>
  </si>
  <si>
    <t xml:space="preserve">45|691</t>
  </si>
  <si>
    <t xml:space="preserve">45|735</t>
  </si>
  <si>
    <t xml:space="preserve">47|735</t>
  </si>
  <si>
    <t xml:space="preserve">47|737</t>
  </si>
  <si>
    <t xml:space="preserve">47|738</t>
  </si>
  <si>
    <t xml:space="preserve">47|739</t>
  </si>
  <si>
    <t xml:space="preserve">47|740</t>
  </si>
  <si>
    <t xml:space="preserve">47|741</t>
  </si>
  <si>
    <t xml:space="preserve">47|742</t>
  </si>
  <si>
    <t xml:space="preserve">47|743</t>
  </si>
  <si>
    <t xml:space="preserve">47|744</t>
  </si>
  <si>
    <t xml:space="preserve">52|735</t>
  </si>
  <si>
    <t xml:space="preserve">52|736</t>
  </si>
  <si>
    <t xml:space="preserve">52|737</t>
  </si>
  <si>
    <t xml:space="preserve">52|738</t>
  </si>
  <si>
    <t xml:space="preserve">52|739</t>
  </si>
  <si>
    <t xml:space="preserve">52|740</t>
  </si>
  <si>
    <t xml:space="preserve">52|741</t>
  </si>
  <si>
    <t xml:space="preserve">52|742</t>
  </si>
  <si>
    <t xml:space="preserve">52|743</t>
  </si>
  <si>
    <t xml:space="preserve">52|744</t>
  </si>
  <si>
    <t xml:space="preserve">52|745</t>
  </si>
  <si>
    <t xml:space="preserve">52|746</t>
  </si>
  <si>
    <t xml:space="preserve">52|747</t>
  </si>
  <si>
    <t xml:space="preserve">52|748</t>
  </si>
  <si>
    <t xml:space="preserve">52|749</t>
  </si>
  <si>
    <t xml:space="preserve">52|750</t>
  </si>
  <si>
    <t xml:space="preserve">52|752</t>
  </si>
  <si>
    <t xml:space="preserve">52|999</t>
  </si>
  <si>
    <t xml:space="preserve">57|735</t>
  </si>
  <si>
    <t xml:space="preserve">57|736</t>
  </si>
  <si>
    <t xml:space="preserve">57|737</t>
  </si>
  <si>
    <t xml:space="preserve">57|738</t>
  </si>
  <si>
    <t xml:space="preserve">57|739</t>
  </si>
  <si>
    <t xml:space="preserve">57|740</t>
  </si>
  <si>
    <t xml:space="preserve">59|735</t>
  </si>
  <si>
    <t xml:space="preserve">59|736</t>
  </si>
  <si>
    <t xml:space="preserve">59|737</t>
  </si>
  <si>
    <t xml:space="preserve">59|738</t>
  </si>
  <si>
    <t xml:space="preserve">59|739</t>
  </si>
  <si>
    <t xml:space="preserve">59|740</t>
  </si>
  <si>
    <t xml:space="preserve">59|741</t>
  </si>
  <si>
    <t xml:space="preserve">59|742</t>
  </si>
  <si>
    <t xml:space="preserve">59|743</t>
  </si>
  <si>
    <t xml:space="preserve">59|744</t>
  </si>
  <si>
    <t xml:space="preserve">62|735</t>
  </si>
  <si>
    <t xml:space="preserve">62|736</t>
  </si>
  <si>
    <t xml:space="preserve">62|737</t>
  </si>
  <si>
    <t xml:space="preserve">62|738</t>
  </si>
  <si>
    <t xml:space="preserve">62|739</t>
  </si>
  <si>
    <t xml:space="preserve">62|740</t>
  </si>
  <si>
    <t xml:space="preserve">62|741</t>
  </si>
  <si>
    <t xml:space="preserve">62|742</t>
  </si>
  <si>
    <t xml:space="preserve">62|743</t>
  </si>
  <si>
    <t xml:space="preserve">62|744</t>
  </si>
  <si>
    <t xml:space="preserve">62|745</t>
  </si>
  <si>
    <t xml:space="preserve">62|746</t>
  </si>
  <si>
    <t xml:space="preserve">63|1</t>
  </si>
  <si>
    <t xml:space="preserve">64|1</t>
  </si>
  <si>
    <t xml:space="preserve">70|1</t>
  </si>
  <si>
    <t xml:space="preserve">70|221</t>
  </si>
  <si>
    <t xml:space="preserve">70|353</t>
  </si>
  <si>
    <t xml:space="preserve">70|500</t>
  </si>
  <si>
    <t xml:space="preserve">70|501</t>
  </si>
  <si>
    <t xml:space="preserve">70|502</t>
  </si>
  <si>
    <t xml:space="preserve">70|503</t>
  </si>
  <si>
    <t xml:space="preserve">70|535</t>
  </si>
  <si>
    <t xml:space="preserve">70|632</t>
  </si>
  <si>
    <t xml:space="preserve">70|675</t>
  </si>
  <si>
    <t xml:space="preserve">70|779</t>
  </si>
  <si>
    <t xml:space="preserve">72|735</t>
  </si>
  <si>
    <t xml:space="preserve">72|736</t>
  </si>
  <si>
    <t xml:space="preserve">72|737</t>
  </si>
  <si>
    <t xml:space="preserve">77|735</t>
  </si>
  <si>
    <t xml:space="preserve">82|735</t>
  </si>
  <si>
    <t xml:space="preserve">82|736</t>
  </si>
  <si>
    <t xml:space="preserve">97|735</t>
  </si>
  <si>
    <t xml:space="preserve">97|736</t>
  </si>
  <si>
    <t xml:space="preserve">97|737</t>
  </si>
  <si>
    <t xml:space="preserve">105|1</t>
  </si>
  <si>
    <t xml:space="preserve">105|89</t>
  </si>
  <si>
    <t xml:space="preserve">105|133</t>
  </si>
  <si>
    <t xml:space="preserve">105|456</t>
  </si>
  <si>
    <t xml:space="preserve">105|458</t>
  </si>
  <si>
    <t xml:space="preserve">105|459</t>
  </si>
  <si>
    <t xml:space="preserve">105|460</t>
  </si>
  <si>
    <t xml:space="preserve">105|461</t>
  </si>
  <si>
    <t xml:space="preserve">105|462</t>
  </si>
  <si>
    <t xml:space="preserve">105|463</t>
  </si>
  <si>
    <t xml:space="preserve">105|464</t>
  </si>
  <si>
    <t xml:space="preserve">105|465</t>
  </si>
  <si>
    <t xml:space="preserve">105|466</t>
  </si>
  <si>
    <t xml:space="preserve">105|467</t>
  </si>
  <si>
    <t xml:space="preserve">105|468</t>
  </si>
  <si>
    <t xml:space="preserve">105|469</t>
  </si>
  <si>
    <t xml:space="preserve">105|470</t>
  </si>
  <si>
    <t xml:space="preserve">105|471</t>
  </si>
  <si>
    <t xml:space="preserve">105|691</t>
  </si>
  <si>
    <t xml:space="preserve">105|870</t>
  </si>
  <si>
    <t xml:space="preserve">107|735</t>
  </si>
  <si>
    <t xml:space="preserve">107|736</t>
  </si>
  <si>
    <t xml:space="preserve">107|737</t>
  </si>
  <si>
    <t xml:space="preserve">112|632</t>
  </si>
  <si>
    <t xml:space="preserve">112|700</t>
  </si>
  <si>
    <t xml:space="preserve">112|735</t>
  </si>
  <si>
    <t xml:space="preserve">112|736</t>
  </si>
  <si>
    <t xml:space="preserve">112|737</t>
  </si>
  <si>
    <t xml:space="preserve">112|738</t>
  </si>
  <si>
    <t xml:space="preserve">112|739</t>
  </si>
  <si>
    <t xml:space="preserve">112|740</t>
  </si>
  <si>
    <t xml:space="preserve">112|741</t>
  </si>
  <si>
    <t xml:space="preserve">112|742</t>
  </si>
  <si>
    <t xml:space="preserve">112|743</t>
  </si>
  <si>
    <t xml:space="preserve">112|744</t>
  </si>
  <si>
    <t xml:space="preserve">112|745</t>
  </si>
  <si>
    <t xml:space="preserve">112|746</t>
  </si>
  <si>
    <t xml:space="preserve">112|747</t>
  </si>
  <si>
    <t xml:space="preserve">112|748</t>
  </si>
  <si>
    <t xml:space="preserve">112|749</t>
  </si>
  <si>
    <t xml:space="preserve">112|991</t>
  </si>
  <si>
    <t xml:space="preserve">113|730</t>
  </si>
  <si>
    <t xml:space="preserve">117|735</t>
  </si>
  <si>
    <t xml:space="preserve">117|736</t>
  </si>
  <si>
    <t xml:space="preserve">117|737</t>
  </si>
  <si>
    <t xml:space="preserve">117|738</t>
  </si>
  <si>
    <t xml:space="preserve">117|739</t>
  </si>
  <si>
    <t xml:space="preserve">117|740</t>
  </si>
  <si>
    <t xml:space="preserve">117|741</t>
  </si>
  <si>
    <t xml:space="preserve">117|742</t>
  </si>
  <si>
    <t xml:space="preserve">120|90</t>
  </si>
  <si>
    <t xml:space="preserve">120|632</t>
  </si>
  <si>
    <t xml:space="preserve">120|633</t>
  </si>
  <si>
    <t xml:space="preserve">120|634</t>
  </si>
  <si>
    <t xml:space="preserve">120|635</t>
  </si>
  <si>
    <t xml:space="preserve">120|636</t>
  </si>
  <si>
    <t xml:space="preserve">120|637</t>
  </si>
  <si>
    <t xml:space="preserve">120|639</t>
  </si>
  <si>
    <t xml:space="preserve">120|640</t>
  </si>
  <si>
    <t xml:space="preserve">120|645</t>
  </si>
  <si>
    <t xml:space="preserve">122|735</t>
  </si>
  <si>
    <t xml:space="preserve">122|736</t>
  </si>
  <si>
    <t xml:space="preserve">122|737</t>
  </si>
  <si>
    <t xml:space="preserve">127|735</t>
  </si>
  <si>
    <t xml:space="preserve">127|736</t>
  </si>
  <si>
    <t xml:space="preserve">127|737</t>
  </si>
  <si>
    <t xml:space="preserve">127|738</t>
  </si>
  <si>
    <t xml:space="preserve">127|739</t>
  </si>
  <si>
    <t xml:space="preserve">127|755</t>
  </si>
  <si>
    <t xml:space="preserve">140|45</t>
  </si>
  <si>
    <t xml:space="preserve">140|46</t>
  </si>
  <si>
    <t xml:space="preserve">140|47</t>
  </si>
  <si>
    <t xml:space="preserve">140|48</t>
  </si>
  <si>
    <t xml:space="preserve">140|50</t>
  </si>
  <si>
    <t xml:space="preserve">140|177</t>
  </si>
  <si>
    <t xml:space="preserve">140|456</t>
  </si>
  <si>
    <t xml:space="preserve">140|632</t>
  </si>
  <si>
    <t xml:space="preserve">150|45</t>
  </si>
  <si>
    <t xml:space="preserve">150|89</t>
  </si>
  <si>
    <t xml:space="preserve">150|353</t>
  </si>
  <si>
    <t xml:space="preserve">150|354</t>
  </si>
  <si>
    <t xml:space="preserve">150|355</t>
  </si>
  <si>
    <t xml:space="preserve">150|360</t>
  </si>
  <si>
    <t xml:space="preserve">160|45</t>
  </si>
  <si>
    <t xml:space="preserve">160|177</t>
  </si>
  <si>
    <t xml:space="preserve">160|178</t>
  </si>
  <si>
    <t xml:space="preserve">160|179</t>
  </si>
  <si>
    <t xml:space="preserve">160|180</t>
  </si>
  <si>
    <t xml:space="preserve">160|500</t>
  </si>
  <si>
    <t xml:space="preserve">160|501</t>
  </si>
  <si>
    <t xml:space="preserve">160|779</t>
  </si>
  <si>
    <t xml:space="preserve">185|45</t>
  </si>
  <si>
    <t xml:space="preserve">185|46</t>
  </si>
  <si>
    <t xml:space="preserve">185|89</t>
  </si>
  <si>
    <t xml:space="preserve">185|90</t>
  </si>
  <si>
    <t xml:space="preserve">185|177</t>
  </si>
  <si>
    <t xml:space="preserve">185|178</t>
  </si>
  <si>
    <t xml:space="preserve">185|221</t>
  </si>
  <si>
    <t xml:space="preserve">185|265</t>
  </si>
  <si>
    <t xml:space="preserve">185|267</t>
  </si>
  <si>
    <t xml:space="preserve">185|632</t>
  </si>
  <si>
    <t xml:space="preserve">185|691</t>
  </si>
  <si>
    <t xml:space="preserve">185|735</t>
  </si>
  <si>
    <t xml:space="preserve">205|45</t>
  </si>
  <si>
    <t xml:space="preserve">205|46</t>
  </si>
  <si>
    <t xml:space="preserve">205|47</t>
  </si>
  <si>
    <t xml:space="preserve">205|48</t>
  </si>
  <si>
    <t xml:space="preserve">205|49</t>
  </si>
  <si>
    <t xml:space="preserve">205|50</t>
  </si>
  <si>
    <t xml:space="preserve">205|180</t>
  </si>
  <si>
    <t xml:space="preserve">215|45</t>
  </si>
  <si>
    <t xml:space="preserve">215|46</t>
  </si>
  <si>
    <t xml:space="preserve">215|47</t>
  </si>
  <si>
    <t xml:space="preserve">215|89</t>
  </si>
  <si>
    <t xml:space="preserve">215|90</t>
  </si>
  <si>
    <t xml:space="preserve">215|91</t>
  </si>
  <si>
    <t xml:space="preserve">215|92</t>
  </si>
  <si>
    <t xml:space="preserve">215|177</t>
  </si>
  <si>
    <t xml:space="preserve">215|225</t>
  </si>
  <si>
    <t xml:space="preserve">215|230</t>
  </si>
  <si>
    <t xml:space="preserve">215|231</t>
  </si>
  <si>
    <t xml:space="preserve">215|300</t>
  </si>
  <si>
    <t xml:space="preserve">215|400</t>
  </si>
  <si>
    <t xml:space="preserve">215|500</t>
  </si>
  <si>
    <t xml:space="preserve">215|505</t>
  </si>
  <si>
    <t xml:space="preserve">215|632</t>
  </si>
  <si>
    <t xml:space="preserve">215|635</t>
  </si>
  <si>
    <t xml:space="preserve">215|779</t>
  </si>
  <si>
    <t xml:space="preserve">215|800</t>
  </si>
  <si>
    <t xml:space="preserve">215|805</t>
  </si>
  <si>
    <t xml:space="preserve">245|1</t>
  </si>
  <si>
    <t xml:space="preserve">245|2</t>
  </si>
  <si>
    <t xml:space="preserve">245|3</t>
  </si>
  <si>
    <t xml:space="preserve">245|45</t>
  </si>
  <si>
    <t xml:space="preserve">245|89</t>
  </si>
  <si>
    <t xml:space="preserve">245|90</t>
  </si>
  <si>
    <t xml:space="preserve">245|91</t>
  </si>
  <si>
    <t xml:space="preserve">245|92</t>
  </si>
  <si>
    <t xml:space="preserve">245|93</t>
  </si>
  <si>
    <t xml:space="preserve">245|94</t>
  </si>
  <si>
    <t xml:space="preserve">245|95</t>
  </si>
  <si>
    <t xml:space="preserve">245|103</t>
  </si>
  <si>
    <t xml:space="preserve">245|105</t>
  </si>
  <si>
    <t xml:space="preserve">245|265</t>
  </si>
  <si>
    <t xml:space="preserve">245|397</t>
  </si>
  <si>
    <t xml:space="preserve">245|398</t>
  </si>
  <si>
    <t xml:space="preserve">245|500</t>
  </si>
  <si>
    <t xml:space="preserve">245|501</t>
  </si>
  <si>
    <t xml:space="preserve">245|502</t>
  </si>
  <si>
    <t xml:space="preserve">245|632</t>
  </si>
  <si>
    <t xml:space="preserve">245|691</t>
  </si>
  <si>
    <t xml:space="preserve">245|692</t>
  </si>
  <si>
    <t xml:space="preserve">245|693</t>
  </si>
  <si>
    <t xml:space="preserve">245|823</t>
  </si>
  <si>
    <t xml:space="preserve">245|824</t>
  </si>
  <si>
    <t xml:space="preserve">245|867</t>
  </si>
  <si>
    <t xml:space="preserve">250|45</t>
  </si>
  <si>
    <t xml:space="preserve">250|46</t>
  </si>
  <si>
    <t xml:space="preserve">250|89</t>
  </si>
  <si>
    <t xml:space="preserve">250|90</t>
  </si>
  <si>
    <t xml:space="preserve">250|265</t>
  </si>
  <si>
    <t xml:space="preserve">250|735</t>
  </si>
  <si>
    <t xml:space="preserve">250|736</t>
  </si>
  <si>
    <t xml:space="preserve">250|779</t>
  </si>
  <si>
    <t xml:space="preserve">255|1</t>
  </si>
  <si>
    <t xml:space="preserve">255|221</t>
  </si>
  <si>
    <t xml:space="preserve">255|456</t>
  </si>
  <si>
    <t xml:space="preserve">255|779</t>
  </si>
  <si>
    <t xml:space="preserve">260|89</t>
  </si>
  <si>
    <t xml:space="preserve">260|456</t>
  </si>
  <si>
    <t xml:space="preserve">260|457</t>
  </si>
  <si>
    <t xml:space="preserve">260|779</t>
  </si>
  <si>
    <t xml:space="preserve">270|1</t>
  </si>
  <si>
    <t xml:space="preserve">270|89</t>
  </si>
  <si>
    <t xml:space="preserve">270|177</t>
  </si>
  <si>
    <t xml:space="preserve">270|456</t>
  </si>
  <si>
    <t xml:space="preserve">270|500</t>
  </si>
  <si>
    <t xml:space="preserve">270|632</t>
  </si>
  <si>
    <t xml:space="preserve">270|779</t>
  </si>
  <si>
    <t xml:space="preserve">285|1</t>
  </si>
  <si>
    <t xml:space="preserve">285|2</t>
  </si>
  <si>
    <t xml:space="preserve">285|3</t>
  </si>
  <si>
    <t xml:space="preserve">285|45</t>
  </si>
  <si>
    <t xml:space="preserve">285|89</t>
  </si>
  <si>
    <t xml:space="preserve">285|90</t>
  </si>
  <si>
    <t xml:space="preserve">285|177</t>
  </si>
  <si>
    <t xml:space="preserve">285|221</t>
  </si>
  <si>
    <t xml:space="preserve">285|222</t>
  </si>
  <si>
    <t xml:space="preserve">285|500</t>
  </si>
  <si>
    <t xml:space="preserve">285|501</t>
  </si>
  <si>
    <t xml:space="preserve">285|691</t>
  </si>
  <si>
    <t xml:space="preserve">290|1</t>
  </si>
  <si>
    <t xml:space="preserve">290|89</t>
  </si>
  <si>
    <t xml:space="preserve">290|90</t>
  </si>
  <si>
    <t xml:space="preserve">290|177</t>
  </si>
  <si>
    <t xml:space="preserve">290|500</t>
  </si>
  <si>
    <t xml:space="preserve">290|867</t>
  </si>
  <si>
    <t xml:space="preserve">295|2</t>
  </si>
  <si>
    <t xml:space="preserve">295|89</t>
  </si>
  <si>
    <t xml:space="preserve">295|95</t>
  </si>
  <si>
    <t xml:space="preserve">295|105</t>
  </si>
  <si>
    <t xml:space="preserve">295|500</t>
  </si>
  <si>
    <t xml:space="preserve">295|510</t>
  </si>
  <si>
    <t xml:space="preserve">295|589</t>
  </si>
  <si>
    <t xml:space="preserve">295|595</t>
  </si>
  <si>
    <t xml:space="preserve">295|632</t>
  </si>
  <si>
    <t xml:space="preserve">295|633</t>
  </si>
  <si>
    <t xml:space="preserve">295|735</t>
  </si>
  <si>
    <t xml:space="preserve">295|779</t>
  </si>
  <si>
    <t xml:space="preserve">295|867</t>
  </si>
  <si>
    <t xml:space="preserve">295|868</t>
  </si>
  <si>
    <t xml:space="preserve">320|1</t>
  </si>
  <si>
    <t xml:space="preserve">320|2</t>
  </si>
  <si>
    <t xml:space="preserve">320|45</t>
  </si>
  <si>
    <t xml:space="preserve">320|47</t>
  </si>
  <si>
    <t xml:space="preserve">320|89</t>
  </si>
  <si>
    <t xml:space="preserve">320|90</t>
  </si>
  <si>
    <t xml:space="preserve">320|95</t>
  </si>
  <si>
    <t xml:space="preserve">320|177</t>
  </si>
  <si>
    <t xml:space="preserve">320|178</t>
  </si>
  <si>
    <t xml:space="preserve">320|500</t>
  </si>
  <si>
    <t xml:space="preserve">320|508</t>
  </si>
  <si>
    <t xml:space="preserve">320|510</t>
  </si>
  <si>
    <t xml:space="preserve">320|511</t>
  </si>
  <si>
    <t xml:space="preserve">320|512</t>
  </si>
  <si>
    <t xml:space="preserve">320|513</t>
  </si>
  <si>
    <t xml:space="preserve">320|515</t>
  </si>
  <si>
    <t xml:space="preserve">320|632</t>
  </si>
  <si>
    <t xml:space="preserve">320|635</t>
  </si>
  <si>
    <t xml:space="preserve">320|676</t>
  </si>
  <si>
    <t xml:space="preserve">320|999</t>
  </si>
  <si>
    <t xml:space="preserve">345|89</t>
  </si>
  <si>
    <t xml:space="preserve">345|95</t>
  </si>
  <si>
    <t xml:space="preserve">345|691</t>
  </si>
  <si>
    <t xml:space="preserve">350|1</t>
  </si>
  <si>
    <t xml:space="preserve">350|2</t>
  </si>
  <si>
    <t xml:space="preserve">350|45</t>
  </si>
  <si>
    <t xml:space="preserve">350|89</t>
  </si>
  <si>
    <t xml:space="preserve">350|90</t>
  </si>
  <si>
    <t xml:space="preserve">350|91</t>
  </si>
  <si>
    <t xml:space="preserve">350|92</t>
  </si>
  <si>
    <t xml:space="preserve">350|133</t>
  </si>
  <si>
    <t xml:space="preserve">350|171</t>
  </si>
  <si>
    <t xml:space="preserve">350|177</t>
  </si>
  <si>
    <t xml:space="preserve">350|178</t>
  </si>
  <si>
    <t xml:space="preserve">350|179</t>
  </si>
  <si>
    <t xml:space="preserve">350|180</t>
  </si>
  <si>
    <t xml:space="preserve">350|181</t>
  </si>
  <si>
    <t xml:space="preserve">350|182</t>
  </si>
  <si>
    <t xml:space="preserve">350|187</t>
  </si>
  <si>
    <t xml:space="preserve">350|221</t>
  </si>
  <si>
    <t xml:space="preserve">350|300</t>
  </si>
  <si>
    <t xml:space="preserve">350|500</t>
  </si>
  <si>
    <t xml:space="preserve">350|501</t>
  </si>
  <si>
    <t xml:space="preserve">350|502</t>
  </si>
  <si>
    <t xml:space="preserve">350|521</t>
  </si>
  <si>
    <t xml:space="preserve">350|585</t>
  </si>
  <si>
    <t xml:space="preserve">350|632</t>
  </si>
  <si>
    <t xml:space="preserve">350|702</t>
  </si>
  <si>
    <t xml:space="preserve">350|735</t>
  </si>
  <si>
    <t xml:space="preserve">350|825</t>
  </si>
  <si>
    <t xml:space="preserve">350|867</t>
  </si>
  <si>
    <t xml:space="preserve">350|888</t>
  </si>
  <si>
    <t xml:space="preserve">350|999</t>
  </si>
  <si>
    <t xml:space="preserve">360|1</t>
  </si>
  <si>
    <t xml:space="preserve">360|45</t>
  </si>
  <si>
    <t xml:space="preserve">360|46</t>
  </si>
  <si>
    <t xml:space="preserve">360|47</t>
  </si>
  <si>
    <t xml:space="preserve">360|89</t>
  </si>
  <si>
    <t xml:space="preserve">360|90</t>
  </si>
  <si>
    <t xml:space="preserve">360|178</t>
  </si>
  <si>
    <t xml:space="preserve">360|179</t>
  </si>
  <si>
    <t xml:space="preserve">360|180</t>
  </si>
  <si>
    <t xml:space="preserve">360|221</t>
  </si>
  <si>
    <t xml:space="preserve">360|222</t>
  </si>
  <si>
    <t xml:space="preserve">360|265</t>
  </si>
  <si>
    <t xml:space="preserve">360|350</t>
  </si>
  <si>
    <t xml:space="preserve">360|505</t>
  </si>
  <si>
    <t xml:space="preserve">360|632</t>
  </si>
  <si>
    <t xml:space="preserve">360|633</t>
  </si>
  <si>
    <t xml:space="preserve">360|634</t>
  </si>
  <si>
    <t xml:space="preserve">360|635</t>
  </si>
  <si>
    <t xml:space="preserve">360|636</t>
  </si>
  <si>
    <t xml:space="preserve">360|691</t>
  </si>
  <si>
    <t xml:space="preserve">360|701</t>
  </si>
  <si>
    <t xml:space="preserve">360|705</t>
  </si>
  <si>
    <t xml:space="preserve">360|779</t>
  </si>
  <si>
    <t xml:space="preserve">360|780</t>
  </si>
  <si>
    <t xml:space="preserve">360|781</t>
  </si>
  <si>
    <t xml:space="preserve">360|782</t>
  </si>
  <si>
    <t xml:space="preserve">360|926</t>
  </si>
  <si>
    <t xml:space="preserve">380|45</t>
  </si>
  <si>
    <t xml:space="preserve">380|46</t>
  </si>
  <si>
    <t xml:space="preserve">380|133</t>
  </si>
  <si>
    <t xml:space="preserve">380|177</t>
  </si>
  <si>
    <t xml:space="preserve">380|178</t>
  </si>
  <si>
    <t xml:space="preserve">380|179</t>
  </si>
  <si>
    <t xml:space="preserve">380|180</t>
  </si>
  <si>
    <t xml:space="preserve">380|181</t>
  </si>
  <si>
    <t xml:space="preserve">380|190</t>
  </si>
  <si>
    <t xml:space="preserve">380|221</t>
  </si>
  <si>
    <t xml:space="preserve">380|456</t>
  </si>
  <si>
    <t xml:space="preserve">380|632</t>
  </si>
  <si>
    <t xml:space="preserve">380|633</t>
  </si>
  <si>
    <t xml:space="preserve">380|634</t>
  </si>
  <si>
    <t xml:space="preserve">380|635</t>
  </si>
  <si>
    <t xml:space="preserve">380|867</t>
  </si>
  <si>
    <t xml:space="preserve">390|45</t>
  </si>
  <si>
    <t xml:space="preserve">390|89</t>
  </si>
  <si>
    <t xml:space="preserve">390|90</t>
  </si>
  <si>
    <t xml:space="preserve">390|221</t>
  </si>
  <si>
    <t xml:space="preserve">390|265</t>
  </si>
  <si>
    <t xml:space="preserve">390|456</t>
  </si>
  <si>
    <t xml:space="preserve">390|457</t>
  </si>
  <si>
    <t xml:space="preserve">390|460</t>
  </si>
  <si>
    <t xml:space="preserve">390|500</t>
  </si>
  <si>
    <t xml:space="preserve">390|510</t>
  </si>
  <si>
    <t xml:space="preserve">390|691</t>
  </si>
  <si>
    <t xml:space="preserve">390|692</t>
  </si>
  <si>
    <t xml:space="preserve">390|735</t>
  </si>
  <si>
    <t xml:space="preserve">395|1</t>
  </si>
  <si>
    <t xml:space="preserve">395|2</t>
  </si>
  <si>
    <t xml:space="preserve">395|3</t>
  </si>
  <si>
    <t xml:space="preserve">395|4</t>
  </si>
  <si>
    <t xml:space="preserve">395|45</t>
  </si>
  <si>
    <t xml:space="preserve">395|90</t>
  </si>
  <si>
    <t xml:space="preserve">395|133</t>
  </si>
  <si>
    <t xml:space="preserve">395|221</t>
  </si>
  <si>
    <t xml:space="preserve">395|265</t>
  </si>
  <si>
    <t xml:space="preserve">395|266</t>
  </si>
  <si>
    <t xml:space="preserve">395|505</t>
  </si>
  <si>
    <t xml:space="preserve">395|691</t>
  </si>
  <si>
    <t xml:space="preserve">395|692</t>
  </si>
  <si>
    <t xml:space="preserve">395|779</t>
  </si>
  <si>
    <t xml:space="preserve">397|89</t>
  </si>
  <si>
    <t xml:space="preserve">397|103</t>
  </si>
  <si>
    <t xml:space="preserve">397|145</t>
  </si>
  <si>
    <t xml:space="preserve">397|172</t>
  </si>
  <si>
    <t xml:space="preserve">397|181</t>
  </si>
  <si>
    <t xml:space="preserve">397|198</t>
  </si>
  <si>
    <t xml:space="preserve">397|215</t>
  </si>
  <si>
    <t xml:space="preserve">397|235</t>
  </si>
  <si>
    <t xml:space="preserve">397|269</t>
  </si>
  <si>
    <t xml:space="preserve">397|291</t>
  </si>
  <si>
    <t xml:space="preserve">397|298</t>
  </si>
  <si>
    <t xml:space="preserve">400|1</t>
  </si>
  <si>
    <t xml:space="preserve">400|3</t>
  </si>
  <si>
    <t xml:space="preserve">400|89</t>
  </si>
  <si>
    <t xml:space="preserve">400|133</t>
  </si>
  <si>
    <t xml:space="preserve">400|177</t>
  </si>
  <si>
    <t xml:space="preserve">400|221</t>
  </si>
  <si>
    <t xml:space="preserve">400|735</t>
  </si>
  <si>
    <t xml:space="preserve">400|779</t>
  </si>
  <si>
    <t xml:space="preserve">405|45</t>
  </si>
  <si>
    <t xml:space="preserve">405|89</t>
  </si>
  <si>
    <t xml:space="preserve">405|133</t>
  </si>
  <si>
    <t xml:space="preserve">405|134</t>
  </si>
  <si>
    <t xml:space="preserve">405|177</t>
  </si>
  <si>
    <t xml:space="preserve">405|179</t>
  </si>
  <si>
    <t xml:space="preserve">405|181</t>
  </si>
  <si>
    <t xml:space="preserve">405|221</t>
  </si>
  <si>
    <t xml:space="preserve">405|309</t>
  </si>
  <si>
    <t xml:space="preserve">405|380</t>
  </si>
  <si>
    <t xml:space="preserve">405|500</t>
  </si>
  <si>
    <t xml:space="preserve">405|501</t>
  </si>
  <si>
    <t xml:space="preserve">405|502</t>
  </si>
  <si>
    <t xml:space="preserve">405|505</t>
  </si>
  <si>
    <t xml:space="preserve">405|588</t>
  </si>
  <si>
    <t xml:space="preserve">405|590</t>
  </si>
  <si>
    <t xml:space="preserve">405|779</t>
  </si>
  <si>
    <t xml:space="preserve">405|911</t>
  </si>
  <si>
    <t xml:space="preserve">410|89</t>
  </si>
  <si>
    <t xml:space="preserve">410|177</t>
  </si>
  <si>
    <t xml:space="preserve">410|221</t>
  </si>
  <si>
    <t xml:space="preserve">410|265</t>
  </si>
  <si>
    <t xml:space="preserve">410|779</t>
  </si>
  <si>
    <t xml:space="preserve">410|781</t>
  </si>
  <si>
    <t xml:space="preserve">420|1</t>
  </si>
  <si>
    <t xml:space="preserve">420|89</t>
  </si>
  <si>
    <t xml:space="preserve">420|90</t>
  </si>
  <si>
    <t xml:space="preserve">420|91</t>
  </si>
  <si>
    <t xml:space="preserve">420|92</t>
  </si>
  <si>
    <t xml:space="preserve">420|93</t>
  </si>
  <si>
    <t xml:space="preserve">420|133</t>
  </si>
  <si>
    <t xml:space="preserve">420|221</t>
  </si>
  <si>
    <t xml:space="preserve">420|501</t>
  </si>
  <si>
    <t xml:space="preserve">420|632</t>
  </si>
  <si>
    <t xml:space="preserve">420|633</t>
  </si>
  <si>
    <t xml:space="preserve">420|650</t>
  </si>
  <si>
    <t xml:space="preserve">420|660</t>
  </si>
  <si>
    <t xml:space="preserve">420|691</t>
  </si>
  <si>
    <t xml:space="preserve">420|693</t>
  </si>
  <si>
    <t xml:space="preserve">420|779</t>
  </si>
  <si>
    <t xml:space="preserve">420|780</t>
  </si>
  <si>
    <t xml:space="preserve">420|867</t>
  </si>
  <si>
    <t xml:space="preserve">428|1</t>
  </si>
  <si>
    <t xml:space="preserve">428|89</t>
  </si>
  <si>
    <t xml:space="preserve">428|500</t>
  </si>
  <si>
    <t xml:space="preserve">428|501</t>
  </si>
  <si>
    <t xml:space="preserve">428|555</t>
  </si>
  <si>
    <t xml:space="preserve">428|632</t>
  </si>
  <si>
    <t xml:space="preserve">428|634</t>
  </si>
  <si>
    <t xml:space="preserve">428|645</t>
  </si>
  <si>
    <t xml:space="preserve">428|691</t>
  </si>
  <si>
    <t xml:space="preserve">428|692</t>
  </si>
  <si>
    <t xml:space="preserve">428|735</t>
  </si>
  <si>
    <t xml:space="preserve">428|736</t>
  </si>
  <si>
    <t xml:space="preserve">435|1</t>
  </si>
  <si>
    <t xml:space="preserve">435|177</t>
  </si>
  <si>
    <t xml:space="preserve">435|178</t>
  </si>
  <si>
    <t xml:space="preserve">435|500</t>
  </si>
  <si>
    <t xml:space="preserve">440|1</t>
  </si>
  <si>
    <t xml:space="preserve">440|2</t>
  </si>
  <si>
    <t xml:space="preserve">440|45</t>
  </si>
  <si>
    <t xml:space="preserve">440|46</t>
  </si>
  <si>
    <t xml:space="preserve">440|89</t>
  </si>
  <si>
    <t xml:space="preserve">440|90</t>
  </si>
  <si>
    <t xml:space="preserve">440|91</t>
  </si>
  <si>
    <t xml:space="preserve">440|92</t>
  </si>
  <si>
    <t xml:space="preserve">440|133</t>
  </si>
  <si>
    <t xml:space="preserve">440|177</t>
  </si>
  <si>
    <t xml:space="preserve">440|221</t>
  </si>
  <si>
    <t xml:space="preserve">440|222</t>
  </si>
  <si>
    <t xml:space="preserve">440|223</t>
  </si>
  <si>
    <t xml:space="preserve">440|224</t>
  </si>
  <si>
    <t xml:space="preserve">440|225</t>
  </si>
  <si>
    <t xml:space="preserve">440|226</t>
  </si>
  <si>
    <t xml:space="preserve">440|227</t>
  </si>
  <si>
    <t xml:space="preserve">440|265</t>
  </si>
  <si>
    <t xml:space="preserve">440|266</t>
  </si>
  <si>
    <t xml:space="preserve">440|456</t>
  </si>
  <si>
    <t xml:space="preserve">440|500</t>
  </si>
  <si>
    <t xml:space="preserve">440|501</t>
  </si>
  <si>
    <t xml:space="preserve">440|502</t>
  </si>
  <si>
    <t xml:space="preserve">440|503</t>
  </si>
  <si>
    <t xml:space="preserve">440|504</t>
  </si>
  <si>
    <t xml:space="preserve">440|632</t>
  </si>
  <si>
    <t xml:space="preserve">440|633</t>
  </si>
  <si>
    <t xml:space="preserve">440|634</t>
  </si>
  <si>
    <t xml:space="preserve">440|635</t>
  </si>
  <si>
    <t xml:space="preserve">440|636</t>
  </si>
  <si>
    <t xml:space="preserve">440|637</t>
  </si>
  <si>
    <t xml:space="preserve">440|691</t>
  </si>
  <si>
    <t xml:space="preserve">440|735</t>
  </si>
  <si>
    <t xml:space="preserve">440|736</t>
  </si>
  <si>
    <t xml:space="preserve">440|779</t>
  </si>
  <si>
    <t xml:space="preserve">440|780</t>
  </si>
  <si>
    <t xml:space="preserve">440|781</t>
  </si>
  <si>
    <t xml:space="preserve">440|782</t>
  </si>
  <si>
    <t xml:space="preserve">445|89</t>
  </si>
  <si>
    <t xml:space="preserve">445|90</t>
  </si>
  <si>
    <t xml:space="preserve">445|92</t>
  </si>
  <si>
    <t xml:space="preserve">445|177</t>
  </si>
  <si>
    <t xml:space="preserve">445|222</t>
  </si>
  <si>
    <t xml:space="preserve">445|223</t>
  </si>
  <si>
    <t xml:space="preserve">445|224</t>
  </si>
  <si>
    <t xml:space="preserve">445|225</t>
  </si>
  <si>
    <t xml:space="preserve">445|456</t>
  </si>
  <si>
    <t xml:space="preserve">445|500</t>
  </si>
  <si>
    <t xml:space="preserve">445|501</t>
  </si>
  <si>
    <t xml:space="preserve">445|502</t>
  </si>
  <si>
    <t xml:space="preserve">445|503</t>
  </si>
  <si>
    <t xml:space="preserve">445|504</t>
  </si>
  <si>
    <t xml:space="preserve">445|632</t>
  </si>
  <si>
    <t xml:space="preserve">445|640</t>
  </si>
  <si>
    <t xml:space="preserve">445|656</t>
  </si>
  <si>
    <t xml:space="preserve">445|691</t>
  </si>
  <si>
    <t xml:space="preserve">445|735</t>
  </si>
  <si>
    <t xml:space="preserve">445|779</t>
  </si>
  <si>
    <t xml:space="preserve">445|780</t>
  </si>
  <si>
    <t xml:space="preserve">445|867</t>
  </si>
  <si>
    <t xml:space="preserve">450|1</t>
  </si>
  <si>
    <t xml:space="preserve">450|2</t>
  </si>
  <si>
    <t xml:space="preserve">450|47</t>
  </si>
  <si>
    <t xml:space="preserve">450|48</t>
  </si>
  <si>
    <t xml:space="preserve">450|49</t>
  </si>
  <si>
    <t xml:space="preserve">450|50</t>
  </si>
  <si>
    <t xml:space="preserve">450|51</t>
  </si>
  <si>
    <t xml:space="preserve">450|55</t>
  </si>
  <si>
    <t xml:space="preserve">450|90</t>
  </si>
  <si>
    <t xml:space="preserve">450|133</t>
  </si>
  <si>
    <t xml:space="preserve">450|221</t>
  </si>
  <si>
    <t xml:space="preserve">450|222</t>
  </si>
  <si>
    <t xml:space="preserve">450|266</t>
  </si>
  <si>
    <t xml:space="preserve">450|458</t>
  </si>
  <si>
    <t xml:space="preserve">450|501</t>
  </si>
  <si>
    <t xml:space="preserve">450|502</t>
  </si>
  <si>
    <t xml:space="preserve">450|503</t>
  </si>
  <si>
    <t xml:space="preserve">450|504</t>
  </si>
  <si>
    <t xml:space="preserve">450|505</t>
  </si>
  <si>
    <t xml:space="preserve">450|632</t>
  </si>
  <si>
    <t xml:space="preserve">450|633</t>
  </si>
  <si>
    <t xml:space="preserve">450|634</t>
  </si>
  <si>
    <t xml:space="preserve">450|635</t>
  </si>
  <si>
    <t xml:space="preserve">450|691</t>
  </si>
  <si>
    <t xml:space="preserve">450|735</t>
  </si>
  <si>
    <t xml:space="preserve">450|779</t>
  </si>
  <si>
    <t xml:space="preserve">452|133</t>
  </si>
  <si>
    <t xml:space="preserve">452|221</t>
  </si>
  <si>
    <t xml:space="preserve">452|222</t>
  </si>
  <si>
    <t xml:space="preserve">452|223</t>
  </si>
  <si>
    <t xml:space="preserve">452|224</t>
  </si>
  <si>
    <t xml:space="preserve">452|235</t>
  </si>
  <si>
    <t xml:space="preserve">452|779</t>
  </si>
  <si>
    <t xml:space="preserve">460|1</t>
  </si>
  <si>
    <t xml:space="preserve">460|89</t>
  </si>
  <si>
    <t xml:space="preserve">460|90</t>
  </si>
  <si>
    <t xml:space="preserve">460|91</t>
  </si>
  <si>
    <t xml:space="preserve">460|177</t>
  </si>
  <si>
    <t xml:space="preserve">460|221</t>
  </si>
  <si>
    <t xml:space="preserve">460|265</t>
  </si>
  <si>
    <t xml:space="preserve">460|456</t>
  </si>
  <si>
    <t xml:space="preserve">460|457</t>
  </si>
  <si>
    <t xml:space="preserve">460|500</t>
  </si>
  <si>
    <t xml:space="preserve">460|505</t>
  </si>
  <si>
    <t xml:space="preserve">460|632</t>
  </si>
  <si>
    <t xml:space="preserve">460|691</t>
  </si>
  <si>
    <t xml:space="preserve">460|692</t>
  </si>
  <si>
    <t xml:space="preserve">460|735</t>
  </si>
  <si>
    <t xml:space="preserve">460|779</t>
  </si>
  <si>
    <t xml:space="preserve">461|1</t>
  </si>
  <si>
    <t xml:space="preserve">461|2</t>
  </si>
  <si>
    <t xml:space="preserve">461|89</t>
  </si>
  <si>
    <t xml:space="preserve">461|90</t>
  </si>
  <si>
    <t xml:space="preserve">461|501</t>
  </si>
  <si>
    <t xml:space="preserve">463|5</t>
  </si>
  <si>
    <t xml:space="preserve">463|9</t>
  </si>
  <si>
    <t xml:space="preserve">465|1</t>
  </si>
  <si>
    <t xml:space="preserve">465|2</t>
  </si>
  <si>
    <t xml:space="preserve">465|3</t>
  </si>
  <si>
    <t xml:space="preserve">465|4</t>
  </si>
  <si>
    <t xml:space="preserve">465|5</t>
  </si>
  <si>
    <t xml:space="preserve">465|6</t>
  </si>
  <si>
    <t xml:space="preserve">465|45</t>
  </si>
  <si>
    <t xml:space="preserve">465|46</t>
  </si>
  <si>
    <t xml:space="preserve">465|89</t>
  </si>
  <si>
    <t xml:space="preserve">465|90</t>
  </si>
  <si>
    <t xml:space="preserve">465|92</t>
  </si>
  <si>
    <t xml:space="preserve">465|93</t>
  </si>
  <si>
    <t xml:space="preserve">465|177</t>
  </si>
  <si>
    <t xml:space="preserve">465|178</t>
  </si>
  <si>
    <t xml:space="preserve">465|179</t>
  </si>
  <si>
    <t xml:space="preserve">465|221</t>
  </si>
  <si>
    <t xml:space="preserve">465|270</t>
  </si>
  <si>
    <t xml:space="preserve">465|353</t>
  </si>
  <si>
    <t xml:space="preserve">465|354</t>
  </si>
  <si>
    <t xml:space="preserve">465|500</t>
  </si>
  <si>
    <t xml:space="preserve">465|501</t>
  </si>
  <si>
    <t xml:space="preserve">465|502</t>
  </si>
  <si>
    <t xml:space="preserve">465|544</t>
  </si>
  <si>
    <t xml:space="preserve">465|633</t>
  </si>
  <si>
    <t xml:space="preserve">465|634</t>
  </si>
  <si>
    <t xml:space="preserve">465|635</t>
  </si>
  <si>
    <t xml:space="preserve">465|779</t>
  </si>
  <si>
    <t xml:space="preserve">465|780</t>
  </si>
  <si>
    <t xml:space="preserve">465|781</t>
  </si>
  <si>
    <t xml:space="preserve">465|785</t>
  </si>
  <si>
    <t xml:space="preserve">475|1</t>
  </si>
  <si>
    <t xml:space="preserve">475|89</t>
  </si>
  <si>
    <t xml:space="preserve">475|90</t>
  </si>
  <si>
    <t xml:space="preserve">475|91</t>
  </si>
  <si>
    <t xml:space="preserve">475|133</t>
  </si>
  <si>
    <t xml:space="preserve">475|177</t>
  </si>
  <si>
    <t xml:space="preserve">475|178</t>
  </si>
  <si>
    <t xml:space="preserve">475|221</t>
  </si>
  <si>
    <t xml:space="preserve">475|222</t>
  </si>
  <si>
    <t xml:space="preserve">475|223</t>
  </si>
  <si>
    <t xml:space="preserve">475|353</t>
  </si>
  <si>
    <t xml:space="preserve">475|354</t>
  </si>
  <si>
    <t xml:space="preserve">475|456</t>
  </si>
  <si>
    <t xml:space="preserve">475|457</t>
  </si>
  <si>
    <t xml:space="preserve">475|691</t>
  </si>
  <si>
    <t xml:space="preserve">475|705</t>
  </si>
  <si>
    <t xml:space="preserve">480|1</t>
  </si>
  <si>
    <t xml:space="preserve">480|2</t>
  </si>
  <si>
    <t xml:space="preserve">480|45</t>
  </si>
  <si>
    <t xml:space="preserve">480|89</t>
  </si>
  <si>
    <t xml:space="preserve">480|90</t>
  </si>
  <si>
    <t xml:space="preserve">480|91</t>
  </si>
  <si>
    <t xml:space="preserve">480|92</t>
  </si>
  <si>
    <t xml:space="preserve">480|93</t>
  </si>
  <si>
    <t xml:space="preserve">480|94</t>
  </si>
  <si>
    <t xml:space="preserve">480|95</t>
  </si>
  <si>
    <t xml:space="preserve">480|96</t>
  </si>
  <si>
    <t xml:space="preserve">480|97</t>
  </si>
  <si>
    <t xml:space="preserve">480|98</t>
  </si>
  <si>
    <t xml:space="preserve">480|221</t>
  </si>
  <si>
    <t xml:space="preserve">480|222</t>
  </si>
  <si>
    <t xml:space="preserve">480|456</t>
  </si>
  <si>
    <t xml:space="preserve">480|632</t>
  </si>
  <si>
    <t xml:space="preserve">480|691</t>
  </si>
  <si>
    <t xml:space="preserve">480|692</t>
  </si>
  <si>
    <t xml:space="preserve">480|695</t>
  </si>
  <si>
    <t xml:space="preserve">480|700</t>
  </si>
  <si>
    <t xml:space="preserve">480|779</t>
  </si>
  <si>
    <t xml:space="preserve">480|780</t>
  </si>
  <si>
    <t xml:space="preserve">480|781</t>
  </si>
  <si>
    <t xml:space="preserve">480|782</t>
  </si>
  <si>
    <t xml:space="preserve">480|783</t>
  </si>
  <si>
    <t xml:space="preserve">480|784</t>
  </si>
  <si>
    <t xml:space="preserve">480|867</t>
  </si>
  <si>
    <t xml:space="preserve">495|177</t>
  </si>
  <si>
    <t xml:space="preserve">495|867</t>
  </si>
  <si>
    <t xml:space="preserve">495|868</t>
  </si>
  <si>
    <t xml:space="preserve">495|900</t>
  </si>
  <si>
    <t xml:space="preserve">505|89</t>
  </si>
  <si>
    <t xml:space="preserve">505|133</t>
  </si>
  <si>
    <t xml:space="preserve">505|265</t>
  </si>
  <si>
    <t xml:space="preserve">505|510</t>
  </si>
  <si>
    <t xml:space="preserve">505|570</t>
  </si>
  <si>
    <t xml:space="preserve">505|779</t>
  </si>
  <si>
    <t xml:space="preserve">505|781</t>
  </si>
  <si>
    <t xml:space="preserve">505|785</t>
  </si>
  <si>
    <t xml:space="preserve">510|1</t>
  </si>
  <si>
    <t xml:space="preserve">510|2</t>
  </si>
  <si>
    <t xml:space="preserve">515|1</t>
  </si>
  <si>
    <t xml:space="preserve">515|45</t>
  </si>
  <si>
    <t xml:space="preserve">515|89</t>
  </si>
  <si>
    <t xml:space="preserve">515|90</t>
  </si>
  <si>
    <t xml:space="preserve">515|91</t>
  </si>
  <si>
    <t xml:space="preserve">515|92</t>
  </si>
  <si>
    <t xml:space="preserve">515|94</t>
  </si>
  <si>
    <t xml:space="preserve">515|95</t>
  </si>
  <si>
    <t xml:space="preserve">515|133</t>
  </si>
  <si>
    <t xml:space="preserve">515|177</t>
  </si>
  <si>
    <t xml:space="preserve">515|178</t>
  </si>
  <si>
    <t xml:space="preserve">515|179</t>
  </si>
  <si>
    <t xml:space="preserve">515|180</t>
  </si>
  <si>
    <t xml:space="preserve">515|181</t>
  </si>
  <si>
    <t xml:space="preserve">515|182</t>
  </si>
  <si>
    <t xml:space="preserve">515|183</t>
  </si>
  <si>
    <t xml:space="preserve">515|221</t>
  </si>
  <si>
    <t xml:space="preserve">515|285</t>
  </si>
  <si>
    <t xml:space="preserve">515|456</t>
  </si>
  <si>
    <t xml:space="preserve">515|500</t>
  </si>
  <si>
    <t xml:space="preserve">515|501</t>
  </si>
  <si>
    <t xml:space="preserve">515|505</t>
  </si>
  <si>
    <t xml:space="preserve">515|507</t>
  </si>
  <si>
    <t xml:space="preserve">515|510</t>
  </si>
  <si>
    <t xml:space="preserve">515|511</t>
  </si>
  <si>
    <t xml:space="preserve">515|515</t>
  </si>
  <si>
    <t xml:space="preserve">515|691</t>
  </si>
  <si>
    <t xml:space="preserve">515|750</t>
  </si>
  <si>
    <t xml:space="preserve">515|868</t>
  </si>
  <si>
    <t xml:space="preserve">535|45</t>
  </si>
  <si>
    <t xml:space="preserve">535|89</t>
  </si>
  <si>
    <t xml:space="preserve">535|500</t>
  </si>
  <si>
    <t xml:space="preserve">535|550</t>
  </si>
  <si>
    <t xml:space="preserve">535|632</t>
  </si>
  <si>
    <t xml:space="preserve">535|633</t>
  </si>
  <si>
    <t xml:space="preserve">535|645</t>
  </si>
  <si>
    <t xml:space="preserve">540|1</t>
  </si>
  <si>
    <t xml:space="preserve">540|5</t>
  </si>
  <si>
    <t xml:space="preserve">540|735</t>
  </si>
  <si>
    <t xml:space="preserve">548|177</t>
  </si>
  <si>
    <t xml:space="preserve">548|178</t>
  </si>
  <si>
    <t xml:space="preserve">548|345</t>
  </si>
  <si>
    <t xml:space="preserve">548|500</t>
  </si>
  <si>
    <t xml:space="preserve">550|630</t>
  </si>
  <si>
    <t xml:space="preserve">550|632</t>
  </si>
  <si>
    <t xml:space="preserve">550|634</t>
  </si>
  <si>
    <t xml:space="preserve">555|89</t>
  </si>
  <si>
    <t xml:space="preserve">555|177</t>
  </si>
  <si>
    <t xml:space="preserve">555|221</t>
  </si>
  <si>
    <t xml:space="preserve">555|500</t>
  </si>
  <si>
    <t xml:space="preserve">555|501</t>
  </si>
  <si>
    <t xml:space="preserve">555|601</t>
  </si>
  <si>
    <t xml:space="preserve">555|632</t>
  </si>
  <si>
    <t xml:space="preserve">555|635</t>
  </si>
  <si>
    <t xml:space="preserve">555|691</t>
  </si>
  <si>
    <t xml:space="preserve">555|735</t>
  </si>
  <si>
    <t xml:space="preserve">555|779</t>
  </si>
  <si>
    <t xml:space="preserve">565|1</t>
  </si>
  <si>
    <t xml:space="preserve">565|89</t>
  </si>
  <si>
    <t xml:space="preserve">565|90</t>
  </si>
  <si>
    <t xml:space="preserve">565|177</t>
  </si>
  <si>
    <t xml:space="preserve">580|1</t>
  </si>
  <si>
    <t xml:space="preserve">580|2</t>
  </si>
  <si>
    <t xml:space="preserve">580|5</t>
  </si>
  <si>
    <t xml:space="preserve">580|65</t>
  </si>
  <si>
    <t xml:space="preserve">580|221</t>
  </si>
  <si>
    <t xml:space="preserve">580|225</t>
  </si>
  <si>
    <t xml:space="preserve">580|500</t>
  </si>
  <si>
    <t xml:space="preserve">580|691</t>
  </si>
  <si>
    <t xml:space="preserve">580|705</t>
  </si>
  <si>
    <t xml:space="preserve">580|779</t>
  </si>
  <si>
    <t xml:space="preserve">580|999</t>
  </si>
  <si>
    <t xml:space="preserve">593|177</t>
  </si>
  <si>
    <t xml:space="preserve">593|250</t>
  </si>
  <si>
    <t xml:space="preserve">593|265</t>
  </si>
  <si>
    <t xml:space="preserve">593|300</t>
  </si>
  <si>
    <t xml:space="preserve">593|550</t>
  </si>
  <si>
    <t xml:space="preserve">593|605</t>
  </si>
  <si>
    <t xml:space="preserve">593|779</t>
  </si>
  <si>
    <t xml:space="preserve">595|1</t>
  </si>
  <si>
    <t xml:space="preserve">595|2</t>
  </si>
  <si>
    <t xml:space="preserve">595|3</t>
  </si>
  <si>
    <t xml:space="preserve">595|89</t>
  </si>
  <si>
    <t xml:space="preserve">595|177</t>
  </si>
  <si>
    <t xml:space="preserve">595|500</t>
  </si>
  <si>
    <t xml:space="preserve">595|691</t>
  </si>
  <si>
    <t xml:space="preserve">595|779</t>
  </si>
  <si>
    <t xml:space="preserve">595|823</t>
  </si>
  <si>
    <t xml:space="preserve">595|824</t>
  </si>
  <si>
    <t xml:space="preserve">600|37</t>
  </si>
  <si>
    <t xml:space="preserve">600|45</t>
  </si>
  <si>
    <t xml:space="preserve">600|46</t>
  </si>
  <si>
    <t xml:space="preserve">600|89</t>
  </si>
  <si>
    <t xml:space="preserve">600|95</t>
  </si>
  <si>
    <t xml:space="preserve">600|133</t>
  </si>
  <si>
    <t xml:space="preserve">600|140</t>
  </si>
  <si>
    <t xml:space="preserve">600|177</t>
  </si>
  <si>
    <t xml:space="preserve">600|183</t>
  </si>
  <si>
    <t xml:space="preserve">600|221</t>
  </si>
  <si>
    <t xml:space="preserve">600|227</t>
  </si>
  <si>
    <t xml:space="preserve">600|500</t>
  </si>
  <si>
    <t xml:space="preserve">600|505</t>
  </si>
  <si>
    <t xml:space="preserve">600|632</t>
  </si>
  <si>
    <t xml:space="preserve">600|634</t>
  </si>
  <si>
    <t xml:space="preserve">600|645</t>
  </si>
  <si>
    <t xml:space="preserve">600|691</t>
  </si>
  <si>
    <t xml:space="preserve">600|701</t>
  </si>
  <si>
    <t xml:space="preserve">600|735</t>
  </si>
  <si>
    <t xml:space="preserve">600|740</t>
  </si>
  <si>
    <t xml:space="preserve">600|779</t>
  </si>
  <si>
    <t xml:space="preserve">600|999</t>
  </si>
  <si>
    <t xml:space="preserve">685|89</t>
  </si>
  <si>
    <t xml:space="preserve">685|90</t>
  </si>
  <si>
    <t xml:space="preserve">685|91</t>
  </si>
  <si>
    <t xml:space="preserve">685|92</t>
  </si>
  <si>
    <t xml:space="preserve">685|133</t>
  </si>
  <si>
    <t xml:space="preserve">685|173</t>
  </si>
  <si>
    <t xml:space="preserve">685|174</t>
  </si>
  <si>
    <t xml:space="preserve">685|175</t>
  </si>
  <si>
    <t xml:space="preserve">685|176</t>
  </si>
  <si>
    <t xml:space="preserve">685|177</t>
  </si>
  <si>
    <t xml:space="preserve">685|178</t>
  </si>
  <si>
    <t xml:space="preserve">685|179</t>
  </si>
  <si>
    <t xml:space="preserve">685|180</t>
  </si>
  <si>
    <t xml:space="preserve">685|181</t>
  </si>
  <si>
    <t xml:space="preserve">685|183</t>
  </si>
  <si>
    <t xml:space="preserve">685|265</t>
  </si>
  <si>
    <t xml:space="preserve">685|500</t>
  </si>
  <si>
    <t xml:space="preserve">685|501</t>
  </si>
  <si>
    <t xml:space="preserve">685|502</t>
  </si>
  <si>
    <t xml:space="preserve">685|632</t>
  </si>
  <si>
    <t xml:space="preserve">685|633</t>
  </si>
  <si>
    <t xml:space="preserve">685|692</t>
  </si>
  <si>
    <t xml:space="preserve">685|693</t>
  </si>
  <si>
    <t xml:space="preserve">685|701</t>
  </si>
  <si>
    <t xml:space="preserve">685|735</t>
  </si>
  <si>
    <t xml:space="preserve">685|738</t>
  </si>
  <si>
    <t xml:space="preserve">685|779</t>
  </si>
  <si>
    <t xml:space="preserve">685|780</t>
  </si>
  <si>
    <t xml:space="preserve">685|795</t>
  </si>
  <si>
    <t xml:space="preserve">736|460</t>
  </si>
  <si>
    <t xml:space="preserve">736|640</t>
  </si>
  <si>
    <t xml:space="preserve">736|641</t>
  </si>
  <si>
    <t xml:space="preserve">736|642</t>
  </si>
  <si>
    <t xml:space="preserve">736|643</t>
  </si>
  <si>
    <t xml:space="preserve">745|89</t>
  </si>
  <si>
    <t xml:space="preserve">745|90</t>
  </si>
  <si>
    <t xml:space="preserve">745|500</t>
  </si>
  <si>
    <t xml:space="preserve">745|502</t>
  </si>
  <si>
    <t xml:space="preserve">745|632</t>
  </si>
  <si>
    <t xml:space="preserve">748|46</t>
  </si>
  <si>
    <t xml:space="preserve">748|47</t>
  </si>
  <si>
    <t xml:space="preserve">748|89</t>
  </si>
  <si>
    <t xml:space="preserve">748|90</t>
  </si>
  <si>
    <t xml:space="preserve">748|133</t>
  </si>
  <si>
    <t xml:space="preserve">748|456</t>
  </si>
  <si>
    <t xml:space="preserve">748|500</t>
  </si>
  <si>
    <t xml:space="preserve">748|632</t>
  </si>
  <si>
    <t xml:space="preserve">750|1</t>
  </si>
  <si>
    <t xml:space="preserve">754|1</t>
  </si>
  <si>
    <t xml:space="preserve">754|49</t>
  </si>
  <si>
    <t xml:space="preserve">754|456</t>
  </si>
  <si>
    <t xml:space="preserve">754|500</t>
  </si>
  <si>
    <t xml:space="preserve">754|735</t>
  </si>
  <si>
    <t xml:space="preserve">754|736</t>
  </si>
  <si>
    <t xml:space="preserve">754|779</t>
  </si>
  <si>
    <t xml:space="preserve">757|1</t>
  </si>
  <si>
    <t xml:space="preserve">757|2</t>
  </si>
  <si>
    <t xml:space="preserve">757|3</t>
  </si>
  <si>
    <t xml:space="preserve">757|89</t>
  </si>
  <si>
    <t xml:space="preserve">757|265</t>
  </si>
  <si>
    <t xml:space="preserve">757|266</t>
  </si>
  <si>
    <t xml:space="preserve">757|588</t>
  </si>
  <si>
    <t xml:space="preserve">757|632</t>
  </si>
  <si>
    <t xml:space="preserve">757|676</t>
  </si>
  <si>
    <t xml:space="preserve">758|45</t>
  </si>
  <si>
    <t xml:space="preserve">758|89</t>
  </si>
  <si>
    <t xml:space="preserve">758|353</t>
  </si>
  <si>
    <t xml:space="preserve">760|1</t>
  </si>
  <si>
    <t xml:space="preserve">760|5</t>
  </si>
  <si>
    <t xml:space="preserve">760|89</t>
  </si>
  <si>
    <t xml:space="preserve">760|177</t>
  </si>
  <si>
    <t xml:space="preserve">760|178</t>
  </si>
  <si>
    <t xml:space="preserve">760|179</t>
  </si>
  <si>
    <t xml:space="preserve">760|180</t>
  </si>
  <si>
    <t xml:space="preserve">760|265</t>
  </si>
  <si>
    <t xml:space="preserve">760|500</t>
  </si>
  <si>
    <t xml:space="preserve">760|632</t>
  </si>
  <si>
    <t xml:space="preserve">760|635</t>
  </si>
  <si>
    <t xml:space="preserve">773|89</t>
  </si>
  <si>
    <t xml:space="preserve">773|90</t>
  </si>
  <si>
    <t xml:space="preserve">773|91</t>
  </si>
  <si>
    <t xml:space="preserve">773|92</t>
  </si>
  <si>
    <t xml:space="preserve">773|456</t>
  </si>
  <si>
    <t xml:space="preserve">773|632</t>
  </si>
  <si>
    <t xml:space="preserve">773|633</t>
  </si>
  <si>
    <t xml:space="preserve">773|635</t>
  </si>
  <si>
    <t xml:space="preserve">773|735</t>
  </si>
  <si>
    <t xml:space="preserve">773|779</t>
  </si>
  <si>
    <t xml:space="preserve">775|95</t>
  </si>
  <si>
    <t xml:space="preserve">775|225</t>
  </si>
  <si>
    <t xml:space="preserve">775|226</t>
  </si>
  <si>
    <t xml:space="preserve">775|460</t>
  </si>
  <si>
    <t xml:space="preserve">775|632</t>
  </si>
  <si>
    <t xml:space="preserve">775|640</t>
  </si>
  <si>
    <t xml:space="preserve">775|641</t>
  </si>
  <si>
    <t xml:space="preserve">779|456</t>
  </si>
  <si>
    <t xml:space="preserve">779|632</t>
  </si>
  <si>
    <t xml:space="preserve">779|735</t>
  </si>
  <si>
    <t xml:space="preserve">779|779</t>
  </si>
  <si>
    <t xml:space="preserve">784|221</t>
  </si>
  <si>
    <t xml:space="preserve">784|309</t>
  </si>
  <si>
    <t xml:space="preserve">784|632</t>
  </si>
  <si>
    <t xml:space="preserve">788|133</t>
  </si>
  <si>
    <t xml:space="preserve">788|456</t>
  </si>
  <si>
    <t xml:space="preserve">788|500</t>
  </si>
  <si>
    <t xml:space="preserve">788|676</t>
  </si>
  <si>
    <t xml:space="preserve">788|700</t>
  </si>
  <si>
    <t xml:space="preserve">792|1</t>
  </si>
  <si>
    <t xml:space="preserve">792|2</t>
  </si>
  <si>
    <t xml:space="preserve">792|3</t>
  </si>
  <si>
    <t xml:space="preserve">792|4</t>
  </si>
  <si>
    <t xml:space="preserve">792|5</t>
  </si>
  <si>
    <t xml:space="preserve">792|6</t>
  </si>
  <si>
    <t xml:space="preserve">792|89</t>
  </si>
  <si>
    <t xml:space="preserve">792|90</t>
  </si>
  <si>
    <t xml:space="preserve">792|91</t>
  </si>
  <si>
    <t xml:space="preserve">792|92</t>
  </si>
  <si>
    <t xml:space="preserve">792|93</t>
  </si>
  <si>
    <t xml:space="preserve">792|94</t>
  </si>
  <si>
    <t xml:space="preserve">792|133</t>
  </si>
  <si>
    <t xml:space="preserve">792|221</t>
  </si>
  <si>
    <t xml:space="preserve">792|222</t>
  </si>
  <si>
    <t xml:space="preserve">792|223</t>
  </si>
  <si>
    <t xml:space="preserve">792|265</t>
  </si>
  <si>
    <t xml:space="preserve">792|500</t>
  </si>
  <si>
    <t xml:space="preserve">792|501</t>
  </si>
  <si>
    <t xml:space="preserve">792|588</t>
  </si>
  <si>
    <t xml:space="preserve">792|632</t>
  </si>
  <si>
    <t xml:space="preserve">792|633</t>
  </si>
  <si>
    <t xml:space="preserve">792|735</t>
  </si>
  <si>
    <t xml:space="preserve">792|737</t>
  </si>
  <si>
    <t xml:space="preserve">792|739</t>
  </si>
  <si>
    <t xml:space="preserve">792|867</t>
  </si>
  <si>
    <t xml:space="preserve">796|45</t>
  </si>
  <si>
    <t xml:space="preserve">796|89</t>
  </si>
  <si>
    <t xml:space="preserve">796|133</t>
  </si>
  <si>
    <t xml:space="preserve">796|632</t>
  </si>
  <si>
    <t xml:space="preserve">802|89</t>
  </si>
  <si>
    <t xml:space="preserve">802|133</t>
  </si>
  <si>
    <t xml:space="preserve">803|45</t>
  </si>
  <si>
    <t xml:space="preserve">803|89</t>
  </si>
  <si>
    <t xml:space="preserve">803|133</t>
  </si>
  <si>
    <t xml:space="preserve">803|225</t>
  </si>
  <si>
    <t xml:space="preserve">803|460</t>
  </si>
  <si>
    <t xml:space="preserve">803|632</t>
  </si>
  <si>
    <t xml:space="preserve">805|177</t>
  </si>
  <si>
    <t xml:space="preserve">805|265</t>
  </si>
  <si>
    <t xml:space="preserve">805|353</t>
  </si>
  <si>
    <t xml:space="preserve">820|177</t>
  </si>
  <si>
    <t xml:space="preserve">820|502</t>
  </si>
  <si>
    <t xml:space="preserve">820|503</t>
  </si>
  <si>
    <t xml:space="preserve">820|633</t>
  </si>
  <si>
    <t xml:space="preserve">820|635</t>
  </si>
  <si>
    <t xml:space="preserve">830|7</t>
  </si>
  <si>
    <t xml:space="preserve">830|8</t>
  </si>
  <si>
    <t xml:space="preserve">830|10</t>
  </si>
  <si>
    <t xml:space="preserve">830|11</t>
  </si>
  <si>
    <t xml:space="preserve">830|102</t>
  </si>
  <si>
    <t xml:space="preserve">830|103</t>
  </si>
  <si>
    <t xml:space="preserve">830|180</t>
  </si>
  <si>
    <t xml:space="preserve">830|183</t>
  </si>
  <si>
    <t xml:space="preserve">830|441</t>
  </si>
  <si>
    <t xml:space="preserve">830|507</t>
  </si>
  <si>
    <t xml:space="preserve">830|508</t>
  </si>
  <si>
    <t xml:space="preserve">830|555</t>
  </si>
  <si>
    <t xml:space="preserve">830|636</t>
  </si>
  <si>
    <t xml:space="preserve">830|637</t>
  </si>
  <si>
    <t xml:space="preserve">830|638</t>
  </si>
  <si>
    <t xml:space="preserve">830|750</t>
  </si>
  <si>
    <t xml:space="preserve">830|868</t>
  </si>
  <si>
    <t xml:space="preserve">855|1</t>
  </si>
  <si>
    <t xml:space="preserve">855|133</t>
  </si>
  <si>
    <t xml:space="preserve">855|500</t>
  </si>
  <si>
    <t xml:space="preserve">870|1</t>
  </si>
  <si>
    <t xml:space="preserve">870|2</t>
  </si>
  <si>
    <t xml:space="preserve">870|3</t>
  </si>
  <si>
    <t xml:space="preserve">870|4</t>
  </si>
  <si>
    <t xml:space="preserve">870|5</t>
  </si>
  <si>
    <t xml:space="preserve">870|6</t>
  </si>
  <si>
    <t xml:space="preserve">870|7</t>
  </si>
  <si>
    <t xml:space="preserve">870|8</t>
  </si>
  <si>
    <t xml:space="preserve">870|9</t>
  </si>
  <si>
    <t xml:space="preserve">870|10</t>
  </si>
  <si>
    <t xml:space="preserve">870|45</t>
  </si>
  <si>
    <t xml:space="preserve">870|46</t>
  </si>
  <si>
    <t xml:space="preserve">870|47</t>
  </si>
  <si>
    <t xml:space="preserve">870|48</t>
  </si>
  <si>
    <t xml:space="preserve">870|49</t>
  </si>
  <si>
    <t xml:space="preserve">870|50</t>
  </si>
  <si>
    <t xml:space="preserve">870|51</t>
  </si>
  <si>
    <t xml:space="preserve">870|52</t>
  </si>
  <si>
    <t xml:space="preserve">870|53</t>
  </si>
  <si>
    <t xml:space="preserve">870|54</t>
  </si>
  <si>
    <t xml:space="preserve">870|55</t>
  </si>
  <si>
    <t xml:space="preserve">870|60</t>
  </si>
  <si>
    <t xml:space="preserve">870|65</t>
  </si>
  <si>
    <t xml:space="preserve">870|89</t>
  </si>
  <si>
    <t xml:space="preserve">870|90</t>
  </si>
  <si>
    <t xml:space="preserve">870|91</t>
  </si>
  <si>
    <t xml:space="preserve">870|93</t>
  </si>
  <si>
    <t xml:space="preserve">870|94</t>
  </si>
  <si>
    <t xml:space="preserve">870|95</t>
  </si>
  <si>
    <t xml:space="preserve">870|96</t>
  </si>
  <si>
    <t xml:space="preserve">870|97</t>
  </si>
  <si>
    <t xml:space="preserve">870|98</t>
  </si>
  <si>
    <t xml:space="preserve">870|99</t>
  </si>
  <si>
    <t xml:space="preserve">870|100</t>
  </si>
  <si>
    <t xml:space="preserve">870|101</t>
  </si>
  <si>
    <t xml:space="preserve">870|102</t>
  </si>
  <si>
    <t xml:space="preserve">870|103</t>
  </si>
  <si>
    <t xml:space="preserve">870|104</t>
  </si>
  <si>
    <t xml:space="preserve">870|105</t>
  </si>
  <si>
    <t xml:space="preserve">870|106</t>
  </si>
  <si>
    <t xml:space="preserve">870|133</t>
  </si>
  <si>
    <t xml:space="preserve">870|134</t>
  </si>
  <si>
    <t xml:space="preserve">870|135</t>
  </si>
  <si>
    <t xml:space="preserve">870|136</t>
  </si>
  <si>
    <t xml:space="preserve">870|177</t>
  </si>
  <si>
    <t xml:space="preserve">870|178</t>
  </si>
  <si>
    <t xml:space="preserve">870|179</t>
  </si>
  <si>
    <t xml:space="preserve">870|180</t>
  </si>
  <si>
    <t xml:space="preserve">870|181</t>
  </si>
  <si>
    <t xml:space="preserve">870|182</t>
  </si>
  <si>
    <t xml:space="preserve">870|183</t>
  </si>
  <si>
    <t xml:space="preserve">870|184</t>
  </si>
  <si>
    <t xml:space="preserve">870|185</t>
  </si>
  <si>
    <t xml:space="preserve">870|186</t>
  </si>
  <si>
    <t xml:space="preserve">870|187</t>
  </si>
  <si>
    <t xml:space="preserve">870|188</t>
  </si>
  <si>
    <t xml:space="preserve">870|189</t>
  </si>
  <si>
    <t xml:space="preserve">870|190</t>
  </si>
  <si>
    <t xml:space="preserve">870|191</t>
  </si>
  <si>
    <t xml:space="preserve">870|192</t>
  </si>
  <si>
    <t xml:space="preserve">870|221</t>
  </si>
  <si>
    <t xml:space="preserve">870|222</t>
  </si>
  <si>
    <t xml:space="preserve">870|223</t>
  </si>
  <si>
    <t xml:space="preserve">870|224</t>
  </si>
  <si>
    <t xml:space="preserve">870|265</t>
  </si>
  <si>
    <t xml:space="preserve">870|266</t>
  </si>
  <si>
    <t xml:space="preserve">870|267</t>
  </si>
  <si>
    <t xml:space="preserve">870|268</t>
  </si>
  <si>
    <t xml:space="preserve">870|269</t>
  </si>
  <si>
    <t xml:space="preserve">870|309</t>
  </si>
  <si>
    <t xml:space="preserve">870|310</t>
  </si>
  <si>
    <t xml:space="preserve">870|353</t>
  </si>
  <si>
    <t xml:space="preserve">870|354</t>
  </si>
  <si>
    <t xml:space="preserve">870|355</t>
  </si>
  <si>
    <t xml:space="preserve">870|441</t>
  </si>
  <si>
    <t xml:space="preserve">870|456</t>
  </si>
  <si>
    <t xml:space="preserve">870|457</t>
  </si>
  <si>
    <t xml:space="preserve">870|458</t>
  </si>
  <si>
    <t xml:space="preserve">870|459</t>
  </si>
  <si>
    <t xml:space="preserve">870|460</t>
  </si>
  <si>
    <t xml:space="preserve">870|461</t>
  </si>
  <si>
    <t xml:space="preserve">870|500</t>
  </si>
  <si>
    <t xml:space="preserve">870|501</t>
  </si>
  <si>
    <t xml:space="preserve">870|503</t>
  </si>
  <si>
    <t xml:space="preserve">870|504</t>
  </si>
  <si>
    <t xml:space="preserve">870|505</t>
  </si>
  <si>
    <t xml:space="preserve">870|506</t>
  </si>
  <si>
    <t xml:space="preserve">870|507</t>
  </si>
  <si>
    <t xml:space="preserve">870|508</t>
  </si>
  <si>
    <t xml:space="preserve">870|509</t>
  </si>
  <si>
    <t xml:space="preserve">870|510</t>
  </si>
  <si>
    <t xml:space="preserve">870|544</t>
  </si>
  <si>
    <t xml:space="preserve">870|588</t>
  </si>
  <si>
    <t xml:space="preserve">870|589</t>
  </si>
  <si>
    <t xml:space="preserve">870|590</t>
  </si>
  <si>
    <t xml:space="preserve">870|591</t>
  </si>
  <si>
    <t xml:space="preserve">870|592</t>
  </si>
  <si>
    <t xml:space="preserve">870|593</t>
  </si>
  <si>
    <t xml:space="preserve">870|632</t>
  </si>
  <si>
    <t xml:space="preserve">870|633</t>
  </si>
  <si>
    <t xml:space="preserve">870|634</t>
  </si>
  <si>
    <t xml:space="preserve">870|635</t>
  </si>
  <si>
    <t xml:space="preserve">870|636</t>
  </si>
  <si>
    <t xml:space="preserve">870|637</t>
  </si>
  <si>
    <t xml:space="preserve">870|638</t>
  </si>
  <si>
    <t xml:space="preserve">870|691</t>
  </si>
  <si>
    <t xml:space="preserve">870|692</t>
  </si>
  <si>
    <t xml:space="preserve">870|693</t>
  </si>
  <si>
    <t xml:space="preserve">870|694</t>
  </si>
  <si>
    <t xml:space="preserve">870|695</t>
  </si>
  <si>
    <t xml:space="preserve">870|696</t>
  </si>
  <si>
    <t xml:space="preserve">870|700</t>
  </si>
  <si>
    <t xml:space="preserve">870|702</t>
  </si>
  <si>
    <t xml:space="preserve">870|735</t>
  </si>
  <si>
    <t xml:space="preserve">870|736</t>
  </si>
  <si>
    <t xml:space="preserve">870|737</t>
  </si>
  <si>
    <t xml:space="preserve">870|738</t>
  </si>
  <si>
    <t xml:space="preserve">870|739</t>
  </si>
  <si>
    <t xml:space="preserve">870|740</t>
  </si>
  <si>
    <t xml:space="preserve">870|779</t>
  </si>
  <si>
    <t xml:space="preserve">870|781</t>
  </si>
  <si>
    <t xml:space="preserve">870|782</t>
  </si>
  <si>
    <t xml:space="preserve">870|783</t>
  </si>
  <si>
    <t xml:space="preserve">870|784</t>
  </si>
  <si>
    <t xml:space="preserve">870|825</t>
  </si>
  <si>
    <t xml:space="preserve">870|867</t>
  </si>
  <si>
    <t xml:space="preserve">870|868</t>
  </si>
  <si>
    <t xml:space="preserve">870|869</t>
  </si>
  <si>
    <t xml:space="preserve">880|1</t>
  </si>
  <si>
    <t xml:space="preserve">880|2</t>
  </si>
  <si>
    <t xml:space="preserve">880|3</t>
  </si>
  <si>
    <t xml:space="preserve">880|4</t>
  </si>
  <si>
    <t xml:space="preserve">880|5</t>
  </si>
  <si>
    <t xml:space="preserve">880|6</t>
  </si>
  <si>
    <t xml:space="preserve">880|7</t>
  </si>
  <si>
    <t xml:space="preserve">880|8</t>
  </si>
  <si>
    <t xml:space="preserve">880|9</t>
  </si>
  <si>
    <t xml:space="preserve">880|10</t>
  </si>
  <si>
    <t xml:space="preserve">880|11</t>
  </si>
  <si>
    <t xml:space="preserve">880|12</t>
  </si>
  <si>
    <t xml:space="preserve">880|13</t>
  </si>
  <si>
    <t xml:space="preserve">880|14</t>
  </si>
  <si>
    <t xml:space="preserve">880|15</t>
  </si>
  <si>
    <t xml:space="preserve">880|16</t>
  </si>
  <si>
    <t xml:space="preserve">880|17</t>
  </si>
  <si>
    <t xml:space="preserve">880|18</t>
  </si>
  <si>
    <t xml:space="preserve">880|19</t>
  </si>
  <si>
    <t xml:space="preserve">880|20</t>
  </si>
  <si>
    <t xml:space="preserve">880|21</t>
  </si>
  <si>
    <t xml:space="preserve">880|22</t>
  </si>
  <si>
    <t xml:space="preserve">880|23</t>
  </si>
  <si>
    <t xml:space="preserve">880|24</t>
  </si>
  <si>
    <t xml:space="preserve">880|25</t>
  </si>
  <si>
    <t xml:space="preserve">880|26</t>
  </si>
  <si>
    <t xml:space="preserve">880|27</t>
  </si>
  <si>
    <t xml:space="preserve">880|28</t>
  </si>
  <si>
    <t xml:space="preserve">880|29</t>
  </si>
  <si>
    <t xml:space="preserve">880|30</t>
  </si>
  <si>
    <t xml:space="preserve">880|31</t>
  </si>
  <si>
    <t xml:space="preserve">880|32</t>
  </si>
  <si>
    <t xml:space="preserve">880|33</t>
  </si>
  <si>
    <t xml:space="preserve">880|34</t>
  </si>
  <si>
    <t xml:space="preserve">880|35</t>
  </si>
  <si>
    <t xml:space="preserve">880|36</t>
  </si>
  <si>
    <t xml:space="preserve">880|37</t>
  </si>
  <si>
    <t xml:space="preserve">880|38</t>
  </si>
  <si>
    <t xml:space="preserve">880|39</t>
  </si>
  <si>
    <t xml:space="preserve">880|40</t>
  </si>
  <si>
    <t xml:space="preserve">880|41</t>
  </si>
  <si>
    <t xml:space="preserve">880|42</t>
  </si>
  <si>
    <t xml:space="preserve">880|45</t>
  </si>
  <si>
    <t xml:space="preserve">880|46</t>
  </si>
  <si>
    <t xml:space="preserve">880|49</t>
  </si>
  <si>
    <t xml:space="preserve">880|89</t>
  </si>
  <si>
    <t xml:space="preserve">880|90</t>
  </si>
  <si>
    <t xml:space="preserve">880|91</t>
  </si>
  <si>
    <t xml:space="preserve">880|92</t>
  </si>
  <si>
    <t xml:space="preserve">880|93</t>
  </si>
  <si>
    <t xml:space="preserve">880|133</t>
  </si>
  <si>
    <t xml:space="preserve">880|134</t>
  </si>
  <si>
    <t xml:space="preserve">880|176</t>
  </si>
  <si>
    <t xml:space="preserve">880|177</t>
  </si>
  <si>
    <t xml:space="preserve">880|178</t>
  </si>
  <si>
    <t xml:space="preserve">880|179</t>
  </si>
  <si>
    <t xml:space="preserve">880|180</t>
  </si>
  <si>
    <t xml:space="preserve">880|181</t>
  </si>
  <si>
    <t xml:space="preserve">880|182</t>
  </si>
  <si>
    <t xml:space="preserve">880|309</t>
  </si>
  <si>
    <t xml:space="preserve">880|310</t>
  </si>
  <si>
    <t xml:space="preserve">880|311</t>
  </si>
  <si>
    <t xml:space="preserve">880|313</t>
  </si>
  <si>
    <t xml:space="preserve">880|315</t>
  </si>
  <si>
    <t xml:space="preserve">880|353</t>
  </si>
  <si>
    <t xml:space="preserve">880|354</t>
  </si>
  <si>
    <t xml:space="preserve">880|355</t>
  </si>
  <si>
    <t xml:space="preserve">880|356</t>
  </si>
  <si>
    <t xml:space="preserve">880|357</t>
  </si>
  <si>
    <t xml:space="preserve">880|358</t>
  </si>
  <si>
    <t xml:space="preserve">880|359</t>
  </si>
  <si>
    <t xml:space="preserve">880|456</t>
  </si>
  <si>
    <t xml:space="preserve">880|500</t>
  </si>
  <si>
    <t xml:space="preserve">880|544</t>
  </si>
  <si>
    <t xml:space="preserve">880|588</t>
  </si>
  <si>
    <t xml:space="preserve">880|589</t>
  </si>
  <si>
    <t xml:space="preserve">880|590</t>
  </si>
  <si>
    <t xml:space="preserve">880|632</t>
  </si>
  <si>
    <t xml:space="preserve">880|633</t>
  </si>
  <si>
    <t xml:space="preserve">880|634</t>
  </si>
  <si>
    <t xml:space="preserve">880|635</t>
  </si>
  <si>
    <t xml:space="preserve">880|676</t>
  </si>
  <si>
    <t xml:space="preserve">880|691</t>
  </si>
  <si>
    <t xml:space="preserve">880|692</t>
  </si>
  <si>
    <t xml:space="preserve">880|693</t>
  </si>
  <si>
    <t xml:space="preserve">880|720</t>
  </si>
  <si>
    <t xml:space="preserve">880|734</t>
  </si>
  <si>
    <t xml:space="preserve">880|735</t>
  </si>
  <si>
    <t xml:space="preserve">880|736</t>
  </si>
  <si>
    <t xml:space="preserve">880|760</t>
  </si>
  <si>
    <t xml:space="preserve">880|779</t>
  </si>
  <si>
    <t xml:space="preserve">880|867</t>
  </si>
  <si>
    <t xml:space="preserve">880|868</t>
  </si>
  <si>
    <t xml:space="preserve">880|869</t>
  </si>
  <si>
    <t xml:space="preserve">880|870</t>
  </si>
  <si>
    <t xml:space="preserve">880|871</t>
  </si>
  <si>
    <t xml:space="preserve">880|872</t>
  </si>
  <si>
    <t xml:space="preserve">880|873</t>
  </si>
  <si>
    <t xml:space="preserve">880|874</t>
  </si>
  <si>
    <t xml:space="preserve">880|875</t>
  </si>
  <si>
    <t xml:space="preserve">880|876</t>
  </si>
  <si>
    <t xml:space="preserve">880|877</t>
  </si>
  <si>
    <t xml:space="preserve">880|878</t>
  </si>
  <si>
    <t xml:space="preserve">880|879</t>
  </si>
  <si>
    <t xml:space="preserve">880|880</t>
  </si>
  <si>
    <t xml:space="preserve">880|881</t>
  </si>
  <si>
    <t xml:space="preserve">880|883</t>
  </si>
  <si>
    <t xml:space="preserve">880|884</t>
  </si>
  <si>
    <t xml:space="preserve">880|885</t>
  </si>
  <si>
    <t xml:space="preserve">880|886</t>
  </si>
  <si>
    <t xml:space="preserve">880|887</t>
  </si>
  <si>
    <t xml:space="preserve">880|888</t>
  </si>
  <si>
    <t xml:space="preserve">880|889</t>
  </si>
  <si>
    <t xml:space="preserve">880|890</t>
  </si>
  <si>
    <t xml:space="preserve">880|891</t>
  </si>
  <si>
    <t xml:space="preserve">880|900</t>
  </si>
  <si>
    <t xml:space="preserve">880|901</t>
  </si>
  <si>
    <t xml:space="preserve">882|2</t>
  </si>
  <si>
    <t xml:space="preserve">882|27</t>
  </si>
  <si>
    <t xml:space="preserve">882|28</t>
  </si>
  <si>
    <t xml:space="preserve">882|32</t>
  </si>
  <si>
    <t xml:space="preserve">882|35</t>
  </si>
  <si>
    <t xml:space="preserve">882|91</t>
  </si>
  <si>
    <t xml:space="preserve">882|178</t>
  </si>
  <si>
    <t xml:space="preserve">882|181</t>
  </si>
  <si>
    <t xml:space="preserve">882|353</t>
  </si>
  <si>
    <t xml:space="preserve">882|501</t>
  </si>
  <si>
    <t xml:space="preserve">882|590</t>
  </si>
  <si>
    <t xml:space="preserve">882|632</t>
  </si>
  <si>
    <t xml:space="preserve">882|633</t>
  </si>
  <si>
    <t xml:space="preserve">882|676</t>
  </si>
  <si>
    <t xml:space="preserve">884|1</t>
  </si>
  <si>
    <t xml:space="preserve">884|3</t>
  </si>
  <si>
    <t xml:space="preserve">884|4</t>
  </si>
  <si>
    <t xml:space="preserve">884|5</t>
  </si>
  <si>
    <t xml:space="preserve">884|7</t>
  </si>
  <si>
    <t xml:space="preserve">884|9</t>
  </si>
  <si>
    <t xml:space="preserve">884|11</t>
  </si>
  <si>
    <t xml:space="preserve">884|13</t>
  </si>
  <si>
    <t xml:space="preserve">884|14</t>
  </si>
  <si>
    <t xml:space="preserve">884|15</t>
  </si>
  <si>
    <t xml:space="preserve">884|16</t>
  </si>
  <si>
    <t xml:space="preserve">884|17</t>
  </si>
  <si>
    <t xml:space="preserve">884|18</t>
  </si>
  <si>
    <t xml:space="preserve">884|19</t>
  </si>
  <si>
    <t xml:space="preserve">884|21</t>
  </si>
  <si>
    <t xml:space="preserve">884|41</t>
  </si>
  <si>
    <t xml:space="preserve">884|45</t>
  </si>
  <si>
    <t xml:space="preserve">884|136</t>
  </si>
  <si>
    <t xml:space="preserve">884|175</t>
  </si>
  <si>
    <t xml:space="preserve">884|176</t>
  </si>
  <si>
    <t xml:space="preserve">884|177</t>
  </si>
  <si>
    <t xml:space="preserve">884|179</t>
  </si>
  <si>
    <t xml:space="preserve">884|200</t>
  </si>
  <si>
    <t xml:space="preserve">884|309</t>
  </si>
  <si>
    <t xml:space="preserve">884|353</t>
  </si>
  <si>
    <t xml:space="preserve">884|355</t>
  </si>
  <si>
    <t xml:space="preserve">884|357</t>
  </si>
  <si>
    <t xml:space="preserve">884|359</t>
  </si>
  <si>
    <t xml:space="preserve">884|361</t>
  </si>
  <si>
    <t xml:space="preserve">884|501</t>
  </si>
  <si>
    <t xml:space="preserve">884|544</t>
  </si>
  <si>
    <t xml:space="preserve">884|588</t>
  </si>
  <si>
    <t xml:space="preserve">884|675</t>
  </si>
  <si>
    <t xml:space="preserve">884|871</t>
  </si>
  <si>
    <t xml:space="preserve">884|872</t>
  </si>
  <si>
    <t xml:space="preserve">886|1</t>
  </si>
  <si>
    <t xml:space="preserve">886|2</t>
  </si>
  <si>
    <t xml:space="preserve">886|3</t>
  </si>
  <si>
    <t xml:space="preserve">886|4</t>
  </si>
  <si>
    <t xml:space="preserve">886|5</t>
  </si>
  <si>
    <t xml:space="preserve">886|6</t>
  </si>
  <si>
    <t xml:space="preserve">886|7</t>
  </si>
  <si>
    <t xml:space="preserve">886|8</t>
  </si>
  <si>
    <t xml:space="preserve">886|9</t>
  </si>
  <si>
    <t xml:space="preserve">886|10</t>
  </si>
  <si>
    <t xml:space="preserve">886|11</t>
  </si>
  <si>
    <t xml:space="preserve">886|12</t>
  </si>
  <si>
    <t xml:space="preserve">886|13</t>
  </si>
  <si>
    <t xml:space="preserve">886|14</t>
  </si>
  <si>
    <t xml:space="preserve">886|15</t>
  </si>
  <si>
    <t xml:space="preserve">886|16</t>
  </si>
  <si>
    <t xml:space="preserve">886|17</t>
  </si>
  <si>
    <t xml:space="preserve">886|18</t>
  </si>
  <si>
    <t xml:space="preserve">886|19</t>
  </si>
  <si>
    <t xml:space="preserve">886|20</t>
  </si>
  <si>
    <t xml:space="preserve">886|21</t>
  </si>
  <si>
    <t xml:space="preserve">886|22</t>
  </si>
  <si>
    <t xml:space="preserve">886|24</t>
  </si>
  <si>
    <t xml:space="preserve">886|25</t>
  </si>
  <si>
    <t xml:space="preserve">886|26</t>
  </si>
  <si>
    <t xml:space="preserve">886|27</t>
  </si>
  <si>
    <t xml:space="preserve">886|28</t>
  </si>
  <si>
    <t xml:space="preserve">886|29</t>
  </si>
  <si>
    <t xml:space="preserve">886|30</t>
  </si>
  <si>
    <t xml:space="preserve">886|31</t>
  </si>
  <si>
    <t xml:space="preserve">886|35</t>
  </si>
  <si>
    <t xml:space="preserve">886|45</t>
  </si>
  <si>
    <t xml:space="preserve">886|91</t>
  </si>
  <si>
    <t xml:space="preserve">886|95</t>
  </si>
  <si>
    <t xml:space="preserve">886|135</t>
  </si>
  <si>
    <t xml:space="preserve">886|177</t>
  </si>
  <si>
    <t xml:space="preserve">886|178</t>
  </si>
  <si>
    <t xml:space="preserve">886|250</t>
  </si>
  <si>
    <t xml:space="preserve">886|309</t>
  </si>
  <si>
    <t xml:space="preserve">886|310</t>
  </si>
  <si>
    <t xml:space="preserve">886|353</t>
  </si>
  <si>
    <t xml:space="preserve">886|355</t>
  </si>
  <si>
    <t xml:space="preserve">886|357</t>
  </si>
  <si>
    <t xml:space="preserve">886|359</t>
  </si>
  <si>
    <t xml:space="preserve">886|456</t>
  </si>
  <si>
    <t xml:space="preserve">886|501</t>
  </si>
  <si>
    <t xml:space="preserve">886|588</t>
  </si>
  <si>
    <t xml:space="preserve">886|589</t>
  </si>
  <si>
    <t xml:space="preserve">886|632</t>
  </si>
  <si>
    <t xml:space="preserve">886|634</t>
  </si>
  <si>
    <t xml:space="preserve">886|636</t>
  </si>
  <si>
    <t xml:space="preserve">886|691</t>
  </si>
  <si>
    <t xml:space="preserve">886|692</t>
  </si>
  <si>
    <t xml:space="preserve">886|735</t>
  </si>
  <si>
    <t xml:space="preserve">886|814</t>
  </si>
  <si>
    <t xml:space="preserve">886|815</t>
  </si>
  <si>
    <t xml:space="preserve">886|867</t>
  </si>
  <si>
    <t xml:space="preserve">886|868</t>
  </si>
  <si>
    <t xml:space="preserve">886|869</t>
  </si>
  <si>
    <t xml:space="preserve">886|870</t>
  </si>
  <si>
    <t xml:space="preserve">886|871</t>
  </si>
  <si>
    <t xml:space="preserve">886|872</t>
  </si>
  <si>
    <t xml:space="preserve">886|873</t>
  </si>
  <si>
    <t xml:space="preserve">888|20</t>
  </si>
  <si>
    <t xml:space="preserve">888|21</t>
  </si>
  <si>
    <t xml:space="preserve">888|22</t>
  </si>
  <si>
    <t xml:space="preserve">888|23</t>
  </si>
  <si>
    <t xml:space="preserve">888|24</t>
  </si>
  <si>
    <t xml:space="preserve">888|25</t>
  </si>
  <si>
    <t xml:space="preserve">888|26</t>
  </si>
  <si>
    <t xml:space="preserve">888|27</t>
  </si>
  <si>
    <t xml:space="preserve">888|100</t>
  </si>
  <si>
    <t xml:space="preserve">888|101</t>
  </si>
  <si>
    <t xml:space="preserve">888|102</t>
  </si>
  <si>
    <t xml:space="preserve">888|103</t>
  </si>
  <si>
    <t xml:space="preserve">888|104</t>
  </si>
  <si>
    <t xml:space="preserve">888|105</t>
  </si>
  <si>
    <t xml:space="preserve">888|150</t>
  </si>
  <si>
    <t xml:space="preserve">888|151</t>
  </si>
  <si>
    <t xml:space="preserve">888|152</t>
  </si>
  <si>
    <t xml:space="preserve">888|153</t>
  </si>
  <si>
    <t xml:space="preserve">888|154</t>
  </si>
  <si>
    <t xml:space="preserve">888|155</t>
  </si>
  <si>
    <t xml:space="preserve">888|322</t>
  </si>
  <si>
    <t xml:space="preserve">888|330</t>
  </si>
  <si>
    <t xml:space="preserve">888|331</t>
  </si>
  <si>
    <t xml:space="preserve">888|360</t>
  </si>
  <si>
    <t xml:space="preserve">888|361</t>
  </si>
  <si>
    <t xml:space="preserve">888|362</t>
  </si>
  <si>
    <t xml:space="preserve">888|363</t>
  </si>
  <si>
    <t xml:space="preserve">888|364</t>
  </si>
  <si>
    <t xml:space="preserve">888|365</t>
  </si>
  <si>
    <t xml:space="preserve">888|370</t>
  </si>
  <si>
    <t xml:space="preserve">888|371</t>
  </si>
  <si>
    <t xml:space="preserve">888|520</t>
  </si>
  <si>
    <t xml:space="preserve">888|521</t>
  </si>
  <si>
    <t xml:space="preserve">888|522</t>
  </si>
  <si>
    <t xml:space="preserve">888|523</t>
  </si>
  <si>
    <t xml:space="preserve">888|580</t>
  </si>
  <si>
    <t xml:space="preserve">888|755</t>
  </si>
  <si>
    <t xml:space="preserve">888|756</t>
  </si>
  <si>
    <t xml:space="preserve">888|757</t>
  </si>
  <si>
    <t xml:space="preserve">888|758</t>
  </si>
  <si>
    <t xml:space="preserve">888|759</t>
  </si>
  <si>
    <t xml:space="preserve">888|760</t>
  </si>
  <si>
    <t xml:space="preserve">888|761</t>
  </si>
  <si>
    <t xml:space="preserve">888|762</t>
  </si>
  <si>
    <t xml:space="preserve">890|500</t>
  </si>
  <si>
    <t xml:space="preserve">890|501</t>
  </si>
  <si>
    <t xml:space="preserve">890|502</t>
  </si>
  <si>
    <t xml:space="preserve">890|505</t>
  </si>
  <si>
    <t xml:space="preserve">905|1</t>
  </si>
  <si>
    <t xml:space="preserve">905|45</t>
  </si>
  <si>
    <t xml:space="preserve">905|46</t>
  </si>
  <si>
    <t xml:space="preserve">905|89</t>
  </si>
  <si>
    <t xml:space="preserve">905|353</t>
  </si>
  <si>
    <t xml:space="preserve">905|456</t>
  </si>
  <si>
    <t xml:space="preserve">905|588</t>
  </si>
  <si>
    <t xml:space="preserve">905|632</t>
  </si>
  <si>
    <t xml:space="preserve">905|735</t>
  </si>
  <si>
    <t xml:space="preserve">905|739</t>
  </si>
  <si>
    <t xml:space="preserve">910|1</t>
  </si>
  <si>
    <t xml:space="preserve">910|2</t>
  </si>
  <si>
    <t xml:space="preserve">910|3</t>
  </si>
  <si>
    <t xml:space="preserve">910|4</t>
  </si>
  <si>
    <t xml:space="preserve">910|5</t>
  </si>
  <si>
    <t xml:space="preserve">910|6</t>
  </si>
  <si>
    <t xml:space="preserve">910|8</t>
  </si>
  <si>
    <t xml:space="preserve">910|9</t>
  </si>
  <si>
    <t xml:space="preserve">910|10</t>
  </si>
  <si>
    <t xml:space="preserve">910|45</t>
  </si>
  <si>
    <t xml:space="preserve">910|46</t>
  </si>
  <si>
    <t xml:space="preserve">910|47</t>
  </si>
  <si>
    <t xml:space="preserve">910|48</t>
  </si>
  <si>
    <t xml:space="preserve">910|89</t>
  </si>
  <si>
    <t xml:space="preserve">910|90</t>
  </si>
  <si>
    <t xml:space="preserve">910|91</t>
  </si>
  <si>
    <t xml:space="preserve">910|92</t>
  </si>
  <si>
    <t xml:space="preserve">910|93</t>
  </si>
  <si>
    <t xml:space="preserve">910|94</t>
  </si>
  <si>
    <t xml:space="preserve">910|95</t>
  </si>
  <si>
    <t xml:space="preserve">910|96</t>
  </si>
  <si>
    <t xml:space="preserve">910|97</t>
  </si>
  <si>
    <t xml:space="preserve">910|98</t>
  </si>
  <si>
    <t xml:space="preserve">910|99</t>
  </si>
  <si>
    <t xml:space="preserve">910|100</t>
  </si>
  <si>
    <t xml:space="preserve">910|101</t>
  </si>
  <si>
    <t xml:space="preserve">910|102</t>
  </si>
  <si>
    <t xml:space="preserve">910|133</t>
  </si>
  <si>
    <t xml:space="preserve">910|134</t>
  </si>
  <si>
    <t xml:space="preserve">910|135</t>
  </si>
  <si>
    <t xml:space="preserve">910|136</t>
  </si>
  <si>
    <t xml:space="preserve">910|177</t>
  </si>
  <si>
    <t xml:space="preserve">910|178</t>
  </si>
  <si>
    <t xml:space="preserve">910|179</t>
  </si>
  <si>
    <t xml:space="preserve">910|180</t>
  </si>
  <si>
    <t xml:space="preserve">910|181</t>
  </si>
  <si>
    <t xml:space="preserve">910|182</t>
  </si>
  <si>
    <t xml:space="preserve">910|183</t>
  </si>
  <si>
    <t xml:space="preserve">910|184</t>
  </si>
  <si>
    <t xml:space="preserve">910|185</t>
  </si>
  <si>
    <t xml:space="preserve">910|186</t>
  </si>
  <si>
    <t xml:space="preserve">910|221</t>
  </si>
  <si>
    <t xml:space="preserve">910|222</t>
  </si>
  <si>
    <t xml:space="preserve">910|223</t>
  </si>
  <si>
    <t xml:space="preserve">910|224</t>
  </si>
  <si>
    <t xml:space="preserve">910|225</t>
  </si>
  <si>
    <t xml:space="preserve">910|226</t>
  </si>
  <si>
    <t xml:space="preserve">910|227</t>
  </si>
  <si>
    <t xml:space="preserve">910|228</t>
  </si>
  <si>
    <t xml:space="preserve">910|229</t>
  </si>
  <si>
    <t xml:space="preserve">910|265</t>
  </si>
  <si>
    <t xml:space="preserve">910|266</t>
  </si>
  <si>
    <t xml:space="preserve">910|267</t>
  </si>
  <si>
    <t xml:space="preserve">910|268</t>
  </si>
  <si>
    <t xml:space="preserve">910|269</t>
  </si>
  <si>
    <t xml:space="preserve">910|353</t>
  </si>
  <si>
    <t xml:space="preserve">910|397</t>
  </si>
  <si>
    <t xml:space="preserve">910|445</t>
  </si>
  <si>
    <t xml:space="preserve">910|456</t>
  </si>
  <si>
    <t xml:space="preserve">910|457</t>
  </si>
  <si>
    <t xml:space="preserve">910|500</t>
  </si>
  <si>
    <t xml:space="preserve">910|501</t>
  </si>
  <si>
    <t xml:space="preserve">910|502</t>
  </si>
  <si>
    <t xml:space="preserve">910|503</t>
  </si>
  <si>
    <t xml:space="preserve">910|504</t>
  </si>
  <si>
    <t xml:space="preserve">910|505</t>
  </si>
  <si>
    <t xml:space="preserve">910|506</t>
  </si>
  <si>
    <t xml:space="preserve">910|507</t>
  </si>
  <si>
    <t xml:space="preserve">910|508</t>
  </si>
  <si>
    <t xml:space="preserve">910|509</t>
  </si>
  <si>
    <t xml:space="preserve">910|632</t>
  </si>
  <si>
    <t xml:space="preserve">910|633</t>
  </si>
  <si>
    <t xml:space="preserve">910|634</t>
  </si>
  <si>
    <t xml:space="preserve">910|635</t>
  </si>
  <si>
    <t xml:space="preserve">910|636</t>
  </si>
  <si>
    <t xml:space="preserve">910|637</t>
  </si>
  <si>
    <t xml:space="preserve">910|638</t>
  </si>
  <si>
    <t xml:space="preserve">910|639</t>
  </si>
  <si>
    <t xml:space="preserve">910|640</t>
  </si>
  <si>
    <t xml:space="preserve">910|641</t>
  </si>
  <si>
    <t xml:space="preserve">910|643</t>
  </si>
  <si>
    <t xml:space="preserve">910|691</t>
  </si>
  <si>
    <t xml:space="preserve">910|692</t>
  </si>
  <si>
    <t xml:space="preserve">910|693</t>
  </si>
  <si>
    <t xml:space="preserve">910|694</t>
  </si>
  <si>
    <t xml:space="preserve">910|735</t>
  </si>
  <si>
    <t xml:space="preserve">910|736</t>
  </si>
  <si>
    <t xml:space="preserve">910|737</t>
  </si>
  <si>
    <t xml:space="preserve">910|738</t>
  </si>
  <si>
    <t xml:space="preserve">910|779</t>
  </si>
  <si>
    <t xml:space="preserve">910|780</t>
  </si>
  <si>
    <t xml:space="preserve">910|781</t>
  </si>
  <si>
    <t xml:space="preserve">910|823</t>
  </si>
  <si>
    <t xml:space="preserve">930|2</t>
  </si>
  <si>
    <t xml:space="preserve">930|3</t>
  </si>
  <si>
    <t xml:space="preserve">930|4</t>
  </si>
  <si>
    <t xml:space="preserve">930|90</t>
  </si>
  <si>
    <t xml:space="preserve">930|91</t>
  </si>
  <si>
    <t xml:space="preserve">930|177</t>
  </si>
  <si>
    <t xml:space="preserve">930|500</t>
  </si>
  <si>
    <t xml:space="preserve">930|501</t>
  </si>
  <si>
    <t xml:space="preserve">930|691</t>
  </si>
  <si>
    <t xml:space="preserve">930|740</t>
  </si>
  <si>
    <t xml:space="preserve">950|1</t>
  </si>
  <si>
    <t xml:space="preserve">950|177</t>
  </si>
  <si>
    <t xml:space="preserve">950|180</t>
  </si>
  <si>
    <t xml:space="preserve">950|200</t>
  </si>
  <si>
    <t xml:space="preserve">950|250</t>
  </si>
  <si>
    <t xml:space="preserve">950|300</t>
  </si>
  <si>
    <t xml:space="preserve">960|1</t>
  </si>
  <si>
    <t xml:space="preserve">960|2</t>
  </si>
  <si>
    <t xml:space="preserve">960|3</t>
  </si>
  <si>
    <t xml:space="preserve">960|89</t>
  </si>
  <si>
    <t xml:space="preserve">960|177</t>
  </si>
  <si>
    <t xml:space="preserve">960|221</t>
  </si>
  <si>
    <t xml:space="preserve">960|691</t>
  </si>
  <si>
    <t xml:space="preserve">960|735</t>
  </si>
  <si>
    <t xml:space="preserve">960|736</t>
  </si>
  <si>
    <t xml:space="preserve">965|1</t>
  </si>
  <si>
    <t xml:space="preserve">965|89</t>
  </si>
  <si>
    <t xml:space="preserve">970|133</t>
  </si>
  <si>
    <t xml:space="preserve">970|134</t>
  </si>
  <si>
    <t xml:space="preserve">980|45</t>
  </si>
  <si>
    <t xml:space="preserve">980|500</t>
  </si>
  <si>
    <t xml:space="preserve">980|501</t>
  </si>
  <si>
    <t xml:space="preserve">980|502</t>
  </si>
  <si>
    <t xml:space="preserve">980|735</t>
  </si>
  <si>
    <t xml:space="preserve">980|736</t>
  </si>
  <si>
    <t xml:space="preserve">990|1</t>
  </si>
  <si>
    <t xml:space="preserve">990|2</t>
  </si>
  <si>
    <t xml:space="preserve">990|3</t>
  </si>
  <si>
    <t xml:space="preserve">990|4</t>
  </si>
  <si>
    <t xml:space="preserve">990|5</t>
  </si>
  <si>
    <t xml:space="preserve">990|6</t>
  </si>
  <si>
    <t xml:space="preserve">990|89</t>
  </si>
  <si>
    <t xml:space="preserve">990|133</t>
  </si>
  <si>
    <t xml:space="preserve">990|177</t>
  </si>
  <si>
    <t xml:space="preserve">990|456</t>
  </si>
  <si>
    <t xml:space="preserve">990|632</t>
  </si>
  <si>
    <t xml:space="preserve">990|633</t>
  </si>
  <si>
    <t xml:space="preserve">990|735</t>
  </si>
  <si>
    <t xml:space="preserve">990|736</t>
  </si>
  <si>
    <t xml:space="preserve">apoio1</t>
  </si>
  <si>
    <t xml:space="preserve">apoio2</t>
  </si>
</sst>
</file>

<file path=xl/styles.xml><?xml version="1.0" encoding="utf-8"?>
<styleSheet xmlns="http://schemas.openxmlformats.org/spreadsheetml/2006/main">
  <numFmts count="22">
    <numFmt numFmtId="164" formatCode="General"/>
    <numFmt numFmtId="165" formatCode="_(&quot;R$&quot;* #,##0.00_);_(&quot;R$&quot;* \(#,##0.00\);_(&quot;R$&quot;* \-??_);_(@_)"/>
    <numFmt numFmtId="166" formatCode="_(&quot;R$&quot;* #,##0.00_);_(&quot;R$&quot;* \(#,##0.00\);_(&quot;R$&quot;* \-??_);_(@_)"/>
    <numFmt numFmtId="167" formatCode="_-&quot;R$ &quot;* #,##0.00_-;&quot;-R$ &quot;* #,##0.00_-;_-&quot;R$ &quot;* \-??_-;_-@_-"/>
    <numFmt numFmtId="168" formatCode="0%"/>
    <numFmt numFmtId="169" formatCode="_(* #,##0.00_);_(* \(#,##0.00\);_(* \-??_);_(@_)"/>
    <numFmt numFmtId="170" formatCode="_(* #,##0.00_);_(* \(#,##0.00\);_(* \-??_);_(@_)"/>
    <numFmt numFmtId="171" formatCode="_-* #,##0.00_-;\-* #,##0.00_-;_-* \-??_-;_-@_-"/>
    <numFmt numFmtId="172" formatCode="0"/>
    <numFmt numFmtId="173" formatCode="&quot;R$ &quot;#,##0.00"/>
    <numFmt numFmtId="174" formatCode="@"/>
    <numFmt numFmtId="175" formatCode="0.00%"/>
    <numFmt numFmtId="176" formatCode="#,##0.00"/>
    <numFmt numFmtId="177" formatCode="dd/mm/yy;@"/>
    <numFmt numFmtId="178" formatCode="#,##0.0000"/>
    <numFmt numFmtId="179" formatCode="d/m/yyyy"/>
    <numFmt numFmtId="180" formatCode="0.0000"/>
    <numFmt numFmtId="181" formatCode="mmm/yy"/>
    <numFmt numFmtId="182" formatCode="0.00"/>
    <numFmt numFmtId="183" formatCode="_-&quot;R$ &quot;* #,##0.0000_-;&quot;-R$ &quot;* #,##0.0000_-;_-&quot;R$ &quot;* \-??_-;_-@_-"/>
    <numFmt numFmtId="184" formatCode="#,##0.0000000"/>
    <numFmt numFmtId="185" formatCode="#,##0"/>
  </numFmts>
  <fonts count="6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8"/>
      <color theme="1"/>
      <name val="Calibri"/>
      <family val="2"/>
      <charset val="1"/>
    </font>
    <font>
      <b val="true"/>
      <sz val="11"/>
      <color theme="1"/>
      <name val="Calibri"/>
      <family val="2"/>
      <charset val="1"/>
    </font>
    <font>
      <b val="true"/>
      <sz val="12"/>
      <color theme="1"/>
      <name val="Calibri"/>
      <family val="2"/>
      <charset val="1"/>
    </font>
    <font>
      <sz val="11"/>
      <color theme="0"/>
      <name val="Calibri"/>
      <family val="2"/>
      <charset val="1"/>
    </font>
    <font>
      <b val="true"/>
      <sz val="11"/>
      <color theme="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sz val="8"/>
      <name val="Calibri"/>
      <family val="2"/>
      <charset val="1"/>
    </font>
    <font>
      <strike val="true"/>
      <sz val="11"/>
      <color rgb="FFFF0000"/>
      <name val="Calibri"/>
      <family val="2"/>
      <charset val="1"/>
    </font>
    <font>
      <sz val="10"/>
      <name val="Arial"/>
      <family val="2"/>
    </font>
    <font>
      <b val="true"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b val="true"/>
      <sz val="10"/>
      <color rgb="FF000000"/>
      <name val="Tahoma"/>
      <family val="2"/>
      <charset val="1"/>
    </font>
    <font>
      <sz val="11"/>
      <color theme="1"/>
      <name val="Arial Narrow"/>
      <family val="2"/>
      <charset val="1"/>
    </font>
    <font>
      <b val="true"/>
      <sz val="12"/>
      <color theme="1"/>
      <name val="Arial Narrow"/>
      <family val="2"/>
      <charset val="1"/>
    </font>
    <font>
      <b val="true"/>
      <sz val="11"/>
      <color theme="0"/>
      <name val="Arial Narrow"/>
      <family val="2"/>
      <charset val="1"/>
    </font>
    <font>
      <b val="true"/>
      <sz val="11"/>
      <name val="Arial Narrow"/>
      <family val="2"/>
      <charset val="1"/>
    </font>
    <font>
      <sz val="11"/>
      <color theme="0"/>
      <name val="Arial Narrow"/>
      <family val="2"/>
      <charset val="1"/>
    </font>
    <font>
      <sz val="11"/>
      <name val="Arial Narrow"/>
      <family val="2"/>
      <charset val="1"/>
    </font>
    <font>
      <sz val="11"/>
      <color rgb="FFFF0000"/>
      <name val="Arial Narrow"/>
      <family val="2"/>
      <charset val="1"/>
    </font>
    <font>
      <sz val="10"/>
      <name val="Arial Narrow"/>
      <family val="2"/>
      <charset val="1"/>
    </font>
    <font>
      <b val="true"/>
      <sz val="16"/>
      <name val="Arial Narrow"/>
      <family val="2"/>
      <charset val="1"/>
    </font>
    <font>
      <b val="true"/>
      <sz val="11"/>
      <color theme="1"/>
      <name val="Arial Narrow"/>
      <family val="2"/>
      <charset val="1"/>
    </font>
    <font>
      <sz val="14"/>
      <color theme="1"/>
      <name val="Arial Narrow"/>
      <family val="2"/>
      <charset val="1"/>
    </font>
    <font>
      <sz val="16"/>
      <name val="Arial Narrow"/>
      <family val="2"/>
      <charset val="1"/>
    </font>
    <font>
      <sz val="11"/>
      <color rgb="FF000000"/>
      <name val="Arial Narrow"/>
      <family val="2"/>
      <charset val="1"/>
    </font>
    <font>
      <sz val="14"/>
      <name val="Arial Narrow"/>
      <family val="2"/>
      <charset val="1"/>
    </font>
    <font>
      <sz val="14"/>
      <color theme="0" tint="-0.5"/>
      <name val="Arial Narrow"/>
      <family val="2"/>
      <charset val="1"/>
    </font>
    <font>
      <sz val="11"/>
      <color rgb="FF000000"/>
      <name val="Arial"/>
      <family val="1"/>
      <charset val="1"/>
    </font>
    <font>
      <b val="true"/>
      <strike val="true"/>
      <sz val="12"/>
      <color rgb="FFFF0000"/>
      <name val="Arial Narrow"/>
      <family val="2"/>
      <charset val="1"/>
    </font>
    <font>
      <strike val="true"/>
      <sz val="11"/>
      <color rgb="FFFF0000"/>
      <name val="Arial Narrow"/>
      <family val="2"/>
      <charset val="1"/>
    </font>
    <font>
      <sz val="14"/>
      <color rgb="FFFF0000"/>
      <name val="Arial Narrow"/>
      <family val="2"/>
      <charset val="1"/>
    </font>
    <font>
      <sz val="11"/>
      <color rgb="FFFF0000"/>
      <name val="Arial"/>
      <family val="1"/>
      <charset val="1"/>
    </font>
    <font>
      <b val="true"/>
      <sz val="16"/>
      <color theme="1"/>
      <name val="Arial Narrow"/>
      <family val="2"/>
      <charset val="1"/>
    </font>
    <font>
      <sz val="12"/>
      <color theme="1"/>
      <name val="Calibri"/>
      <family val="2"/>
      <charset val="1"/>
    </font>
    <font>
      <b val="true"/>
      <sz val="11"/>
      <name val="Arial"/>
      <family val="1"/>
      <charset val="1"/>
    </font>
    <font>
      <u val="single"/>
      <sz val="12"/>
      <name val="Arial Narrow"/>
      <family val="2"/>
      <charset val="1"/>
    </font>
    <font>
      <sz val="12"/>
      <name val="Arial Narrow"/>
      <family val="2"/>
      <charset val="1"/>
    </font>
    <font>
      <sz val="10"/>
      <color rgb="FF000000"/>
      <name val="Arial"/>
      <family val="1"/>
      <charset val="1"/>
    </font>
    <font>
      <sz val="10"/>
      <name val="Arial"/>
      <family val="1"/>
      <charset val="1"/>
    </font>
    <font>
      <b val="true"/>
      <sz val="12"/>
      <name val="Arial Narrow"/>
      <family val="2"/>
      <charset val="1"/>
    </font>
    <font>
      <sz val="12"/>
      <color rgb="FFFF0000"/>
      <name val="Arial Narrow"/>
      <family val="2"/>
      <charset val="1"/>
    </font>
    <font>
      <b val="true"/>
      <sz val="12"/>
      <color rgb="FFFF0000"/>
      <name val="Arial Narrow"/>
      <family val="2"/>
      <charset val="1"/>
    </font>
    <font>
      <sz val="16"/>
      <color rgb="FFFF0000"/>
      <name val="Arial Narrow"/>
      <family val="2"/>
      <charset val="1"/>
    </font>
    <font>
      <b val="true"/>
      <strike val="true"/>
      <sz val="11"/>
      <color rgb="FFFF0000"/>
      <name val="Arial"/>
      <family val="1"/>
      <charset val="1"/>
    </font>
    <font>
      <strike val="true"/>
      <sz val="10"/>
      <color rgb="FFFF0000"/>
      <name val="Arial"/>
      <family val="1"/>
      <charset val="1"/>
    </font>
    <font>
      <b val="true"/>
      <sz val="12"/>
      <color theme="0"/>
      <name val="Calibri"/>
      <family val="2"/>
      <charset val="1"/>
    </font>
    <font>
      <b val="true"/>
      <sz val="12"/>
      <name val="Calibri"/>
      <family val="2"/>
      <charset val="1"/>
    </font>
    <font>
      <sz val="12"/>
      <name val="Calibri"/>
      <family val="2"/>
      <charset val="1"/>
    </font>
    <font>
      <sz val="12"/>
      <color theme="0"/>
      <name val="Calibri"/>
      <family val="2"/>
      <charset val="1"/>
    </font>
    <font>
      <sz val="12"/>
      <color rgb="FFFF0000"/>
      <name val="Calibri"/>
      <family val="2"/>
      <charset val="1"/>
    </font>
    <font>
      <i val="true"/>
      <sz val="16"/>
      <name val="Arial Narrow"/>
      <family val="2"/>
      <charset val="1"/>
    </font>
    <font>
      <b val="true"/>
      <strike val="true"/>
      <sz val="16"/>
      <color rgb="FFFF0000"/>
      <name val="Arial Narrow"/>
      <family val="2"/>
      <charset val="1"/>
    </font>
    <font>
      <strike val="true"/>
      <sz val="16"/>
      <color rgb="FFFF0000"/>
      <name val="Arial Narrow"/>
      <family val="2"/>
      <charset val="1"/>
    </font>
    <font>
      <i val="true"/>
      <strike val="true"/>
      <sz val="16"/>
      <color rgb="FFFF0000"/>
      <name val="Arial Narrow"/>
      <family val="2"/>
      <charset val="1"/>
    </font>
    <font>
      <b val="true"/>
      <strike val="true"/>
      <sz val="11"/>
      <color rgb="FFFF0000"/>
      <name val="Calibri"/>
      <family val="2"/>
      <charset val="1"/>
    </font>
    <font>
      <b val="true"/>
      <sz val="9"/>
      <color rgb="FFFFFFFF"/>
      <name val="Arial"/>
      <family val="0"/>
      <charset val="1"/>
    </font>
    <font>
      <sz val="9"/>
      <color rgb="FF000000"/>
      <name val="Arial"/>
      <family val="0"/>
      <charset val="1"/>
    </font>
    <font>
      <sz val="11"/>
      <color rgb="FF000000"/>
      <name val="Calibri"/>
      <family val="2"/>
      <charset val="1"/>
    </font>
    <font>
      <b val="true"/>
      <sz val="9"/>
      <color theme="1"/>
      <name val="Tahoma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theme="4" tint="-0.25"/>
        <bgColor rgb="FF333399"/>
      </patternFill>
    </fill>
    <fill>
      <patternFill patternType="solid">
        <fgColor theme="0" tint="-0.15"/>
        <bgColor rgb="FFD6D6D6"/>
      </patternFill>
    </fill>
    <fill>
      <patternFill patternType="solid">
        <fgColor theme="4" tint="0.7999"/>
        <bgColor rgb="FFCFE0F1"/>
      </patternFill>
    </fill>
    <fill>
      <patternFill patternType="solid">
        <fgColor theme="3" tint="0.7999"/>
        <bgColor rgb="FFCFE0F1"/>
      </patternFill>
    </fill>
    <fill>
      <patternFill patternType="solid">
        <fgColor theme="6" tint="0.5999"/>
        <bgColor rgb="FFD9D9D9"/>
      </patternFill>
    </fill>
    <fill>
      <patternFill patternType="solid">
        <fgColor rgb="FFFFFFFF"/>
        <bgColor rgb="FFF2F2F5"/>
      </patternFill>
    </fill>
    <fill>
      <patternFill patternType="solid">
        <fgColor rgb="FFDFF0D8"/>
        <bgColor rgb="FFEFEFEF"/>
      </patternFill>
    </fill>
    <fill>
      <patternFill patternType="solid">
        <fgColor rgb="FFD6D6D6"/>
        <bgColor rgb="FFD9D9D9"/>
      </patternFill>
    </fill>
    <fill>
      <patternFill patternType="solid">
        <fgColor rgb="FFEFEFEF"/>
        <bgColor rgb="FFF2F2F5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9CBD3"/>
      </patternFill>
    </fill>
    <fill>
      <patternFill patternType="solid">
        <fgColor rgb="FFFFFF99"/>
        <bgColor rgb="FFDFF0D8"/>
      </patternFill>
    </fill>
    <fill>
      <patternFill patternType="solid">
        <fgColor rgb="FF9BAFDE"/>
        <bgColor rgb="FFC0C0C0"/>
      </patternFill>
    </fill>
    <fill>
      <patternFill patternType="solid">
        <fgColor rgb="FFCFE0F1"/>
        <bgColor rgb="FFC6D9F1"/>
      </patternFill>
    </fill>
    <fill>
      <patternFill patternType="solid">
        <fgColor rgb="FFF2F2F5"/>
        <bgColor rgb="FFEFEFEF"/>
      </patternFill>
    </fill>
  </fills>
  <borders count="5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 diagonalUp="false" diagonalDown="false">
      <left/>
      <right/>
      <top style="thick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 style="thin"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thin"/>
      <top/>
      <bottom style="hair"/>
      <diagonal/>
    </border>
    <border diagonalUp="false" diagonalDown="false">
      <left style="thin"/>
      <right/>
      <top style="hair"/>
      <bottom style="hair"/>
      <diagonal/>
    </border>
    <border diagonalUp="false" diagonalDown="false">
      <left style="thin"/>
      <right style="thin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thin"/>
      <top style="hair"/>
      <bottom style="hair"/>
      <diagonal/>
    </border>
    <border diagonalUp="false" diagonalDown="false">
      <left style="thin"/>
      <right/>
      <top style="hair"/>
      <bottom style="thin"/>
      <diagonal/>
    </border>
    <border diagonalUp="false" diagonalDown="false">
      <left style="thin"/>
      <right style="thin"/>
      <top style="hair"/>
      <bottom style="thin"/>
      <diagonal/>
    </border>
    <border diagonalUp="false" diagonalDown="false">
      <left/>
      <right/>
      <top style="hair"/>
      <bottom style="thin"/>
      <diagonal/>
    </border>
    <border diagonalUp="false" diagonalDown="false">
      <left/>
      <right style="thin"/>
      <top style="hair"/>
      <bottom style="thin"/>
      <diagonal/>
    </border>
    <border diagonalUp="false" diagonalDown="false">
      <left style="thin"/>
      <right/>
      <top style="hair"/>
      <bottom/>
      <diagonal/>
    </border>
    <border diagonalUp="false" diagonalDown="false">
      <left style="thin"/>
      <right style="thin"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thin"/>
      <top style="hair"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 diagonalUp="false" diagonalDown="false">
      <left/>
      <right/>
      <top style="medium">
        <color rgb="FFC9CBD3"/>
      </top>
      <bottom style="medium">
        <color rgb="FFCCCCCC"/>
      </bottom>
      <diagonal/>
    </border>
    <border diagonalUp="false" diagonalDown="false"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 diagonalUp="false" diagonalDown="false">
      <left/>
      <right/>
      <top style="medium">
        <color rgb="FFFFFFFF"/>
      </top>
      <bottom style="medium">
        <color rgb="FFCCCCCC"/>
      </bottom>
      <diagonal/>
    </border>
    <border diagonalUp="false" diagonalDown="false">
      <left/>
      <right style="medium">
        <color rgb="FFC9CBD3"/>
      </right>
      <top style="medium">
        <color rgb="FFFFFFFF"/>
      </top>
      <bottom/>
      <diagonal/>
    </border>
    <border diagonalUp="false" diagonalDown="false">
      <left/>
      <right/>
      <top style="medium">
        <color rgb="FFFFFFFF"/>
      </top>
      <bottom/>
      <diagonal/>
    </border>
  </borders>
  <cellStyleXfs count="45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169" fontId="4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71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2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false" hidden="false"/>
    </xf>
    <xf numFmtId="173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2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9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5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9" fillId="2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10" fillId="0" borderId="5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2" borderId="5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10" fillId="0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2" fontId="11" fillId="0" borderId="0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9" fillId="2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6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2" fillId="0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9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6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8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74" fontId="12" fillId="0" borderId="6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12" fillId="3" borderId="6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2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3" borderId="6" xfId="1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4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12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2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74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2" fontId="1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2" fontId="9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" borderId="1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3" borderId="11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3" borderId="12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9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13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0" fillId="3" borderId="14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0" fillId="0" borderId="2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76" fontId="12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3" borderId="15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0" fillId="3" borderId="16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0" fillId="3" borderId="17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16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6" fillId="0" borderId="2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76" fontId="1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6" fillId="3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6" fillId="3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72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2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7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78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9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8" fontId="21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75" fontId="21" fillId="0" borderId="0" xfId="19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5" fontId="21" fillId="0" borderId="0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3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75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80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80" fontId="21" fillId="0" borderId="0" xfId="15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2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5" fontId="21" fillId="0" borderId="0" xfId="1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5" fontId="21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3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5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80" fontId="21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3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2" borderId="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24" fillId="3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4" fillId="3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5" fontId="25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80" fontId="25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3" fillId="2" borderId="4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26" fillId="3" borderId="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6" fillId="3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2" fontId="26" fillId="3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6" fillId="3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26" fillId="0" borderId="0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3" fillId="2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26" fillId="3" borderId="6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2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3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6" fontId="2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72" fontId="2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5" fontId="26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80" fontId="2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3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23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23" fillId="2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80" fontId="31" fillId="0" borderId="2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2" fillId="5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32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1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21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2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2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0" borderId="2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81" fontId="21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21" fillId="0" borderId="2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82" fontId="33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3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8" fontId="26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6" fontId="26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5" fontId="21" fillId="0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2" fontId="2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3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80" fontId="21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83" fontId="34" fillId="4" borderId="2" xfId="17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82" fontId="35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2" fontId="35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36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3" fontId="2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21" fillId="0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1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7" fontId="21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21" fillId="6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7" fillId="5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3" fontId="34" fillId="0" borderId="0" xfId="17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80" fontId="21" fillId="0" borderId="0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8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38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2" fontId="38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3" fontId="38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8" fillId="0" borderId="2" xfId="0" applyFont="true" applyBorder="true" applyAlignment="true" applyProtection="true">
      <alignment horizontal="right" vertical="bottom" textRotation="0" wrapText="true" indent="0" shrinkToFit="false"/>
      <protection locked="false" hidden="false"/>
    </xf>
    <xf numFmtId="181" fontId="38" fillId="0" borderId="2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38" fillId="0" borderId="2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80" fontId="38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8" fillId="0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8" fontId="38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6" fontId="38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5" fontId="38" fillId="0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2" fontId="38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38" fillId="3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38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80" fontId="38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7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83" fontId="39" fillId="4" borderId="2" xfId="17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82" fontId="39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2" fontId="39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0" fontId="40" fillId="4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83" fontId="27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27" fillId="0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27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38" fillId="0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38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7" fontId="38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27" fillId="6" borderId="2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2" fontId="21" fillId="3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6" fillId="0" borderId="2" xfId="0" applyFont="tru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21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83" fontId="34" fillId="4" borderId="2" xfId="17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72" fontId="21" fillId="0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7" fontId="21" fillId="0" borderId="2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8" fontId="26" fillId="3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6" fontId="26" fillId="3" borderId="18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21" fillId="3" borderId="1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21" fillId="0" borderId="18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5" fontId="21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80" fontId="41" fillId="0" borderId="0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41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80" fontId="22" fillId="0" borderId="1" xfId="15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5" fontId="31" fillId="0" borderId="18" xfId="19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3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9" fillId="2" borderId="2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10" fillId="3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3" borderId="2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3" borderId="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2" fillId="3" borderId="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2" fontId="14" fillId="3" borderId="6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2" fillId="3" borderId="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3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12" fillId="3" borderId="5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12" fillId="3" borderId="6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3" fillId="7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3" fillId="7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3" fillId="7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76" fontId="44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32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45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6" fillId="8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6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6" fillId="8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46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6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85" fontId="45" fillId="0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45" fillId="0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9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7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7" fillId="9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47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7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5" fillId="7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85" fontId="45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45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48" fillId="7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85" fontId="48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48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7" fillId="10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7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7" fillId="10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47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7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85" fontId="45" fillId="11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7" fillId="7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6" fontId="47" fillId="7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47" fillId="7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6" fillId="8" borderId="2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76" fontId="49" fillId="0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49" fillId="7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85" fontId="49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49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50" fillId="7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85" fontId="50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50" fillId="0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51" fillId="7" borderId="0" xfId="3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2" fillId="7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2" fillId="7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2" fillId="7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3" fillId="8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3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3" fillId="8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53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53" fillId="8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3" fillId="9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3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3" fillId="9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53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53" fillId="9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9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51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85" fontId="49" fillId="0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3" fillId="10" borderId="2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3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3" fillId="10" borderId="2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53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53" fillId="10" borderId="2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53" fillId="7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6" fontId="53" fillId="7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6" fontId="48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29" fillId="7" borderId="0" xfId="35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7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4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84" fontId="47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76" fontId="47" fillId="0" borderId="0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4" fillId="2" borderId="2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5" fillId="3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4" fillId="2" borderId="2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55" fillId="3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5" fillId="3" borderId="2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4" fillId="2" borderId="2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6" fillId="3" borderId="3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54" fillId="2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6" fillId="3" borderId="25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4" fillId="2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2" fontId="56" fillId="3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6" fillId="3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4" fillId="2" borderId="2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3" fontId="56" fillId="3" borderId="3" xfId="17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2" fontId="12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3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32" fillId="0" borderId="0" xfId="3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1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9" fillId="12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29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9" fillId="12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29" fillId="5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5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6" fontId="29" fillId="5" borderId="3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9" fillId="5" borderId="3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29" fillId="5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59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3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32" fillId="0" borderId="3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2" fillId="0" borderId="34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0" borderId="36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2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3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9" fillId="0" borderId="3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32" fillId="0" borderId="38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0" borderId="4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32" fillId="0" borderId="0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3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0" fillId="12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0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60" fillId="12" borderId="2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60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60" fillId="12" borderId="2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4" fontId="60" fillId="5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0" fillId="5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1" fillId="5" borderId="3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1" fillId="5" borderId="3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61" fillId="5" borderId="32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62" fillId="0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0" borderId="3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1" fillId="0" borderId="3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1" fillId="0" borderId="34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61" fillId="0" borderId="36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2" fontId="62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1" fillId="0" borderId="3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0" fillId="0" borderId="3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61" fillId="0" borderId="38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61" fillId="0" borderId="40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5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32" fillId="0" borderId="0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5" borderId="3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2" fillId="5" borderId="31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2" fillId="5" borderId="3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5" borderId="32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59" fillId="0" borderId="3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3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32" fillId="0" borderId="38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0" borderId="40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32" fillId="5" borderId="3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5" borderId="3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32" fillId="5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9" fillId="0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4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29" fillId="0" borderId="43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32" fillId="0" borderId="4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0" borderId="44" xfId="38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1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29" fillId="13" borderId="45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9" fillId="13" borderId="45" xfId="42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5" fontId="32" fillId="13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6" fontId="29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9" fillId="0" borderId="0" xfId="42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8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9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78" fontId="0" fillId="0" borderId="0" xfId="0" applyFont="false" applyBorder="false" applyAlignment="true" applyProtection="true">
      <alignment horizontal="general" vertical="bottom" textRotation="0" wrapText="true" indent="0" shrinkToFit="false"/>
      <protection locked="false" hidden="false"/>
    </xf>
    <xf numFmtId="175" fontId="0" fillId="0" borderId="0" xfId="19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75" fontId="0" fillId="0" borderId="0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75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0" fillId="0" borderId="0" xfId="19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75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4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0" fillId="3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6" fontId="9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2" fontId="10" fillId="3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3" borderId="4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8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2" fillId="3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2" borderId="2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2" fillId="3" borderId="5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9" fillId="2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4" fontId="12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2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82" fontId="12" fillId="3" borderId="6" xfId="17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76" fontId="11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72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6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12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6" fontId="12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12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6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3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3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9" fillId="2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6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3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9" fillId="2" borderId="2" xfId="1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85" fontId="10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5" fontId="12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6" fontId="12" fillId="3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8" fontId="12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12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0" fillId="0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8" fontId="12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85" fontId="63" fillId="0" borderId="2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85" fontId="16" fillId="3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76" fontId="16" fillId="3" borderId="2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8" fontId="16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6" fontId="16" fillId="3" borderId="2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5" fontId="16" fillId="0" borderId="2" xfId="19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16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78" fontId="16" fillId="0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4" fillId="14" borderId="3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4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5" fillId="1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5" fillId="10" borderId="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5" fillId="11" borderId="3" xfId="0" applyFont="true" applyBorder="true" applyAlignment="true" applyProtection="false">
      <alignment horizontal="right" vertical="top" textRotation="0" wrapText="true" indent="0" shrinkToFit="false"/>
      <protection locked="true" hidden="false"/>
    </xf>
    <xf numFmtId="164" fontId="65" fillId="11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11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85" fontId="6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7" fillId="15" borderId="4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7" fillId="15" borderId="4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16" borderId="5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16" borderId="5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16" borderId="5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9" fillId="16" borderId="53" xfId="0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31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Moeda 11" xfId="20"/>
    <cellStyle name="Moeda 11 2" xfId="21"/>
    <cellStyle name="Moeda 2" xfId="22"/>
    <cellStyle name="Moeda 2 2" xfId="23"/>
    <cellStyle name="Moeda 5" xfId="24"/>
    <cellStyle name="Normal 10 2" xfId="25"/>
    <cellStyle name="Normal 11" xfId="26"/>
    <cellStyle name="Normal 16" xfId="27"/>
    <cellStyle name="Normal 2" xfId="28"/>
    <cellStyle name="Normal 2 2" xfId="29"/>
    <cellStyle name="Normal 2 2 2" xfId="30"/>
    <cellStyle name="Normal 22" xfId="31"/>
    <cellStyle name="Normal 23" xfId="32"/>
    <cellStyle name="Normal 25" xfId="33"/>
    <cellStyle name="Normal 26" xfId="34"/>
    <cellStyle name="Normal 3" xfId="35"/>
    <cellStyle name="Normal 9" xfId="36"/>
    <cellStyle name="Porcentagem 2" xfId="37"/>
    <cellStyle name="Porcentagem 2 2" xfId="38"/>
    <cellStyle name="Porcentagem 4" xfId="39"/>
    <cellStyle name="Separador de milhares 3" xfId="40"/>
    <cellStyle name="Separador de milhares 5" xfId="41"/>
    <cellStyle name="Vírgula 2" xfId="42"/>
    <cellStyle name="Vírgula 3" xfId="43"/>
    <cellStyle name="Vírgula 4" xfId="44"/>
  </cellStyles>
  <dxfs count="5">
    <dxf>
      <fill>
        <patternFill patternType="solid">
          <fgColor rgb="FF9BAFDE"/>
          <bgColor rgb="FF000000"/>
        </patternFill>
      </fill>
    </dxf>
    <dxf>
      <fill>
        <patternFill patternType="solid">
          <fgColor rgb="FFEFEFEF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BAFDE"/>
      <rgbColor rgb="FF993366"/>
      <rgbColor rgb="FFF2F2F5"/>
      <rgbColor rgb="FFDCE6F2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FEFEF"/>
      <rgbColor rgb="FFDFF0D8"/>
      <rgbColor rgb="FFFFFF99"/>
      <rgbColor rgb="FFC9CBD3"/>
      <rgbColor rgb="FFD6D6D6"/>
      <rgbColor rgb="FFCCCCCC"/>
      <rgbColor rgb="FFD7E4BD"/>
      <rgbColor rgb="FF3366FF"/>
      <rgbColor rgb="FF33CCCC"/>
      <rgbColor rgb="FF92D050"/>
      <rgbColor rgb="FFCFE0F1"/>
      <rgbColor rgb="FFFF9900"/>
      <rgbColor rgb="FFFF6600"/>
      <rgbColor rgb="FF376092"/>
      <rgbColor rgb="FFD9D9D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externalLink" Target="externalLinks/externalLink1.xml"/><Relationship Id="rId13" Type="http://schemas.openxmlformats.org/officeDocument/2006/relationships/externalLink" Target="externalLinks/externalLink2.xml"/><Relationship Id="rId14" Type="http://schemas.openxmlformats.org/officeDocument/2006/relationships/externalLink" Target="externalLinks/externalLink3.xml"/><Relationship Id="rId1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A:/LEONARDO/01_SEDUC/01_Boletins/Boletim%20Abril%202005_R02.xls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Redefisica/D/backup%20d/BOLETIM/Boletim%20jan05/Modelo%20de%20Or&#231;amento%20boletim%20jan04%20NAO%20MEXER.xls" TargetMode="External"/>
</Relationships>
</file>

<file path=xl/externalLinks/_rels/externalLink3.xml.rels><?xml version="1.0" encoding="UTF-8"?>
<Relationships xmlns="http://schemas.openxmlformats.org/package/2006/relationships"><Relationship Id="rId1" Type="http://schemas.openxmlformats.org/officeDocument/2006/relationships/externalLinkPath" Target="file://FILESERVER/03%20Eng.%20Izaquiel%20Vodzik/Planilha_LICITACON_ponte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lum"/>
      <sheetName val="Plan2"/>
      <sheetName val="Plan3"/>
      <sheetName val="cobertura quadra"/>
      <sheetName val="CRON REF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erviços"/>
      <sheetName val="Orçamento"/>
      <sheetName val="Plan2"/>
      <sheetName val="HIDRAULICA"/>
      <sheetName val="RN CONSTRUÇÕES"/>
      <sheetName val="EMAVE"/>
      <sheetName val="PRADO"/>
      <sheetName val="INSUMOS Lab.cienc."/>
      <sheetName val="INSUMOS ARQUIBANCADA"/>
      <sheetName val="insumos Urb do páteo "/>
      <sheetName val="INSUMO PARA RAIO"/>
      <sheetName val="INSUMO MURO"/>
      <sheetName val="Orçamento (3)"/>
      <sheetName val="Inst. Elet."/>
      <sheetName val="Rev. "/>
      <sheetName val="Muro de fech."/>
      <sheetName val="Urb do páteo"/>
      <sheetName val="Arquib. e mureta"/>
      <sheetName val="Lab.cienc."/>
      <sheetName val="Orçamento (2)"/>
      <sheetName val="Plan1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dentificação"/>
      <sheetName val="Orçamento-base"/>
      <sheetName val="Proposta"/>
      <sheetName val="Pesquisa Familia e Subfamilia"/>
      <sheetName val="Tipo de Objeto x Familia"/>
      <sheetName val="base"/>
      <sheetName val="Composições"/>
      <sheetName val="Memória de Cálculo"/>
      <sheetName val="Preço de mercado"/>
      <sheetName val="Cronograma"/>
      <sheetName val="DMT"/>
      <sheetName val="Encargos Sociais"/>
      <sheetName val="BDI"/>
    </sheetNames>
    <sheetDataSet>
      <sheetData sheetId="0">
        <row r="4">
          <cell r="G4" t="str">
            <v>90.895.905/0001-60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2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vmlDrawing" Target="../drawings/vmlDrawing3.v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C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1" activeCellId="0" sqref="C21"/>
    </sheetView>
  </sheetViews>
  <sheetFormatPr defaultColWidth="9.1484375" defaultRowHeight="15" customHeight="false" zeroHeight="false" outlineLevelRow="0" outlineLevelCol="0"/>
  <cols>
    <col collapsed="false" customWidth="true" hidden="false" outlineLevel="0" max="2" min="2" style="0" width="19"/>
    <col collapsed="false" customWidth="true" hidden="false" outlineLevel="0" max="3" min="3" style="0" width="192.42"/>
  </cols>
  <sheetData>
    <row r="1" customFormat="false" ht="21" hidden="false" customHeight="true" outlineLevel="0" collapsed="false"/>
    <row r="2" customFormat="false" ht="22.05" hidden="false" customHeight="false" outlineLevel="0" collapsed="false">
      <c r="B2" s="1" t="s">
        <v>0</v>
      </c>
      <c r="C2" s="1"/>
    </row>
    <row r="3" customFormat="false" ht="15" hidden="false" customHeight="false" outlineLevel="0" collapsed="false">
      <c r="B3" s="2" t="s">
        <v>1</v>
      </c>
      <c r="C3" s="3" t="s">
        <v>2</v>
      </c>
    </row>
    <row r="4" customFormat="false" ht="15" hidden="false" customHeight="false" outlineLevel="0" collapsed="false">
      <c r="B4" s="2" t="s">
        <v>3</v>
      </c>
      <c r="C4" s="4"/>
    </row>
    <row r="5" customFormat="false" ht="15" hidden="false" customHeight="false" outlineLevel="0" collapsed="false">
      <c r="B5" s="2"/>
      <c r="C5" s="5" t="s">
        <v>4</v>
      </c>
    </row>
    <row r="6" customFormat="false" ht="15" hidden="false" customHeight="false" outlineLevel="0" collapsed="false">
      <c r="B6" s="2" t="s">
        <v>5</v>
      </c>
      <c r="C6" s="4" t="s">
        <v>6</v>
      </c>
    </row>
    <row r="7" customFormat="false" ht="15" hidden="false" customHeight="false" outlineLevel="0" collapsed="false">
      <c r="B7" s="2"/>
      <c r="C7" s="4"/>
    </row>
    <row r="8" customFormat="false" ht="15" hidden="false" customHeight="false" outlineLevel="0" collapsed="false">
      <c r="B8" s="2" t="s">
        <v>7</v>
      </c>
      <c r="C8" s="4"/>
    </row>
    <row r="9" customFormat="false" ht="15" hidden="false" customHeight="false" outlineLevel="0" collapsed="false">
      <c r="B9" s="2" t="s">
        <v>8</v>
      </c>
      <c r="C9" s="4"/>
    </row>
    <row r="10" customFormat="false" ht="15" hidden="false" customHeight="false" outlineLevel="0" collapsed="false">
      <c r="B10" s="2"/>
      <c r="C10" s="6"/>
    </row>
    <row r="11" customFormat="false" ht="15" hidden="false" customHeight="false" outlineLevel="0" collapsed="false">
      <c r="B11" s="2" t="s">
        <v>9</v>
      </c>
      <c r="C11" s="3"/>
    </row>
    <row r="12" customFormat="false" ht="15" hidden="false" customHeight="false" outlineLevel="0" collapsed="false">
      <c r="B12" s="2" t="s">
        <v>10</v>
      </c>
      <c r="C12" s="4" t="s">
        <v>11</v>
      </c>
    </row>
    <row r="13" customFormat="false" ht="15" hidden="false" customHeight="false" outlineLevel="0" collapsed="false">
      <c r="C13" s="7"/>
    </row>
    <row r="14" customFormat="false" ht="15" hidden="false" customHeight="false" outlineLevel="0" collapsed="false">
      <c r="C14" s="7"/>
    </row>
    <row r="15" customFormat="false" ht="15" hidden="false" customHeight="false" outlineLevel="0" collapsed="false">
      <c r="C15" s="7"/>
    </row>
    <row r="16" customFormat="false" ht="15" hidden="false" customHeight="false" outlineLevel="0" collapsed="false">
      <c r="C16" s="7"/>
    </row>
    <row r="17" customFormat="false" ht="15" hidden="false" customHeight="false" outlineLevel="0" collapsed="false">
      <c r="C17" s="7"/>
    </row>
  </sheetData>
  <mergeCells count="1">
    <mergeCell ref="B2:C2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B1:I2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8" activeCellId="0" sqref="H18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8" width="6.14"/>
    <col collapsed="false" customWidth="true" hidden="false" outlineLevel="0" max="2" min="2" style="9" width="20.42"/>
    <col collapsed="false" customWidth="true" hidden="false" outlineLevel="0" max="3" min="3" style="10" width="71.86"/>
    <col collapsed="false" customWidth="true" hidden="false" outlineLevel="0" max="4" min="4" style="11" width="16.57"/>
    <col collapsed="false" customWidth="true" hidden="false" outlineLevel="0" max="5" min="5" style="11" width="4.57"/>
    <col collapsed="false" customWidth="true" hidden="false" outlineLevel="0" max="7" min="6" style="8" width="6.85"/>
    <col collapsed="false" customWidth="true" hidden="false" outlineLevel="0" max="8" min="8" style="8" width="17"/>
    <col collapsed="false" customWidth="false" hidden="false" outlineLevel="0" max="16384" min="9" style="8" width="9.14"/>
  </cols>
  <sheetData>
    <row r="1" customFormat="false" ht="15" hidden="false" customHeight="false" outlineLevel="0" collapsed="false">
      <c r="B1" s="12" t="s">
        <v>12</v>
      </c>
      <c r="C1" s="12"/>
      <c r="D1" s="12"/>
      <c r="E1" s="12"/>
      <c r="F1" s="12"/>
      <c r="G1" s="12"/>
      <c r="H1" s="12"/>
    </row>
    <row r="2" s="13" customFormat="true" ht="15" hidden="false" customHeight="false" outlineLevel="0" collapsed="false">
      <c r="B2" s="14" t="s">
        <v>13</v>
      </c>
      <c r="C2" s="15" t="s">
        <v>14</v>
      </c>
      <c r="D2" s="15"/>
      <c r="E2" s="16" t="s">
        <v>15</v>
      </c>
      <c r="F2" s="17"/>
      <c r="G2" s="18" t="s">
        <v>16</v>
      </c>
      <c r="H2" s="19" t="n">
        <v>2026</v>
      </c>
      <c r="I2" s="20"/>
    </row>
    <row r="3" s="13" customFormat="true" ht="15" hidden="false" customHeight="true" outlineLevel="0" collapsed="false">
      <c r="B3" s="21" t="s">
        <v>17</v>
      </c>
      <c r="C3" s="22" t="s">
        <v>18</v>
      </c>
      <c r="D3" s="22"/>
      <c r="E3" s="22"/>
      <c r="F3" s="22"/>
      <c r="G3" s="22"/>
      <c r="H3" s="22"/>
    </row>
    <row r="4" s="13" customFormat="true" ht="15" hidden="false" customHeight="false" outlineLevel="0" collapsed="false">
      <c r="B4" s="14" t="s">
        <v>19</v>
      </c>
      <c r="C4" s="23" t="s">
        <v>20</v>
      </c>
      <c r="D4" s="23"/>
      <c r="E4" s="23"/>
      <c r="F4" s="23"/>
      <c r="G4" s="24" t="s">
        <v>21</v>
      </c>
      <c r="H4" s="25" t="s">
        <v>22</v>
      </c>
    </row>
    <row r="5" s="13" customFormat="true" ht="15" hidden="false" customHeight="false" outlineLevel="0" collapsed="false">
      <c r="B5" s="14" t="s">
        <v>23</v>
      </c>
      <c r="C5" s="26" t="s">
        <v>24</v>
      </c>
      <c r="D5" s="14" t="s">
        <v>25</v>
      </c>
      <c r="E5" s="14"/>
      <c r="F5" s="14"/>
      <c r="G5" s="27"/>
      <c r="H5" s="27"/>
    </row>
    <row r="6" s="28" customFormat="true" ht="15" hidden="false" customHeight="false" outlineLevel="0" collapsed="false">
      <c r="B6" s="14" t="s">
        <v>26</v>
      </c>
      <c r="C6" s="29" t="n">
        <f aca="false">'Orçamento-base'!C6</f>
        <v>88305.11</v>
      </c>
      <c r="D6" s="30"/>
      <c r="E6" s="31"/>
      <c r="F6" s="32"/>
      <c r="G6" s="31"/>
      <c r="H6" s="33"/>
      <c r="I6" s="34"/>
    </row>
    <row r="7" s="28" customFormat="true" ht="15" hidden="false" customHeight="false" outlineLevel="0" collapsed="false">
      <c r="B7" s="14" t="s">
        <v>27</v>
      </c>
      <c r="C7" s="29" t="n">
        <f aca="false">Proposta!D6</f>
        <v>0</v>
      </c>
      <c r="D7" s="31"/>
      <c r="E7" s="31"/>
      <c r="F7" s="32"/>
      <c r="G7" s="31"/>
      <c r="H7" s="33"/>
      <c r="I7" s="34"/>
    </row>
    <row r="8" s="35" customFormat="true" ht="15" hidden="false" customHeight="false" outlineLevel="0" collapsed="false">
      <c r="B8" s="14" t="s">
        <v>28</v>
      </c>
      <c r="C8" s="36" t="n">
        <f aca="false">COUNT('Orçamento-base'!B13:B39785)</f>
        <v>8</v>
      </c>
      <c r="D8" s="37"/>
      <c r="E8" s="37"/>
      <c r="F8" s="38"/>
      <c r="G8" s="37"/>
      <c r="H8" s="39"/>
      <c r="I8" s="40"/>
    </row>
    <row r="9" s="35" customFormat="true" ht="15" hidden="false" customHeight="false" outlineLevel="0" collapsed="false">
      <c r="B9" s="41" t="s">
        <v>29</v>
      </c>
      <c r="C9" s="42"/>
      <c r="D9" s="37"/>
      <c r="E9" s="37"/>
      <c r="F9" s="38"/>
      <c r="G9" s="37"/>
      <c r="H9" s="39"/>
      <c r="I9" s="40"/>
    </row>
    <row r="10" s="28" customFormat="true" ht="15" hidden="false" customHeight="false" outlineLevel="0" collapsed="false">
      <c r="B10" s="43" t="s">
        <v>30</v>
      </c>
      <c r="C10" s="44"/>
      <c r="D10" s="45" t="s">
        <v>31</v>
      </c>
      <c r="E10" s="46"/>
      <c r="F10" s="47"/>
      <c r="G10" s="46"/>
      <c r="H10" s="48"/>
      <c r="I10" s="34"/>
    </row>
    <row r="11" customFormat="false" ht="13.5" hidden="false" customHeight="true" outlineLevel="0" collapsed="false">
      <c r="B11" s="49" t="s">
        <v>32</v>
      </c>
      <c r="C11" s="50" t="s">
        <v>33</v>
      </c>
      <c r="D11" s="51" t="s">
        <v>34</v>
      </c>
      <c r="E11" s="52"/>
      <c r="F11" s="53"/>
      <c r="G11" s="54"/>
      <c r="H11" s="51" t="s">
        <v>35</v>
      </c>
    </row>
    <row r="12" customFormat="false" ht="15" hidden="false" customHeight="false" outlineLevel="0" collapsed="false">
      <c r="B12" s="49"/>
      <c r="C12" s="50"/>
      <c r="D12" s="55" t="s">
        <v>36</v>
      </c>
      <c r="E12" s="56"/>
      <c r="F12" s="57"/>
      <c r="G12" s="58"/>
      <c r="H12" s="55" t="s">
        <v>36</v>
      </c>
    </row>
    <row r="13" customFormat="false" ht="39.75" hidden="false" customHeight="true" outlineLevel="0" collapsed="false">
      <c r="B13" s="59" t="n">
        <v>1</v>
      </c>
      <c r="C13" s="60" t="s">
        <v>37</v>
      </c>
      <c r="D13" s="61" t="n">
        <f aca="false">SUMIF('Orçamento-base'!$A$13:$A$39787,Identificação!$B13,'Orçamento-base'!$K$13:$K$39787)</f>
        <v>54697.14</v>
      </c>
      <c r="E13" s="62"/>
      <c r="F13" s="63"/>
      <c r="G13" s="64"/>
      <c r="H13" s="61" t="n">
        <f aca="false">SUMIF(Proposta!$B$12:$B$39856,$B13,Proposta!$I$12:$I$39856)</f>
        <v>0</v>
      </c>
    </row>
    <row r="14" customFormat="false" ht="33.75" hidden="false" customHeight="true" outlineLevel="0" collapsed="false">
      <c r="B14" s="65" t="n">
        <v>2</v>
      </c>
      <c r="C14" s="66" t="s">
        <v>38</v>
      </c>
      <c r="D14" s="67" t="n">
        <f aca="false">SUMIF('Orçamento-base'!$A$13:$A$39787,Identificação!$B14,'Orçamento-base'!$K$13:$K$39787)</f>
        <v>0</v>
      </c>
      <c r="E14" s="68"/>
      <c r="F14" s="69"/>
      <c r="G14" s="70"/>
      <c r="H14" s="67" t="n">
        <f aca="false">SUMIF(Proposta!$B$12:$B$39856,$B14,Proposta!$I$12:$I$39856)</f>
        <v>0</v>
      </c>
    </row>
    <row r="15" customFormat="false" ht="35.05" hidden="false" customHeight="false" outlineLevel="0" collapsed="false">
      <c r="B15" s="59" t="n">
        <v>3</v>
      </c>
      <c r="C15" s="71" t="s">
        <v>39</v>
      </c>
      <c r="D15" s="61" t="n">
        <f aca="false">SUMIF('Orçamento-base'!$A$13:$A$39787,Identificação!$B15,'Orçamento-base'!$K$13:$K$39787)</f>
        <v>14036.1</v>
      </c>
      <c r="E15" s="62"/>
      <c r="F15" s="63"/>
      <c r="G15" s="64"/>
      <c r="H15" s="61" t="n">
        <f aca="false">SUMIF(Proposta!$B$12:$B$39856,$B15,Proposta!$I$12:$I$39856)</f>
        <v>0</v>
      </c>
    </row>
    <row r="16" customFormat="false" ht="39.75" hidden="false" customHeight="true" outlineLevel="0" collapsed="false">
      <c r="B16" s="59" t="n">
        <v>4</v>
      </c>
      <c r="C16" s="71" t="s">
        <v>40</v>
      </c>
      <c r="D16" s="61" t="n">
        <f aca="false">SUMIF('Orçamento-base'!$A$13:$A$39787,Identificação!$B16,'Orçamento-base'!$K$13:$K$39787)</f>
        <v>19571.87</v>
      </c>
      <c r="E16" s="62"/>
      <c r="F16" s="63"/>
      <c r="G16" s="64"/>
      <c r="H16" s="61" t="n">
        <f aca="false">SUMIF(Proposta!$B$12:$B$39856,$B16,Proposta!$I$12:$I$39856)</f>
        <v>0</v>
      </c>
    </row>
    <row r="17" customFormat="false" ht="15" hidden="false" customHeight="false" outlineLevel="0" collapsed="false">
      <c r="B17" s="72"/>
    </row>
    <row r="18" customFormat="false" ht="15" hidden="false" customHeight="false" outlineLevel="0" collapsed="false">
      <c r="B18" s="72"/>
      <c r="G18" s="8" t="str">
        <f aca="false">Dados!C12</f>
        <v>DATA: 26 de maio de 2026.</v>
      </c>
    </row>
    <row r="19" customFormat="false" ht="15" hidden="false" customHeight="false" outlineLevel="0" collapsed="false">
      <c r="B19" s="72"/>
    </row>
    <row r="20" customFormat="false" ht="15" hidden="false" customHeight="false" outlineLevel="0" collapsed="false">
      <c r="B20" s="72"/>
    </row>
    <row r="21" customFormat="false" ht="15" hidden="false" customHeight="false" outlineLevel="0" collapsed="false">
      <c r="B21" s="72"/>
    </row>
    <row r="22" customFormat="false" ht="15" hidden="false" customHeight="false" outlineLevel="0" collapsed="false">
      <c r="B22" s="72"/>
    </row>
  </sheetData>
  <mergeCells count="7">
    <mergeCell ref="B1:H1"/>
    <mergeCell ref="C2:D2"/>
    <mergeCell ref="C3:H3"/>
    <mergeCell ref="C4:F4"/>
    <mergeCell ref="G5:H5"/>
    <mergeCell ref="B11:B12"/>
    <mergeCell ref="C11:C12"/>
  </mergeCells>
  <dataValidations count="2">
    <dataValidation allowBlank="true" error="A modalidade informada é inválida. &#10;Selecione a Modalidade na lista suspensa." errorStyle="stop" errorTitle="Modalidade Inválida" operator="between" showDropDown="false" showErrorMessage="true" showInputMessage="true" sqref="C2:D2" type="list">
      <formula1>base!$K$2:$K$22</formula1>
      <formula2>0</formula2>
    </dataValidation>
    <dataValidation allowBlank="true" error="O tipo de objeto informado é inválido. &#10;Selecione o Tipo de Objeto na lista suspensa." errorStyle="stop" errorTitle="Tipo de Objeto Inválido" operator="between" showDropDown="false" showErrorMessage="true" showInputMessage="true" sqref="C5" type="list">
      <formula1>base!$L$2:$L$10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A1:AD26"/>
  <sheetViews>
    <sheetView showFormulas="false" showGridLines="fals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F25" activeCellId="0" sqref="F25"/>
    </sheetView>
  </sheetViews>
  <sheetFormatPr defaultColWidth="9.1484375" defaultRowHeight="16.5" customHeight="false" zeroHeight="false" outlineLevelRow="0" outlineLevelCol="0"/>
  <cols>
    <col collapsed="false" customWidth="true" hidden="false" outlineLevel="0" max="1" min="1" style="73" width="11.43"/>
    <col collapsed="false" customWidth="true" hidden="false" outlineLevel="0" max="2" min="2" style="73" width="16.71"/>
    <col collapsed="false" customWidth="true" hidden="false" outlineLevel="0" max="3" min="3" style="74" width="16.14"/>
    <col collapsed="false" customWidth="true" hidden="false" outlineLevel="0" max="4" min="4" style="73" width="14.14"/>
    <col collapsed="false" customWidth="true" hidden="false" outlineLevel="0" max="5" min="5" style="75" width="10.85"/>
    <col collapsed="false" customWidth="true" hidden="false" outlineLevel="0" max="6" min="6" style="76" width="11"/>
    <col collapsed="false" customWidth="true" hidden="false" outlineLevel="0" max="7" min="7" style="77" width="53.57"/>
    <col collapsed="false" customWidth="true" hidden="false" outlineLevel="0" max="8" min="8" style="78" width="13.71"/>
    <col collapsed="false" customWidth="true" hidden="false" outlineLevel="0" max="9" min="9" style="79" width="9.71"/>
    <col collapsed="false" customWidth="true" hidden="false" outlineLevel="0" max="10" min="10" style="80" width="12.57"/>
    <col collapsed="false" customWidth="true" hidden="false" outlineLevel="0" max="11" min="11" style="77" width="21"/>
    <col collapsed="false" customWidth="true" hidden="false" outlineLevel="0" max="12" min="12" style="81" width="8.86"/>
    <col collapsed="false" customWidth="true" hidden="false" outlineLevel="0" max="13" min="13" style="82" width="12.71"/>
    <col collapsed="false" customWidth="true" hidden="true" outlineLevel="0" max="14" min="14" style="83" width="7.15"/>
    <col collapsed="false" customWidth="true" hidden="true" outlineLevel="0" max="15" min="15" style="84" width="57.29"/>
    <col collapsed="false" customWidth="true" hidden="true" outlineLevel="0" max="16" min="16" style="84" width="10.85"/>
    <col collapsed="false" customWidth="true" hidden="true" outlineLevel="0" max="17" min="17" style="84" width="47.71"/>
    <col collapsed="false" customWidth="true" hidden="true" outlineLevel="0" max="18" min="18" style="73" width="26.86"/>
    <col collapsed="false" customWidth="true" hidden="false" outlineLevel="0" max="19" min="19" style="85" width="16.71"/>
    <col collapsed="false" customWidth="true" hidden="false" outlineLevel="0" max="20" min="20" style="85" width="21.43"/>
    <col collapsed="false" customWidth="true" hidden="false" outlineLevel="0" max="21" min="21" style="73" width="5.86"/>
    <col collapsed="false" customWidth="true" hidden="false" outlineLevel="0" max="22" min="22" style="73" width="22.15"/>
    <col collapsed="false" customWidth="true" hidden="false" outlineLevel="0" max="23" min="23" style="73" width="20"/>
    <col collapsed="false" customWidth="true" hidden="false" outlineLevel="0" max="24" min="24" style="0" width="25.14"/>
    <col collapsed="false" customWidth="true" hidden="false" outlineLevel="0" max="25" min="25" style="0" width="26.57"/>
    <col collapsed="false" customWidth="true" hidden="false" outlineLevel="0" max="26" min="26" style="73" width="5.57"/>
    <col collapsed="false" customWidth="true" hidden="false" outlineLevel="0" max="27" min="27" style="86" width="20"/>
    <col collapsed="false" customWidth="true" hidden="false" outlineLevel="0" max="28" min="28" style="73" width="8.86"/>
    <col collapsed="false" customWidth="true" hidden="false" outlineLevel="0" max="29" min="29" style="73" width="22"/>
    <col collapsed="false" customWidth="true" hidden="false" outlineLevel="0" max="30" min="30" style="73" width="24.29"/>
    <col collapsed="false" customWidth="false" hidden="false" outlineLevel="0" max="16384" min="31" style="73" width="9.14"/>
  </cols>
  <sheetData>
    <row r="1" s="92" customFormat="true" ht="16.5" hidden="false" customHeight="false" outlineLevel="0" collapsed="false">
      <c r="A1" s="87" t="s">
        <v>41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8"/>
      <c r="M1" s="89"/>
      <c r="N1" s="90"/>
      <c r="O1" s="91"/>
      <c r="P1" s="91"/>
      <c r="Q1" s="91"/>
      <c r="AA1" s="93"/>
    </row>
    <row r="2" s="101" customFormat="true" ht="17.25" hidden="false" customHeight="true" outlineLevel="0" collapsed="false">
      <c r="A2" s="94" t="s">
        <v>42</v>
      </c>
      <c r="B2" s="95"/>
      <c r="C2" s="96" t="str">
        <f aca="false">Identificação!C2</f>
        <v>Concorrência Lei 14.133/21 Eletrônica</v>
      </c>
      <c r="D2" s="96"/>
      <c r="E2" s="96"/>
      <c r="F2" s="96"/>
      <c r="G2" s="96"/>
      <c r="H2" s="97" t="s">
        <v>43</v>
      </c>
      <c r="I2" s="98" t="n">
        <f aca="false">Identificação!F2</f>
        <v>0</v>
      </c>
      <c r="J2" s="97" t="s">
        <v>44</v>
      </c>
      <c r="K2" s="99" t="n">
        <f aca="false">Identificação!H2</f>
        <v>2026</v>
      </c>
      <c r="L2" s="100"/>
      <c r="M2" s="100"/>
      <c r="AA2" s="102"/>
    </row>
    <row r="3" s="101" customFormat="true" ht="16.5" hidden="false" customHeight="true" outlineLevel="0" collapsed="false">
      <c r="A3" s="103" t="s">
        <v>17</v>
      </c>
      <c r="B3" s="103"/>
      <c r="C3" s="104" t="str">
        <f aca="false">Identificação!C3</f>
        <v>Contratação de Empresa especializada para elaboração de projeto de pavimentação, drenagem pluvial e sinalização viária</v>
      </c>
      <c r="D3" s="104"/>
      <c r="E3" s="104"/>
      <c r="F3" s="104"/>
      <c r="G3" s="104"/>
      <c r="H3" s="104"/>
      <c r="I3" s="104"/>
      <c r="J3" s="104"/>
      <c r="K3" s="104"/>
      <c r="L3" s="100"/>
      <c r="M3" s="100"/>
      <c r="AA3" s="102"/>
    </row>
    <row r="4" s="101" customFormat="true" ht="16.5" hidden="false" customHeight="false" outlineLevel="0" collapsed="false">
      <c r="A4" s="94" t="s">
        <v>45</v>
      </c>
      <c r="B4" s="95"/>
      <c r="C4" s="105" t="str">
        <f aca="false">Identificação!C4</f>
        <v>Prefeitura Municipal de Montenegro-RS</v>
      </c>
      <c r="D4" s="105"/>
      <c r="E4" s="105"/>
      <c r="F4" s="105"/>
      <c r="G4" s="105"/>
      <c r="H4" s="105"/>
      <c r="I4" s="105"/>
      <c r="J4" s="97" t="s">
        <v>46</v>
      </c>
      <c r="K4" s="106" t="str">
        <f aca="false">Identificação!H4</f>
        <v>90.895.905/0001-60</v>
      </c>
      <c r="L4" s="100"/>
      <c r="M4" s="100"/>
      <c r="AA4" s="102"/>
    </row>
    <row r="5" s="101" customFormat="true" ht="16.5" hidden="false" customHeight="false" outlineLevel="0" collapsed="false">
      <c r="A5" s="94" t="s">
        <v>47</v>
      </c>
      <c r="B5" s="95"/>
      <c r="C5" s="107" t="str">
        <f aca="false">Identificação!C5</f>
        <v>Obras e Serviços de Engenharia</v>
      </c>
      <c r="D5" s="107"/>
      <c r="E5" s="107"/>
      <c r="F5" s="107"/>
      <c r="G5" s="107"/>
      <c r="I5" s="108"/>
      <c r="J5" s="109"/>
      <c r="K5" s="110"/>
      <c r="L5" s="111"/>
      <c r="M5" s="100"/>
      <c r="S5" s="108"/>
      <c r="T5" s="108"/>
      <c r="AA5" s="102"/>
    </row>
    <row r="6" s="101" customFormat="true" ht="16.5" hidden="false" customHeight="false" outlineLevel="0" collapsed="false">
      <c r="A6" s="94" t="s">
        <v>48</v>
      </c>
      <c r="B6" s="112"/>
      <c r="C6" s="113" t="n">
        <f aca="false">SUMIFS(K13:K39787,B13:B39787,"&gt;0",K13:K39787,"&lt;&gt;0")</f>
        <v>88305.11</v>
      </c>
      <c r="D6" s="113"/>
      <c r="E6" s="113"/>
      <c r="F6" s="113"/>
      <c r="G6" s="113"/>
      <c r="I6" s="114"/>
      <c r="J6" s="114"/>
      <c r="K6" s="115"/>
      <c r="L6" s="100"/>
      <c r="M6" s="100"/>
      <c r="S6" s="114"/>
      <c r="T6" s="114"/>
      <c r="AA6" s="102"/>
    </row>
    <row r="7" s="101" customFormat="true" ht="12.75" hidden="false" customHeight="true" outlineLevel="0" collapsed="false">
      <c r="A7" s="116"/>
      <c r="B7" s="116"/>
      <c r="C7" s="116"/>
      <c r="G7" s="117"/>
      <c r="H7" s="117"/>
      <c r="I7" s="114"/>
      <c r="J7" s="114"/>
      <c r="K7" s="115"/>
      <c r="L7" s="100"/>
      <c r="M7" s="100"/>
      <c r="S7" s="114"/>
      <c r="T7" s="114"/>
      <c r="AA7" s="102"/>
    </row>
    <row r="8" s="101" customFormat="true" ht="19.5" hidden="false" customHeight="true" outlineLevel="0" collapsed="false">
      <c r="A8" s="118" t="s">
        <v>49</v>
      </c>
      <c r="B8" s="116"/>
      <c r="C8" s="116"/>
      <c r="G8" s="117"/>
      <c r="I8" s="114"/>
      <c r="J8" s="114"/>
      <c r="K8" s="115"/>
      <c r="L8" s="100"/>
      <c r="M8" s="100"/>
      <c r="S8" s="114"/>
      <c r="T8" s="114"/>
      <c r="AA8" s="102"/>
    </row>
    <row r="9" s="121" customFormat="true" ht="24.75" hidden="false" customHeight="true" outlineLevel="0" collapsed="false">
      <c r="A9" s="119" t="s">
        <v>50</v>
      </c>
      <c r="B9" s="119"/>
      <c r="C9" s="120"/>
      <c r="F9" s="122" t="s">
        <v>51</v>
      </c>
      <c r="H9" s="123" t="s">
        <v>52</v>
      </c>
      <c r="J9" s="124"/>
      <c r="K9" s="125"/>
      <c r="L9" s="126"/>
      <c r="M9" s="126"/>
      <c r="R9" s="101"/>
      <c r="V9" s="127" t="s">
        <v>53</v>
      </c>
      <c r="W9" s="127"/>
      <c r="X9" s="128" t="s">
        <v>54</v>
      </c>
      <c r="Y9" s="128"/>
      <c r="AA9" s="129"/>
      <c r="AC9" s="130" t="s">
        <v>55</v>
      </c>
      <c r="AD9" s="130"/>
    </row>
    <row r="10" s="92" customFormat="true" ht="18" hidden="false" customHeight="true" outlineLevel="0" collapsed="false">
      <c r="A10" s="131" t="s">
        <v>56</v>
      </c>
      <c r="B10" s="131" t="s">
        <v>57</v>
      </c>
      <c r="C10" s="131" t="s">
        <v>58</v>
      </c>
      <c r="D10" s="132" t="s">
        <v>59</v>
      </c>
      <c r="E10" s="133" t="s">
        <v>60</v>
      </c>
      <c r="F10" s="134" t="s">
        <v>61</v>
      </c>
      <c r="G10" s="132" t="s">
        <v>62</v>
      </c>
      <c r="H10" s="131" t="s">
        <v>34</v>
      </c>
      <c r="I10" s="131"/>
      <c r="J10" s="131"/>
      <c r="K10" s="131"/>
      <c r="L10" s="131"/>
      <c r="M10" s="131"/>
      <c r="N10" s="134" t="s">
        <v>63</v>
      </c>
      <c r="O10" s="134"/>
      <c r="P10" s="132" t="s">
        <v>64</v>
      </c>
      <c r="Q10" s="132"/>
      <c r="R10" s="132" t="s">
        <v>65</v>
      </c>
      <c r="S10" s="132" t="s">
        <v>66</v>
      </c>
      <c r="T10" s="132" t="s">
        <v>67</v>
      </c>
      <c r="V10" s="135" t="s">
        <v>66</v>
      </c>
      <c r="W10" s="135" t="s">
        <v>67</v>
      </c>
      <c r="X10" s="136" t="s">
        <v>66</v>
      </c>
      <c r="Y10" s="136" t="s">
        <v>67</v>
      </c>
      <c r="AA10" s="137"/>
      <c r="AB10" s="137"/>
      <c r="AC10" s="138" t="s">
        <v>68</v>
      </c>
      <c r="AD10" s="139" t="s">
        <v>69</v>
      </c>
    </row>
    <row r="11" s="92" customFormat="true" ht="42.75" hidden="false" customHeight="true" outlineLevel="0" collapsed="false">
      <c r="A11" s="131"/>
      <c r="B11" s="131"/>
      <c r="C11" s="131"/>
      <c r="D11" s="132"/>
      <c r="E11" s="133"/>
      <c r="F11" s="134"/>
      <c r="G11" s="132"/>
      <c r="H11" s="131" t="s">
        <v>70</v>
      </c>
      <c r="I11" s="132" t="s">
        <v>71</v>
      </c>
      <c r="J11" s="140" t="s">
        <v>72</v>
      </c>
      <c r="K11" s="140" t="s">
        <v>73</v>
      </c>
      <c r="L11" s="141" t="s">
        <v>74</v>
      </c>
      <c r="M11" s="141" t="s">
        <v>75</v>
      </c>
      <c r="N11" s="134" t="s">
        <v>76</v>
      </c>
      <c r="O11" s="132" t="s">
        <v>77</v>
      </c>
      <c r="P11" s="134" t="s">
        <v>76</v>
      </c>
      <c r="Q11" s="132" t="s">
        <v>77</v>
      </c>
      <c r="R11" s="132"/>
      <c r="S11" s="132"/>
      <c r="T11" s="132"/>
      <c r="V11" s="135"/>
      <c r="W11" s="135"/>
      <c r="X11" s="136"/>
      <c r="Y11" s="136"/>
      <c r="AA11" s="142" t="s">
        <v>78</v>
      </c>
      <c r="AB11" s="143"/>
      <c r="AC11" s="138"/>
      <c r="AD11" s="139"/>
    </row>
    <row r="12" s="92" customFormat="true" ht="19.7" hidden="false" customHeight="false" outlineLevel="0" collapsed="false">
      <c r="A12" s="144" t="s">
        <v>79</v>
      </c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V12" s="145"/>
      <c r="W12" s="145"/>
      <c r="AA12" s="93"/>
      <c r="AB12" s="146"/>
    </row>
    <row r="13" customFormat="false" ht="58.5" hidden="false" customHeight="true" outlineLevel="0" collapsed="false">
      <c r="A13" s="147" t="n">
        <v>1</v>
      </c>
      <c r="B13" s="148" t="n">
        <f aca="false">IF(AND(G13&lt;&gt;"",H13&gt;0,I13&lt;&gt;"",J13&lt;&gt;0,K13&lt;&gt;0),COUNT($B$11:B11)+1,"")</f>
        <v>1</v>
      </c>
      <c r="C13" s="149" t="s">
        <v>80</v>
      </c>
      <c r="D13" s="150" t="s">
        <v>81</v>
      </c>
      <c r="E13" s="151" t="s">
        <v>82</v>
      </c>
      <c r="F13" s="152" t="n">
        <v>46113</v>
      </c>
      <c r="G13" s="153" t="s">
        <v>37</v>
      </c>
      <c r="H13" s="154" t="n">
        <f aca="false">TRUNC(AA13,2)</f>
        <v>1</v>
      </c>
      <c r="I13" s="155" t="s">
        <v>83</v>
      </c>
      <c r="J13" s="156" t="n">
        <f aca="false">IFERROR(IF(S13+T13&lt;&gt;0,ROUND(ROUND(S13,4)+ROUND(T13,4),4),""),"")</f>
        <v>18502.14</v>
      </c>
      <c r="K13" s="157" t="n">
        <f aca="false">IFERROR(IF(H13*J13&lt;&gt;0,ROUND(ROUND(H13,4)*ROUND(J13,4),2),""),"")</f>
        <v>18502.14</v>
      </c>
      <c r="L13" s="158" t="n">
        <f aca="false">AA26</f>
        <v>0.2433</v>
      </c>
      <c r="M13" s="158" t="n">
        <v>0.8325</v>
      </c>
      <c r="N13" s="159" t="n">
        <v>15</v>
      </c>
      <c r="O13" s="160" t="str">
        <f aca="true">IF(N13="","", INDIRECT("base!"&amp;ADDRESS(MATCH(N13,base!$C$2:$C$133,0)+1,4,4)))</f>
        <v>serviços de engenharia/obras: serviços especializados para construção</v>
      </c>
      <c r="P13" s="161" t="n">
        <v>8</v>
      </c>
      <c r="Q13" s="160" t="str">
        <f aca="true">IF(P13="","", INDIRECT("base!"&amp;ADDRESS(MATCH(CONCATENATE(N13,"|",P13),base!$G$2:$G$1817,0)+1,6,4)))</f>
        <v>montagem e desmontagem de estruturas temporárias</v>
      </c>
      <c r="R13" s="161" t="s">
        <v>84</v>
      </c>
      <c r="S13" s="162" t="n">
        <f aca="false">TRUNC((V13*L13)+V13,2)</f>
        <v>1841.78</v>
      </c>
      <c r="T13" s="162" t="n">
        <f aca="false">TRUNC((W13*L13)+W13,2)</f>
        <v>16660.36</v>
      </c>
      <c r="V13" s="163" t="n">
        <v>1481.37</v>
      </c>
      <c r="W13" s="163" t="n">
        <v>13400.12</v>
      </c>
      <c r="X13" s="164" t="n">
        <f aca="false">(H13*V13)</f>
        <v>1481.37</v>
      </c>
      <c r="Y13" s="165" t="n">
        <f aca="false">(H13*W13)</f>
        <v>13400.12</v>
      </c>
      <c r="AA13" s="166" t="n">
        <v>1</v>
      </c>
      <c r="AB13" s="167"/>
      <c r="AC13" s="168" t="n">
        <f aca="false">K13/(K13+K14)</f>
        <v>0.338265218254556</v>
      </c>
      <c r="AD13" s="169" t="s">
        <v>85</v>
      </c>
    </row>
    <row r="14" customFormat="false" ht="26.85" hidden="false" customHeight="false" outlineLevel="0" collapsed="false">
      <c r="A14" s="147" t="n">
        <v>1</v>
      </c>
      <c r="B14" s="148" t="n">
        <f aca="false">IF(AND(G14&lt;&gt;"",H14&gt;0,I14&lt;&gt;"",J14&lt;&gt;0,K14&lt;&gt;0),COUNT($B$11:B13)+1,"")</f>
        <v>2</v>
      </c>
      <c r="C14" s="149" t="s">
        <v>86</v>
      </c>
      <c r="D14" s="170" t="s">
        <v>87</v>
      </c>
      <c r="E14" s="151" t="s">
        <v>88</v>
      </c>
      <c r="F14" s="152" t="n">
        <v>46143</v>
      </c>
      <c r="G14" s="153" t="s">
        <v>89</v>
      </c>
      <c r="H14" s="154" t="n">
        <f aca="false">TRUNC(AA14,2)</f>
        <v>6</v>
      </c>
      <c r="I14" s="155" t="s">
        <v>83</v>
      </c>
      <c r="J14" s="156" t="n">
        <f aca="false">IFERROR(IF(S14+T14&lt;&gt;0,ROUND(ROUND(S14,4)+ROUND(T14,4),4),""),"")</f>
        <v>6032.5</v>
      </c>
      <c r="K14" s="157" t="n">
        <f aca="false">IFERROR(IF(H14*J14&lt;&gt;0,ROUND(ROUND(H14,4)*ROUND(J14,4),2),""),"")</f>
        <v>36195</v>
      </c>
      <c r="L14" s="158" t="n">
        <v>0</v>
      </c>
      <c r="M14" s="158" t="n">
        <v>0.8325</v>
      </c>
      <c r="N14" s="159" t="n">
        <v>15</v>
      </c>
      <c r="O14" s="160" t="str">
        <f aca="true">IF(N14="","", INDIRECT("base!"&amp;ADDRESS(MATCH(N14,base!$C$2:$C$133,0)+1,4,4)))</f>
        <v>serviços de engenharia/obras: serviços especializados para construção</v>
      </c>
      <c r="P14" s="161" t="n">
        <v>8</v>
      </c>
      <c r="Q14" s="160" t="str">
        <f aca="true">IF(P14="","", INDIRECT("base!"&amp;ADDRESS(MATCH(CONCATENATE(N14,"|",P14),base!$G$2:$G$1817,0)+1,6,4)))</f>
        <v>montagem e desmontagem de estruturas temporárias</v>
      </c>
      <c r="R14" s="161" t="s">
        <v>84</v>
      </c>
      <c r="S14" s="162" t="n">
        <f aca="false">TRUNC((V14*L14)+V14,2)</f>
        <v>6032.5</v>
      </c>
      <c r="T14" s="162" t="n">
        <f aca="false">TRUNC((W14*L14)+W14,2)</f>
        <v>0</v>
      </c>
      <c r="V14" s="163" t="n">
        <v>6032.5</v>
      </c>
      <c r="W14" s="163" t="n">
        <v>0</v>
      </c>
      <c r="X14" s="164" t="n">
        <f aca="false">(H14*V14)</f>
        <v>36195</v>
      </c>
      <c r="Y14" s="165" t="n">
        <f aca="false">(H14*W14)</f>
        <v>0</v>
      </c>
      <c r="AA14" s="166" t="n">
        <v>6</v>
      </c>
      <c r="AB14" s="167"/>
      <c r="AC14" s="171" t="n">
        <f aca="false">K14/(K14+K13)</f>
        <v>0.661734781745444</v>
      </c>
      <c r="AD14" s="171" t="s">
        <v>90</v>
      </c>
    </row>
    <row r="15" s="92" customFormat="true" ht="17.35" hidden="false" customHeight="false" outlineLevel="0" collapsed="false">
      <c r="A15" s="172" t="s">
        <v>91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V15" s="173"/>
      <c r="W15" s="173"/>
      <c r="X15" s="164"/>
      <c r="Y15" s="165"/>
      <c r="AA15" s="174"/>
      <c r="AB15" s="167"/>
      <c r="AC15" s="167"/>
    </row>
    <row r="16" s="191" customFormat="true" ht="39.55" hidden="false" customHeight="false" outlineLevel="0" collapsed="false">
      <c r="A16" s="175" t="n">
        <v>2</v>
      </c>
      <c r="B16" s="176" t="n">
        <v>3</v>
      </c>
      <c r="C16" s="177" t="s">
        <v>92</v>
      </c>
      <c r="D16" s="178" t="s">
        <v>81</v>
      </c>
      <c r="E16" s="179" t="s">
        <v>93</v>
      </c>
      <c r="F16" s="180" t="n">
        <v>46113</v>
      </c>
      <c r="G16" s="181" t="s">
        <v>38</v>
      </c>
      <c r="H16" s="182" t="n">
        <v>0</v>
      </c>
      <c r="I16" s="183" t="s">
        <v>83</v>
      </c>
      <c r="J16" s="184" t="n">
        <f aca="false">IFERROR(IF(S16+T16&lt;&gt;0,ROUND(ROUND(S16,4)+ROUND(T16,4),4),""),"")</f>
        <v>23673.85</v>
      </c>
      <c r="K16" s="185" t="str">
        <f aca="false">IFERROR(IF(H16*J16&lt;&gt;0,ROUND(ROUND(H16,4)*ROUND(J16,4),2),""),"")</f>
        <v/>
      </c>
      <c r="L16" s="186" t="n">
        <f aca="false">AA26</f>
        <v>0.2433</v>
      </c>
      <c r="M16" s="186" t="n">
        <v>0.8325</v>
      </c>
      <c r="N16" s="187" t="n">
        <v>13</v>
      </c>
      <c r="O16" s="188" t="str">
        <f aca="true">IF(N16="","", INDIRECT("base!"&amp;ADDRESS(MATCH(N16,base!$C$2:$C$133,0)+1,4,4)))</f>
        <v>serviços de engenharia/obras: saneamento</v>
      </c>
      <c r="P16" s="189" t="n">
        <v>14</v>
      </c>
      <c r="Q16" s="188" t="str">
        <f aca="true">IF(P16="","", INDIRECT("base!"&amp;ADDRESS(MATCH(CONCATENATE(N16,"|",P16),base!$G$2:$G$1817,0)+1,6,4)))</f>
        <v>rede de drenagem</v>
      </c>
      <c r="R16" s="189" t="s">
        <v>84</v>
      </c>
      <c r="S16" s="190" t="n">
        <f aca="false">TRUNC((V16*L16)+V16,2)</f>
        <v>2077.46</v>
      </c>
      <c r="T16" s="190" t="n">
        <f aca="false">TRUNC((W16*L16)+W16,2)</f>
        <v>21596.39</v>
      </c>
      <c r="V16" s="192" t="n">
        <v>1670.93</v>
      </c>
      <c r="W16" s="192" t="n">
        <v>17370.22</v>
      </c>
      <c r="X16" s="193" t="n">
        <f aca="false">(H16*V16)</f>
        <v>0</v>
      </c>
      <c r="Y16" s="194" t="n">
        <f aca="false">(H16*W16)</f>
        <v>0</v>
      </c>
      <c r="AA16" s="195" t="n">
        <v>1</v>
      </c>
      <c r="AB16" s="196"/>
      <c r="AC16" s="197" t="e">
        <f aca="false">K16/(K16+K17)</f>
        <v>#VALUE!</v>
      </c>
      <c r="AD16" s="198" t="s">
        <v>85</v>
      </c>
    </row>
    <row r="17" s="191" customFormat="true" ht="36.75" hidden="false" customHeight="true" outlineLevel="0" collapsed="false">
      <c r="A17" s="199" t="n">
        <v>2</v>
      </c>
      <c r="B17" s="200" t="n">
        <v>4</v>
      </c>
      <c r="C17" s="177" t="s">
        <v>94</v>
      </c>
      <c r="D17" s="201" t="s">
        <v>87</v>
      </c>
      <c r="E17" s="179" t="s">
        <v>95</v>
      </c>
      <c r="F17" s="180" t="n">
        <v>46143</v>
      </c>
      <c r="G17" s="181" t="s">
        <v>96</v>
      </c>
      <c r="H17" s="182" t="n">
        <v>0</v>
      </c>
      <c r="I17" s="183" t="s">
        <v>83</v>
      </c>
      <c r="J17" s="184" t="n">
        <f aca="false">IFERROR(IF(S17+T17&lt;&gt;0,ROUND(ROUND(S17,4)+ROUND(T17,4),4),""),"")</f>
        <v>5988.14</v>
      </c>
      <c r="K17" s="185" t="str">
        <f aca="false">IFERROR(IF(H17*J17&lt;&gt;0,ROUND(ROUND(H17,4)*ROUND(J17,4),2),""),"")</f>
        <v/>
      </c>
      <c r="L17" s="186" t="n">
        <v>0</v>
      </c>
      <c r="M17" s="186" t="n">
        <v>0.8325</v>
      </c>
      <c r="N17" s="187" t="n">
        <v>13</v>
      </c>
      <c r="O17" s="188" t="str">
        <f aca="true">IF(N17="","", INDIRECT("base!"&amp;ADDRESS(MATCH(N17,base!$C$2:$C$133,0)+1,4,4)))</f>
        <v>serviços de engenharia/obras: saneamento</v>
      </c>
      <c r="P17" s="189" t="n">
        <v>14</v>
      </c>
      <c r="Q17" s="188" t="str">
        <f aca="true">IF(P17="","", INDIRECT("base!"&amp;ADDRESS(MATCH(CONCATENATE(N17,"|",P17),base!$G$2:$G$1817,0)+1,6,4)))</f>
        <v>rede de drenagem</v>
      </c>
      <c r="R17" s="189" t="s">
        <v>84</v>
      </c>
      <c r="S17" s="190" t="n">
        <f aca="false">TRUNC((V17*L17)+V17,2)</f>
        <v>5988.14</v>
      </c>
      <c r="T17" s="190" t="n">
        <f aca="false">TRUNC((W17*L17)+W17,2)</f>
        <v>0</v>
      </c>
      <c r="V17" s="192" t="n">
        <v>5988.14</v>
      </c>
      <c r="W17" s="192" t="n">
        <v>0</v>
      </c>
      <c r="X17" s="193" t="n">
        <f aca="false">(H17*V17)</f>
        <v>0</v>
      </c>
      <c r="Y17" s="194" t="n">
        <f aca="false">(H17*W17)</f>
        <v>0</v>
      </c>
      <c r="AA17" s="195" t="n">
        <v>7</v>
      </c>
      <c r="AB17" s="196"/>
      <c r="AC17" s="202" t="e">
        <f aca="false">K17/(K17+K16)</f>
        <v>#VALUE!</v>
      </c>
      <c r="AD17" s="202" t="s">
        <v>90</v>
      </c>
    </row>
    <row r="18" s="92" customFormat="true" ht="17.35" hidden="false" customHeight="false" outlineLevel="0" collapsed="false">
      <c r="A18" s="144" t="s">
        <v>97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V18" s="173"/>
      <c r="W18" s="173"/>
      <c r="X18" s="164"/>
      <c r="Y18" s="165"/>
      <c r="AA18" s="174"/>
      <c r="AB18" s="167"/>
      <c r="AC18" s="167"/>
    </row>
    <row r="19" s="206" customFormat="true" ht="39.55" hidden="false" customHeight="false" outlineLevel="0" collapsed="false">
      <c r="A19" s="161" t="n">
        <v>3</v>
      </c>
      <c r="B19" s="203" t="n">
        <f aca="false">IF(AND(G19&lt;&gt;"",H19&gt;0,I19&lt;&gt;"",J19&lt;&gt;0,K19&lt;&gt;0),COUNT($B$11:B18)+1,"")</f>
        <v>5</v>
      </c>
      <c r="C19" s="149" t="s">
        <v>98</v>
      </c>
      <c r="D19" s="150" t="s">
        <v>81</v>
      </c>
      <c r="E19" s="204" t="s">
        <v>99</v>
      </c>
      <c r="F19" s="152" t="n">
        <v>46113</v>
      </c>
      <c r="G19" s="153" t="s">
        <v>39</v>
      </c>
      <c r="H19" s="154" t="n">
        <f aca="false">TRUNC(AA19,2)</f>
        <v>1</v>
      </c>
      <c r="I19" s="155" t="s">
        <v>83</v>
      </c>
      <c r="J19" s="156" t="n">
        <f aca="false">IFERROR(IF(S19+T19&lt;&gt;0,ROUND(ROUND(S19,4)+ROUND(T19,4),4),""),"")</f>
        <v>9890.83</v>
      </c>
      <c r="K19" s="157" t="n">
        <f aca="false">IFERROR(IF(H19*J19&lt;&gt;0,ROUND(ROUND(H19,4)*ROUND(J19,4),2),""),"")</f>
        <v>9890.83</v>
      </c>
      <c r="L19" s="158" t="n">
        <f aca="false">AA26</f>
        <v>0.2433</v>
      </c>
      <c r="M19" s="158" t="n">
        <v>0.8325</v>
      </c>
      <c r="N19" s="159" t="n">
        <v>9</v>
      </c>
      <c r="O19" s="160" t="str">
        <f aca="true">IF(N19="","", INDIRECT("base!"&amp;ADDRESS(MATCH(N19,base!$C$2:$C$133,0)+1,4,4)))</f>
        <v>serviços de engenharia/obras: rodovias, ferrovias e aeroportos</v>
      </c>
      <c r="P19" s="205" t="n">
        <v>3</v>
      </c>
      <c r="Q19" s="160" t="str">
        <f aca="true">IF(P19="","", INDIRECT("base!"&amp;ADDRESS(MATCH(CONCATENATE(N19,"|",P19),base!$G$2:$G$1817,0)+1,6,4)))</f>
        <v>rodovias e vias rurais pavimentadas</v>
      </c>
      <c r="R19" s="205" t="s">
        <v>84</v>
      </c>
      <c r="S19" s="162" t="n">
        <f aca="false">TRUNC((V19*L19)+V19,2)</f>
        <v>813.27</v>
      </c>
      <c r="T19" s="162" t="n">
        <f aca="false">TRUNC((W19*L19)+W19,2)</f>
        <v>9077.56</v>
      </c>
      <c r="V19" s="163" t="n">
        <v>654.13</v>
      </c>
      <c r="W19" s="163" t="n">
        <v>7301.19</v>
      </c>
      <c r="X19" s="164" t="n">
        <f aca="false">(H19*V19)</f>
        <v>654.13</v>
      </c>
      <c r="Y19" s="165" t="n">
        <f aca="false">(H19*W19)</f>
        <v>7301.19</v>
      </c>
      <c r="AA19" s="166" t="n">
        <v>1</v>
      </c>
      <c r="AB19" s="167"/>
      <c r="AC19" s="168" t="n">
        <f aca="false">K19/(K19+K20)</f>
        <v>0.704670813117604</v>
      </c>
      <c r="AD19" s="169" t="s">
        <v>85</v>
      </c>
    </row>
    <row r="20" s="206" customFormat="true" ht="26.85" hidden="false" customHeight="false" outlineLevel="0" collapsed="false">
      <c r="A20" s="161" t="n">
        <v>3</v>
      </c>
      <c r="B20" s="203" t="n">
        <f aca="false">IF(AND(G20&lt;&gt;"",H20&gt;0,I20&lt;&gt;"",J20&lt;&gt;0,K20&lt;&gt;0),COUNT($B$11:B19)+1,"")</f>
        <v>6</v>
      </c>
      <c r="C20" s="149" t="s">
        <v>100</v>
      </c>
      <c r="D20" s="170" t="s">
        <v>87</v>
      </c>
      <c r="E20" s="151" t="s">
        <v>101</v>
      </c>
      <c r="F20" s="152" t="n">
        <v>46143</v>
      </c>
      <c r="G20" s="153" t="s">
        <v>102</v>
      </c>
      <c r="H20" s="154" t="n">
        <f aca="false">TRUNC(AA20,2)</f>
        <v>1</v>
      </c>
      <c r="I20" s="155" t="s">
        <v>83</v>
      </c>
      <c r="J20" s="156" t="n">
        <f aca="false">IFERROR(IF(S20+T20&lt;&gt;0,ROUND(ROUND(S20,4)+ROUND(T20,4),4),""),"")</f>
        <v>4145.27</v>
      </c>
      <c r="K20" s="157" t="n">
        <f aca="false">IFERROR(IF(H20*J20&lt;&gt;0,ROUND(ROUND(H20,4)*ROUND(J20,4),2),""),"")</f>
        <v>4145.27</v>
      </c>
      <c r="L20" s="158" t="n">
        <v>0</v>
      </c>
      <c r="M20" s="158" t="n">
        <v>0.8325</v>
      </c>
      <c r="N20" s="159" t="n">
        <v>9</v>
      </c>
      <c r="O20" s="160" t="str">
        <f aca="true">IF(N20="","", INDIRECT("base!"&amp;ADDRESS(MATCH(N20,base!$C$2:$C$133,0)+1,4,4)))</f>
        <v>serviços de engenharia/obras: rodovias, ferrovias e aeroportos</v>
      </c>
      <c r="P20" s="205" t="n">
        <v>3</v>
      </c>
      <c r="Q20" s="160" t="str">
        <f aca="true">IF(P20="","", INDIRECT("base!"&amp;ADDRESS(MATCH(CONCATENATE(N20,"|",P20),base!$G$2:$G$1817,0)+1,6,4)))</f>
        <v>rodovias e vias rurais pavimentadas</v>
      </c>
      <c r="R20" s="205" t="s">
        <v>84</v>
      </c>
      <c r="S20" s="162" t="n">
        <f aca="false">TRUNC((V20*L20)+V20,2)</f>
        <v>4145.27</v>
      </c>
      <c r="T20" s="162" t="n">
        <f aca="false">TRUNC((W20*L20)+W20,2)</f>
        <v>0</v>
      </c>
      <c r="V20" s="163" t="n">
        <v>4145.27</v>
      </c>
      <c r="W20" s="207" t="n">
        <v>0</v>
      </c>
      <c r="X20" s="164" t="n">
        <f aca="false">(H20*V20)</f>
        <v>4145.27</v>
      </c>
      <c r="Y20" s="165" t="n">
        <f aca="false">(H20*W20)</f>
        <v>0</v>
      </c>
      <c r="AA20" s="166" t="n">
        <v>1</v>
      </c>
      <c r="AB20" s="167"/>
      <c r="AC20" s="171" t="n">
        <f aca="false">K20/(K20+K19)</f>
        <v>0.295329186882396</v>
      </c>
      <c r="AD20" s="171" t="s">
        <v>90</v>
      </c>
    </row>
    <row r="21" s="92" customFormat="true" ht="17.35" hidden="false" customHeight="false" outlineLevel="0" collapsed="false">
      <c r="A21" s="144" t="s">
        <v>103</v>
      </c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V21" s="173"/>
      <c r="W21" s="173"/>
      <c r="X21" s="164"/>
      <c r="Y21" s="165"/>
      <c r="AA21" s="174"/>
      <c r="AB21" s="167"/>
      <c r="AC21" s="167"/>
    </row>
    <row r="22" customFormat="false" ht="56.25" hidden="false" customHeight="true" outlineLevel="0" collapsed="false">
      <c r="A22" s="161" t="n">
        <v>4</v>
      </c>
      <c r="B22" s="203" t="n">
        <f aca="false">IF(AND(G22&lt;&gt;"",H22&gt;0,I22&lt;&gt;"",J22&lt;&gt;0,K22&lt;&gt;0),COUNT($B$11:B21)+1,"")</f>
        <v>7</v>
      </c>
      <c r="C22" s="149" t="s">
        <v>104</v>
      </c>
      <c r="D22" s="150" t="s">
        <v>81</v>
      </c>
      <c r="E22" s="204" t="s">
        <v>105</v>
      </c>
      <c r="F22" s="152" t="n">
        <v>46113</v>
      </c>
      <c r="G22" s="205" t="s">
        <v>40</v>
      </c>
      <c r="H22" s="154" t="n">
        <f aca="false">TRUNC(AA22,2)</f>
        <v>1</v>
      </c>
      <c r="I22" s="155" t="s">
        <v>83</v>
      </c>
      <c r="J22" s="156" t="n">
        <f aca="false">IFERROR(IF(S22+T22&lt;&gt;0,ROUND(ROUND(S22,4)+ROUND(T22,4),4),""),"")</f>
        <v>13137.36</v>
      </c>
      <c r="K22" s="157" t="n">
        <f aca="false">IFERROR(IF(H22*J22&lt;&gt;0,ROUND(ROUND(H22,4)*ROUND(J22,4),2),""),"")</f>
        <v>13137.36</v>
      </c>
      <c r="L22" s="158" t="n">
        <f aca="false">AA26</f>
        <v>0.2433</v>
      </c>
      <c r="M22" s="158" t="n">
        <v>0.8325</v>
      </c>
      <c r="N22" s="159" t="n">
        <v>9</v>
      </c>
      <c r="O22" s="160" t="str">
        <f aca="true">IF(N22="","", INDIRECT("base!"&amp;ADDRESS(MATCH(N22,base!$C$2:$C$133,0)+1,4,4)))</f>
        <v>serviços de engenharia/obras: rodovias, ferrovias e aeroportos</v>
      </c>
      <c r="P22" s="161" t="n">
        <v>3</v>
      </c>
      <c r="Q22" s="160" t="str">
        <f aca="true">IF(P22="","", INDIRECT("base!"&amp;ADDRESS(MATCH(CONCATENATE(N22,"|",P22),base!$G$2:$G$1817,0)+1,6,4)))</f>
        <v>rodovias e vias rurais pavimentadas</v>
      </c>
      <c r="R22" s="161" t="s">
        <v>84</v>
      </c>
      <c r="S22" s="162" t="n">
        <f aca="false">TRUNC((V22*L22)+V22,2)</f>
        <v>944.42</v>
      </c>
      <c r="T22" s="162" t="n">
        <f aca="false">TRUNC((W22*L22)+W22,2)</f>
        <v>12192.94</v>
      </c>
      <c r="V22" s="163" t="n">
        <v>759.61</v>
      </c>
      <c r="W22" s="163" t="n">
        <v>9806.92</v>
      </c>
      <c r="X22" s="164" t="n">
        <f aca="false">(H22*V22)</f>
        <v>759.61</v>
      </c>
      <c r="Y22" s="165" t="n">
        <f aca="false">(H22*W22)</f>
        <v>9806.92</v>
      </c>
      <c r="AA22" s="166" t="n">
        <v>1</v>
      </c>
      <c r="AB22" s="167"/>
      <c r="AC22" s="168" t="n">
        <f aca="false">K22/(K22+K23)</f>
        <v>0.671236831227675</v>
      </c>
      <c r="AD22" s="169" t="s">
        <v>85</v>
      </c>
    </row>
    <row r="23" customFormat="false" ht="26.85" hidden="false" customHeight="false" outlineLevel="0" collapsed="false">
      <c r="A23" s="161" t="n">
        <v>4</v>
      </c>
      <c r="B23" s="203" t="n">
        <f aca="false">IF(AND(G23&lt;&gt;"",H23&gt;0,I23&lt;&gt;"",J23&lt;&gt;0,K23&lt;&gt;0),COUNT($B$11:B22)+1,"")</f>
        <v>8</v>
      </c>
      <c r="C23" s="208" t="s">
        <v>106</v>
      </c>
      <c r="D23" s="209" t="s">
        <v>87</v>
      </c>
      <c r="E23" s="151" t="s">
        <v>107</v>
      </c>
      <c r="F23" s="152" t="n">
        <v>46143</v>
      </c>
      <c r="G23" s="153" t="s">
        <v>108</v>
      </c>
      <c r="H23" s="154" t="n">
        <f aca="false">TRUNC(AA23,2)</f>
        <v>1</v>
      </c>
      <c r="I23" s="155" t="s">
        <v>83</v>
      </c>
      <c r="J23" s="210" t="n">
        <f aca="false">IFERROR(IF(S23+T23&lt;&gt;0,ROUND(ROUND(S23,4)+ROUND(T23,4),4),""),"")</f>
        <v>6434.51</v>
      </c>
      <c r="K23" s="211" t="n">
        <f aca="false">IFERROR(IF(H23*J23&lt;&gt;0,ROUND(ROUND(H23,4)*ROUND(J23,4),2),""),"")</f>
        <v>6434.51</v>
      </c>
      <c r="L23" s="158" t="n">
        <v>0</v>
      </c>
      <c r="M23" s="158" t="n">
        <v>0.8325</v>
      </c>
      <c r="N23" s="159" t="n">
        <v>9</v>
      </c>
      <c r="O23" s="212" t="str">
        <f aca="true">IF(N23="","", INDIRECT("base!"&amp;ADDRESS(MATCH(N23,base!$C$2:$C$133,0)+1,4,4)))</f>
        <v>serviços de engenharia/obras: rodovias, ferrovias e aeroportos</v>
      </c>
      <c r="P23" s="213" t="n">
        <v>3</v>
      </c>
      <c r="Q23" s="212" t="str">
        <f aca="true">IF(P23="","", INDIRECT("base!"&amp;ADDRESS(MATCH(CONCATENATE(N23,"|",P23),base!$G$2:$G$1817,0)+1,6,4)))</f>
        <v>rodovias e vias rurais pavimentadas</v>
      </c>
      <c r="R23" s="213" t="s">
        <v>84</v>
      </c>
      <c r="S23" s="162" t="n">
        <f aca="false">TRUNC((V23*L23)+V23,2)</f>
        <v>6434.51</v>
      </c>
      <c r="T23" s="162" t="n">
        <f aca="false">TRUNC((W23*L23)+W23,2)</f>
        <v>0</v>
      </c>
      <c r="V23" s="163" t="n">
        <v>6434.51</v>
      </c>
      <c r="W23" s="163" t="n">
        <v>0</v>
      </c>
      <c r="X23" s="164" t="n">
        <f aca="false">(H23*V23)</f>
        <v>6434.51</v>
      </c>
      <c r="Y23" s="165" t="n">
        <f aca="false">(H23*W23)</f>
        <v>0</v>
      </c>
      <c r="AA23" s="166" t="n">
        <v>1</v>
      </c>
      <c r="AB23" s="167"/>
      <c r="AC23" s="171" t="n">
        <f aca="false">K23/(K23+K22)</f>
        <v>0.328763168772325</v>
      </c>
      <c r="AD23" s="171" t="s">
        <v>90</v>
      </c>
    </row>
    <row r="24" customFormat="false" ht="24.75" hidden="false" customHeight="true" outlineLevel="0" collapsed="false">
      <c r="O24" s="214"/>
      <c r="AA24" s="215"/>
      <c r="AB24" s="216"/>
    </row>
    <row r="25" customFormat="false" ht="21" hidden="false" customHeight="true" outlineLevel="0" collapsed="false">
      <c r="AA25" s="217" t="s">
        <v>109</v>
      </c>
    </row>
    <row r="26" customFormat="false" ht="26.25" hidden="false" customHeight="true" outlineLevel="0" collapsed="false">
      <c r="AA26" s="218" t="n">
        <v>0.2433</v>
      </c>
    </row>
  </sheetData>
  <mergeCells count="34">
    <mergeCell ref="A1:K1"/>
    <mergeCell ref="C2:G2"/>
    <mergeCell ref="A3:B3"/>
    <mergeCell ref="C3:K3"/>
    <mergeCell ref="C4:I4"/>
    <mergeCell ref="C5:G5"/>
    <mergeCell ref="C6:G6"/>
    <mergeCell ref="V9:W9"/>
    <mergeCell ref="X9:Y9"/>
    <mergeCell ref="AC9:AD9"/>
    <mergeCell ref="A10:A11"/>
    <mergeCell ref="B10:B11"/>
    <mergeCell ref="C10:C11"/>
    <mergeCell ref="D10:D11"/>
    <mergeCell ref="E10:E11"/>
    <mergeCell ref="F10:F11"/>
    <mergeCell ref="G10:G11"/>
    <mergeCell ref="H10:M10"/>
    <mergeCell ref="N10:O10"/>
    <mergeCell ref="P10:Q10"/>
    <mergeCell ref="R10:R11"/>
    <mergeCell ref="S10:S11"/>
    <mergeCell ref="T10:T11"/>
    <mergeCell ref="V10:V11"/>
    <mergeCell ref="W10:W11"/>
    <mergeCell ref="X10:X11"/>
    <mergeCell ref="Y10:Y11"/>
    <mergeCell ref="AA10:AB10"/>
    <mergeCell ref="AC10:AC11"/>
    <mergeCell ref="AD10:AD11"/>
    <mergeCell ref="A12:T12"/>
    <mergeCell ref="A15:T15"/>
    <mergeCell ref="A18:T18"/>
    <mergeCell ref="A21:T21"/>
  </mergeCells>
  <dataValidations count="9">
    <dataValidation allowBlank="true" error="O código de Subfamília informado é inválido. &#10;Selecione o código na lista suspensa. Para pesquisar Subfamília, utilize a planilha Pesquisa Familia e Subfamilia. &#10;Informe a Subfamília de acordo com a Família." errorStyle="stop" errorTitle="Código de Subfamília Inválido" operator="between" showDropDown="false" showErrorMessage="true" showInputMessage="true" sqref="P13:P14 P16:P17 P19:P20 P22:P1026" type="list">
      <formula1>INDIRECT(CONCATENATE("F_",N13))</formula1>
      <formula2>0</formula2>
    </dataValidation>
    <dataValidation allowBlank="true" error="O número de lote informado é inválido. &#10;Cadastre o lote na planilha Identificação e selecione na lista suspensa." errorStyle="stop" errorTitle="Número de Lote Inválido" operator="between" showDropDown="false" showErrorMessage="true" showInputMessage="true" sqref="A13:A14 A24:A1026" type="list">
      <formula1>#ref!</formula1>
      <formula2>0</formula2>
    </dataValidation>
    <dataValidation allowBlank="true" errorStyle="stop" operator="between" showDropDown="false" showErrorMessage="true" showInputMessage="true" sqref="N24:N1026" type="list">
      <formula1>INDIRECT("'Tipo de Objeto x Familia'!G2:G"&amp;ROWS(#ref!)-COUNTBLANK(#ref!)+1)</formula1>
      <formula2>0</formula2>
    </dataValidation>
    <dataValidation allowBlank="true" error="O tipo de orçamento informado é inválido.&#10;Selecione o tipo de orçamento na lista suspensa." errorStyle="stop" errorTitle="Tipo de Orçamento Inválido" operator="between" showDropDown="false" showErrorMessage="true" showInputMessage="true" sqref="R13:R14 R16:R17 R19:R20 R22:R1026" type="list">
      <formula1>base!$M$2:$M$6</formula1>
      <formula2>0</formula2>
    </dataValidation>
    <dataValidation allowBlank="true" error="A unidade de medida informada é inválida.&#10;Selecione uma unidade na lista suspensa. Para cadastrar nova unidade de medida, entre em contato com o TCE. " errorStyle="stop" errorTitle="Unidade de Medida Inválida" operator="between" showDropDown="false" showErrorMessage="true" showInputMessage="true" sqref="I13:I14 I16:I17 I19:I20 I22:I1026" type="list">
      <formula1>base!$I$2:$I$126</formula1>
      <formula2>0</formula2>
    </dataValidation>
    <dataValidation allowBlank="true" error="A fonte de referência informada é inválida. &#10;Selecione a fonte de referência na lista suspensa. Para cadastrar nova fonte de referência, entre em contato com o TCE." errorStyle="stop" errorTitle="Fonte de Referência Inválida" operator="between" showDropDown="false" showErrorMessage="true" showInputMessage="true" sqref="D13 D16 D19 D22 D24:D1026" type="list">
      <formula1>base!$N$2:$N$36</formula1>
      <formula2>0</formula2>
    </dataValidation>
    <dataValidation allowBlank="true" errorStyle="stop" operator="between" showDropDown="false" showErrorMessage="true" showInputMessage="true" sqref="I1 I3:I4 I10" type="list">
      <formula1>base!$I$2:$I$126</formula1>
      <formula2>0</formula2>
    </dataValidation>
    <dataValidation allowBlank="true" errorStyle="stop" operator="between" showDropDown="false" showErrorMessage="true" showInputMessage="true" sqref="D1 D3:D6" type="list">
      <formula1>base!#ref!</formula1>
      <formula2>0</formula2>
    </dataValidation>
    <dataValidation allowBlank="true" errorStyle="stop" operator="between" showDropDown="false" showErrorMessage="true" showInputMessage="true" sqref="N13:N14 N16:N17 N19:N20 N22:N23" type="list">
      <formula1>'Tipo de Objeto x Familia'!$G$2:$G$12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196527777777778" bottom="0.196527777777778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A1:U9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05" activeCellId="0" sqref="D105"/>
    </sheetView>
  </sheetViews>
  <sheetFormatPr defaultColWidth="9.1484375" defaultRowHeight="15.75" customHeight="false" zeroHeight="false" outlineLevelRow="0" outlineLevelCol="0"/>
  <cols>
    <col collapsed="false" customWidth="true" hidden="false" outlineLevel="0" max="1" min="1" style="0" width="11.43"/>
    <col collapsed="false" customWidth="true" hidden="false" outlineLevel="0" max="2" min="2" style="0" width="13.71"/>
    <col collapsed="false" customWidth="true" hidden="false" outlineLevel="0" max="3" min="3" style="0" width="14.29"/>
    <col collapsed="false" customWidth="true" hidden="false" outlineLevel="0" max="4" min="4" style="0" width="68.57"/>
    <col collapsed="false" customWidth="true" hidden="false" outlineLevel="0" max="5" min="5" style="0" width="17.15"/>
    <col collapsed="false" customWidth="true" hidden="false" outlineLevel="0" max="9" min="6" style="0" width="13.71"/>
    <col collapsed="false" customWidth="true" hidden="false" outlineLevel="0" max="10" min="10" style="0" width="17"/>
    <col collapsed="false" customWidth="true" hidden="false" outlineLevel="0" max="11" min="11" style="0" width="16"/>
    <col collapsed="false" customWidth="true" hidden="false" outlineLevel="0" max="12" min="12" style="219" width="20.14"/>
  </cols>
  <sheetData>
    <row r="1" s="221" customFormat="true" ht="15.75" hidden="false" customHeight="false" outlineLevel="0" collapsed="false">
      <c r="A1" s="220" t="s">
        <v>110</v>
      </c>
      <c r="B1" s="220"/>
      <c r="C1" s="220"/>
      <c r="D1" s="220"/>
      <c r="E1" s="220"/>
      <c r="F1" s="220"/>
      <c r="G1" s="220"/>
      <c r="H1" s="220"/>
      <c r="I1" s="220"/>
      <c r="J1" s="220"/>
      <c r="L1" s="222"/>
    </row>
    <row r="2" s="221" customFormat="true" ht="15.75" hidden="false" customHeight="false" outlineLevel="0" collapsed="false">
      <c r="A2" s="223" t="s">
        <v>42</v>
      </c>
      <c r="B2" s="223"/>
      <c r="C2" s="224" t="str">
        <f aca="false">Identificação!C2</f>
        <v>Concorrência Lei 14.133/21 Eletrônica</v>
      </c>
      <c r="D2" s="224"/>
      <c r="E2" s="224"/>
      <c r="F2" s="224"/>
      <c r="G2" s="225" t="s">
        <v>43</v>
      </c>
      <c r="H2" s="226" t="n">
        <f aca="false">Identificação!F2</f>
        <v>0</v>
      </c>
      <c r="I2" s="225" t="s">
        <v>44</v>
      </c>
      <c r="J2" s="227" t="n">
        <f aca="false">Identificação!H2</f>
        <v>2026</v>
      </c>
      <c r="L2" s="222"/>
    </row>
    <row r="3" s="221" customFormat="true" ht="15.75" hidden="false" customHeight="true" outlineLevel="0" collapsed="false">
      <c r="A3" s="228" t="s">
        <v>17</v>
      </c>
      <c r="B3" s="228"/>
      <c r="C3" s="229" t="str">
        <f aca="false">Identificação!C3</f>
        <v>Contratação de Empresa especializada para elaboração de projeto de pavimentação, drenagem pluvial e sinalização viária</v>
      </c>
      <c r="D3" s="229"/>
      <c r="E3" s="229"/>
      <c r="F3" s="229"/>
      <c r="G3" s="229"/>
      <c r="H3" s="229"/>
      <c r="I3" s="229"/>
      <c r="J3" s="229"/>
      <c r="L3" s="222"/>
    </row>
    <row r="4" s="221" customFormat="true" ht="15.75" hidden="false" customHeight="false" outlineLevel="0" collapsed="false">
      <c r="A4" s="223" t="s">
        <v>45</v>
      </c>
      <c r="B4" s="223"/>
      <c r="C4" s="230" t="str">
        <f aca="false">Identificação!C4</f>
        <v>Prefeitura Municipal de Montenegro-RS</v>
      </c>
      <c r="D4" s="230"/>
      <c r="E4" s="230"/>
      <c r="F4" s="230"/>
      <c r="G4" s="230"/>
      <c r="H4" s="230"/>
      <c r="I4" s="16" t="s">
        <v>46</v>
      </c>
      <c r="J4" s="231" t="str">
        <f aca="false">IF([3]Identificação!G4=0,"",[3]Identificação!G4)</f>
        <v>90.895.905/0001-60</v>
      </c>
      <c r="L4" s="222"/>
    </row>
    <row r="5" s="221" customFormat="true" ht="15.75" hidden="false" customHeight="false" outlineLevel="0" collapsed="false">
      <c r="A5" s="223" t="s">
        <v>47</v>
      </c>
      <c r="B5" s="223"/>
      <c r="C5" s="232" t="str">
        <f aca="false">Identificação!C5</f>
        <v>Obras e Serviços de Engenharia</v>
      </c>
      <c r="D5" s="232"/>
      <c r="E5" s="232"/>
      <c r="F5" s="232"/>
      <c r="G5" s="232"/>
      <c r="H5" s="232"/>
      <c r="I5" s="232"/>
      <c r="J5" s="233"/>
    </row>
    <row r="6" s="221" customFormat="true" ht="15.75" hidden="false" customHeight="false" outlineLevel="0" collapsed="false">
      <c r="A6" s="223" t="s">
        <v>48</v>
      </c>
      <c r="B6" s="223"/>
      <c r="C6" s="234" t="n">
        <f aca="false">Identificação!C6</f>
        <v>88305.11</v>
      </c>
      <c r="D6" s="234"/>
      <c r="E6" s="234"/>
      <c r="F6" s="234"/>
      <c r="G6" s="234"/>
      <c r="H6" s="234"/>
      <c r="I6" s="234"/>
      <c r="J6" s="235"/>
      <c r="L6" s="219"/>
      <c r="M6" s="0"/>
      <c r="N6" s="0"/>
      <c r="O6" s="0"/>
      <c r="P6" s="0"/>
      <c r="Q6" s="0"/>
      <c r="R6" s="0"/>
      <c r="S6" s="0"/>
      <c r="T6" s="0"/>
      <c r="U6" s="0"/>
    </row>
    <row r="7" customFormat="false" ht="18" hidden="false" customHeight="true" outlineLevel="0" collapsed="false">
      <c r="A7" s="236" t="s">
        <v>111</v>
      </c>
      <c r="B7" s="237" t="s">
        <v>76</v>
      </c>
      <c r="C7" s="236" t="s">
        <v>112</v>
      </c>
      <c r="D7" s="236" t="s">
        <v>77</v>
      </c>
      <c r="E7" s="236" t="s">
        <v>113</v>
      </c>
      <c r="F7" s="236"/>
      <c r="G7" s="238" t="s">
        <v>114</v>
      </c>
      <c r="H7" s="237" t="s">
        <v>115</v>
      </c>
      <c r="I7" s="237" t="s">
        <v>116</v>
      </c>
      <c r="J7" s="237" t="s">
        <v>117</v>
      </c>
      <c r="L7" s="239" t="s">
        <v>118</v>
      </c>
      <c r="M7" s="240"/>
      <c r="N7" s="240"/>
      <c r="O7" s="241"/>
    </row>
    <row r="8" customFormat="false" ht="15" hidden="false" customHeight="true" outlineLevel="0" collapsed="false">
      <c r="A8" s="242" t="s">
        <v>119</v>
      </c>
      <c r="B8" s="243" t="s">
        <v>120</v>
      </c>
      <c r="C8" s="242" t="s">
        <v>121</v>
      </c>
      <c r="D8" s="242" t="s">
        <v>122</v>
      </c>
      <c r="E8" s="242" t="s">
        <v>123</v>
      </c>
      <c r="F8" s="242"/>
      <c r="G8" s="244" t="s">
        <v>83</v>
      </c>
      <c r="H8" s="245" t="n">
        <v>1</v>
      </c>
      <c r="I8" s="246" t="n">
        <v>14881.49</v>
      </c>
      <c r="J8" s="246" t="n">
        <v>14881.49</v>
      </c>
      <c r="L8" s="241"/>
      <c r="M8" s="247"/>
      <c r="N8" s="248" t="s">
        <v>124</v>
      </c>
      <c r="O8" s="241"/>
    </row>
    <row r="9" customFormat="false" ht="15" hidden="false" customHeight="true" outlineLevel="0" collapsed="false">
      <c r="A9" s="249" t="s">
        <v>125</v>
      </c>
      <c r="B9" s="250" t="s">
        <v>126</v>
      </c>
      <c r="C9" s="249" t="s">
        <v>81</v>
      </c>
      <c r="D9" s="249" t="s">
        <v>127</v>
      </c>
      <c r="E9" s="249" t="s">
        <v>128</v>
      </c>
      <c r="F9" s="249"/>
      <c r="G9" s="251" t="s">
        <v>129</v>
      </c>
      <c r="H9" s="252" t="n">
        <v>24</v>
      </c>
      <c r="I9" s="253" t="n">
        <v>41.34</v>
      </c>
      <c r="J9" s="253" t="n">
        <v>992.16</v>
      </c>
      <c r="L9" s="254" t="s">
        <v>130</v>
      </c>
      <c r="M9" s="255" t="n">
        <v>24</v>
      </c>
      <c r="N9" s="256" t="s">
        <v>131</v>
      </c>
      <c r="O9" s="254"/>
    </row>
    <row r="10" customFormat="false" ht="25.5" hidden="false" customHeight="true" outlineLevel="0" collapsed="false">
      <c r="A10" s="249" t="s">
        <v>125</v>
      </c>
      <c r="B10" s="250" t="s">
        <v>132</v>
      </c>
      <c r="C10" s="249" t="s">
        <v>81</v>
      </c>
      <c r="D10" s="249" t="s">
        <v>133</v>
      </c>
      <c r="E10" s="249" t="s">
        <v>128</v>
      </c>
      <c r="F10" s="249"/>
      <c r="G10" s="251" t="s">
        <v>129</v>
      </c>
      <c r="H10" s="252" t="n">
        <v>8</v>
      </c>
      <c r="I10" s="253" t="n">
        <v>24.66</v>
      </c>
      <c r="J10" s="253" t="n">
        <v>197.28</v>
      </c>
      <c r="L10" s="257" t="s">
        <v>134</v>
      </c>
      <c r="M10" s="258" t="n">
        <v>6</v>
      </c>
      <c r="N10" s="259" t="s">
        <v>135</v>
      </c>
      <c r="O10" s="257"/>
    </row>
    <row r="11" customFormat="false" ht="25.5" hidden="false" customHeight="true" outlineLevel="0" collapsed="false">
      <c r="A11" s="249" t="s">
        <v>125</v>
      </c>
      <c r="B11" s="250" t="s">
        <v>136</v>
      </c>
      <c r="C11" s="249" t="s">
        <v>81</v>
      </c>
      <c r="D11" s="249" t="s">
        <v>137</v>
      </c>
      <c r="E11" s="249" t="s">
        <v>128</v>
      </c>
      <c r="F11" s="249"/>
      <c r="G11" s="251" t="s">
        <v>129</v>
      </c>
      <c r="H11" s="252" t="n">
        <v>12</v>
      </c>
      <c r="I11" s="253" t="n">
        <v>139.01</v>
      </c>
      <c r="J11" s="253" t="n">
        <v>1668.12</v>
      </c>
      <c r="L11" s="254" t="s">
        <v>138</v>
      </c>
      <c r="M11" s="247" t="n">
        <v>12</v>
      </c>
      <c r="N11" s="248" t="s">
        <v>139</v>
      </c>
      <c r="O11" s="241"/>
    </row>
    <row r="12" customFormat="false" ht="25.5" hidden="false" customHeight="true" outlineLevel="0" collapsed="false">
      <c r="A12" s="249" t="s">
        <v>125</v>
      </c>
      <c r="B12" s="250" t="s">
        <v>136</v>
      </c>
      <c r="C12" s="249" t="s">
        <v>81</v>
      </c>
      <c r="D12" s="249" t="s">
        <v>137</v>
      </c>
      <c r="E12" s="249" t="s">
        <v>128</v>
      </c>
      <c r="F12" s="249"/>
      <c r="G12" s="251" t="s">
        <v>129</v>
      </c>
      <c r="H12" s="252" t="n">
        <v>80</v>
      </c>
      <c r="I12" s="253" t="n">
        <v>139.01</v>
      </c>
      <c r="J12" s="253" t="n">
        <v>11120.8</v>
      </c>
      <c r="L12" s="254" t="s">
        <v>140</v>
      </c>
      <c r="M12" s="255" t="n">
        <f aca="false">72+8</f>
        <v>80</v>
      </c>
      <c r="N12" s="256" t="s">
        <v>141</v>
      </c>
      <c r="O12" s="254"/>
    </row>
    <row r="13" customFormat="false" ht="19.5" hidden="false" customHeight="true" outlineLevel="0" collapsed="false">
      <c r="A13" s="260" t="s">
        <v>142</v>
      </c>
      <c r="B13" s="261" t="s">
        <v>143</v>
      </c>
      <c r="C13" s="260" t="s">
        <v>121</v>
      </c>
      <c r="D13" s="260" t="s">
        <v>144</v>
      </c>
      <c r="E13" s="260" t="s">
        <v>145</v>
      </c>
      <c r="F13" s="260"/>
      <c r="G13" s="262" t="s">
        <v>146</v>
      </c>
      <c r="H13" s="263" t="n">
        <v>1</v>
      </c>
      <c r="I13" s="264" t="n">
        <v>103.03</v>
      </c>
      <c r="J13" s="264" t="n">
        <v>103.03</v>
      </c>
      <c r="L13" s="254" t="s">
        <v>147</v>
      </c>
      <c r="M13" s="265" t="n">
        <v>12</v>
      </c>
      <c r="N13" s="256" t="s">
        <v>148</v>
      </c>
      <c r="O13" s="240"/>
    </row>
    <row r="14" customFormat="false" ht="19.5" hidden="false" customHeight="true" outlineLevel="0" collapsed="false">
      <c r="A14" s="260" t="s">
        <v>142</v>
      </c>
      <c r="B14" s="261" t="s">
        <v>149</v>
      </c>
      <c r="C14" s="260" t="s">
        <v>150</v>
      </c>
      <c r="D14" s="260" t="s">
        <v>151</v>
      </c>
      <c r="E14" s="260" t="s">
        <v>152</v>
      </c>
      <c r="F14" s="260"/>
      <c r="G14" s="262" t="s">
        <v>129</v>
      </c>
      <c r="H14" s="263" t="n">
        <v>12</v>
      </c>
      <c r="I14" s="264" t="n">
        <v>66.6752</v>
      </c>
      <c r="J14" s="264" t="n">
        <v>800.1</v>
      </c>
      <c r="L14" s="254" t="s">
        <v>153</v>
      </c>
      <c r="M14" s="255" t="n">
        <v>8</v>
      </c>
      <c r="N14" s="256" t="s">
        <v>154</v>
      </c>
      <c r="O14" s="241"/>
    </row>
    <row r="15" customFormat="false" ht="19.5" hidden="false" customHeight="true" outlineLevel="0" collapsed="false">
      <c r="A15" s="266"/>
      <c r="B15" s="266"/>
      <c r="C15" s="266"/>
      <c r="D15" s="266"/>
      <c r="E15" s="266"/>
      <c r="F15" s="267"/>
      <c r="G15" s="266"/>
      <c r="H15" s="267"/>
      <c r="I15" s="266"/>
      <c r="J15" s="267"/>
    </row>
    <row r="16" customFormat="false" ht="19.5" hidden="false" customHeight="true" outlineLevel="0" collapsed="false">
      <c r="A16" s="266"/>
      <c r="B16" s="266"/>
      <c r="C16" s="266"/>
      <c r="D16" s="266"/>
      <c r="E16" s="266"/>
      <c r="F16" s="267"/>
      <c r="G16" s="266"/>
      <c r="H16" s="268"/>
      <c r="I16" s="268"/>
      <c r="J16" s="267"/>
    </row>
    <row r="17" customFormat="false" ht="19.5" hidden="false" customHeight="true" outlineLevel="0" collapsed="false">
      <c r="A17" s="269"/>
      <c r="B17" s="269"/>
      <c r="C17" s="269"/>
      <c r="D17" s="269"/>
      <c r="E17" s="269"/>
      <c r="F17" s="269"/>
      <c r="G17" s="269"/>
      <c r="H17" s="269"/>
      <c r="I17" s="269"/>
      <c r="J17" s="269"/>
    </row>
    <row r="18" customFormat="false" ht="15.75" hidden="false" customHeight="true" outlineLevel="0" collapsed="false">
      <c r="A18" s="236" t="s">
        <v>155</v>
      </c>
      <c r="B18" s="237" t="s">
        <v>76</v>
      </c>
      <c r="C18" s="236" t="s">
        <v>112</v>
      </c>
      <c r="D18" s="236" t="s">
        <v>77</v>
      </c>
      <c r="E18" s="236" t="s">
        <v>113</v>
      </c>
      <c r="F18" s="236"/>
      <c r="G18" s="238" t="s">
        <v>114</v>
      </c>
      <c r="H18" s="237" t="s">
        <v>115</v>
      </c>
      <c r="I18" s="237" t="s">
        <v>116</v>
      </c>
      <c r="J18" s="237" t="s">
        <v>117</v>
      </c>
    </row>
    <row r="19" customFormat="false" ht="18" hidden="false" customHeight="true" outlineLevel="0" collapsed="false">
      <c r="A19" s="242" t="s">
        <v>119</v>
      </c>
      <c r="B19" s="243" t="s">
        <v>156</v>
      </c>
      <c r="C19" s="242" t="s">
        <v>121</v>
      </c>
      <c r="D19" s="242" t="s">
        <v>89</v>
      </c>
      <c r="E19" s="242" t="s">
        <v>157</v>
      </c>
      <c r="F19" s="242"/>
      <c r="G19" s="244" t="s">
        <v>83</v>
      </c>
      <c r="H19" s="245" t="n">
        <v>1</v>
      </c>
      <c r="I19" s="246" t="n">
        <v>6032.5</v>
      </c>
      <c r="J19" s="246" t="n">
        <v>6032.5</v>
      </c>
      <c r="L19" s="241"/>
      <c r="M19" s="247"/>
      <c r="N19" s="270" t="s">
        <v>158</v>
      </c>
      <c r="O19" s="241"/>
    </row>
    <row r="20" customFormat="false" ht="25.5" hidden="false" customHeight="true" outlineLevel="0" collapsed="false">
      <c r="A20" s="249" t="s">
        <v>125</v>
      </c>
      <c r="B20" s="250" t="s">
        <v>159</v>
      </c>
      <c r="C20" s="249" t="s">
        <v>121</v>
      </c>
      <c r="D20" s="249" t="s">
        <v>160</v>
      </c>
      <c r="E20" s="249" t="s">
        <v>161</v>
      </c>
      <c r="F20" s="249"/>
      <c r="G20" s="251" t="s">
        <v>162</v>
      </c>
      <c r="H20" s="252" t="n">
        <v>0.1667</v>
      </c>
      <c r="I20" s="253" t="n">
        <v>1856.03</v>
      </c>
      <c r="J20" s="253" t="n">
        <v>309.4</v>
      </c>
      <c r="L20" s="271" t="s">
        <v>138</v>
      </c>
      <c r="M20" s="272" t="n">
        <v>14</v>
      </c>
      <c r="N20" s="273" t="s">
        <v>163</v>
      </c>
      <c r="O20" s="271"/>
      <c r="P20" s="274"/>
      <c r="Q20" s="274"/>
      <c r="R20" s="274"/>
    </row>
    <row r="21" customFormat="false" ht="23.85" hidden="false" customHeight="true" outlineLevel="0" collapsed="false">
      <c r="A21" s="260" t="s">
        <v>142</v>
      </c>
      <c r="B21" s="261" t="s">
        <v>164</v>
      </c>
      <c r="C21" s="260" t="s">
        <v>121</v>
      </c>
      <c r="D21" s="260" t="s">
        <v>165</v>
      </c>
      <c r="E21" s="260" t="s">
        <v>145</v>
      </c>
      <c r="F21" s="260"/>
      <c r="G21" s="262" t="s">
        <v>166</v>
      </c>
      <c r="H21" s="263" t="n">
        <v>5</v>
      </c>
      <c r="I21" s="264" t="n">
        <v>259.99</v>
      </c>
      <c r="J21" s="264" t="n">
        <v>1299.95</v>
      </c>
      <c r="L21" s="271" t="s">
        <v>140</v>
      </c>
      <c r="M21" s="272" t="n">
        <f aca="false">(8*12)+8</f>
        <v>104</v>
      </c>
      <c r="N21" s="273" t="s">
        <v>167</v>
      </c>
      <c r="O21" s="271"/>
    </row>
    <row r="22" customFormat="false" ht="23.85" hidden="false" customHeight="true" outlineLevel="0" collapsed="false">
      <c r="A22" s="260" t="s">
        <v>142</v>
      </c>
      <c r="B22" s="261" t="s">
        <v>168</v>
      </c>
      <c r="C22" s="260" t="s">
        <v>121</v>
      </c>
      <c r="D22" s="260" t="s">
        <v>169</v>
      </c>
      <c r="E22" s="260" t="s">
        <v>145</v>
      </c>
      <c r="F22" s="260"/>
      <c r="G22" s="262" t="s">
        <v>166</v>
      </c>
      <c r="H22" s="263" t="n">
        <v>5</v>
      </c>
      <c r="I22" s="264" t="n">
        <v>201.98</v>
      </c>
      <c r="J22" s="264" t="n">
        <v>1009.9</v>
      </c>
      <c r="L22" s="275" t="s">
        <v>134</v>
      </c>
      <c r="M22" s="276" t="n">
        <v>7</v>
      </c>
      <c r="N22" s="277" t="s">
        <v>135</v>
      </c>
      <c r="O22" s="278"/>
    </row>
    <row r="23" customFormat="false" ht="15.75" hidden="false" customHeight="true" outlineLevel="0" collapsed="false">
      <c r="A23" s="260" t="s">
        <v>142</v>
      </c>
      <c r="B23" s="261" t="s">
        <v>170</v>
      </c>
      <c r="C23" s="260" t="s">
        <v>121</v>
      </c>
      <c r="D23" s="260" t="s">
        <v>171</v>
      </c>
      <c r="E23" s="260" t="s">
        <v>145</v>
      </c>
      <c r="F23" s="260"/>
      <c r="G23" s="262" t="s">
        <v>172</v>
      </c>
      <c r="H23" s="263" t="n">
        <v>5</v>
      </c>
      <c r="I23" s="264" t="n">
        <v>275</v>
      </c>
      <c r="J23" s="264" t="n">
        <v>1375</v>
      </c>
      <c r="L23" s="271" t="s">
        <v>130</v>
      </c>
      <c r="M23" s="272" t="n">
        <f aca="false">6*6</f>
        <v>36</v>
      </c>
      <c r="N23" s="273" t="s">
        <v>173</v>
      </c>
      <c r="O23" s="271"/>
    </row>
    <row r="24" customFormat="false" ht="23.85" hidden="false" customHeight="true" outlineLevel="0" collapsed="false">
      <c r="A24" s="260" t="s">
        <v>142</v>
      </c>
      <c r="B24" s="261" t="s">
        <v>174</v>
      </c>
      <c r="C24" s="260" t="s">
        <v>121</v>
      </c>
      <c r="D24" s="260" t="s">
        <v>175</v>
      </c>
      <c r="E24" s="260" t="s">
        <v>145</v>
      </c>
      <c r="F24" s="260"/>
      <c r="G24" s="262" t="s">
        <v>166</v>
      </c>
      <c r="H24" s="263" t="n">
        <v>5</v>
      </c>
      <c r="I24" s="264" t="n">
        <v>208.5</v>
      </c>
      <c r="J24" s="264" t="n">
        <v>1042.5</v>
      </c>
      <c r="L24" s="271" t="s">
        <v>153</v>
      </c>
      <c r="M24" s="272" t="n">
        <v>10</v>
      </c>
      <c r="N24" s="273" t="s">
        <v>176</v>
      </c>
      <c r="O24" s="271"/>
    </row>
    <row r="25" customFormat="false" ht="15.75" hidden="false" customHeight="true" outlineLevel="0" collapsed="false">
      <c r="A25" s="260" t="s">
        <v>142</v>
      </c>
      <c r="B25" s="261" t="s">
        <v>177</v>
      </c>
      <c r="C25" s="260" t="s">
        <v>121</v>
      </c>
      <c r="D25" s="260" t="s">
        <v>178</v>
      </c>
      <c r="E25" s="260" t="s">
        <v>145</v>
      </c>
      <c r="F25" s="260"/>
      <c r="G25" s="262" t="s">
        <v>166</v>
      </c>
      <c r="H25" s="263" t="n">
        <v>5</v>
      </c>
      <c r="I25" s="264" t="n">
        <v>100.24</v>
      </c>
      <c r="J25" s="264" t="n">
        <v>501.2</v>
      </c>
      <c r="L25" s="271"/>
      <c r="M25" s="272"/>
      <c r="N25" s="273"/>
      <c r="O25" s="271"/>
    </row>
    <row r="26" customFormat="false" ht="15.75" hidden="false" customHeight="true" outlineLevel="0" collapsed="false">
      <c r="A26" s="260" t="s">
        <v>142</v>
      </c>
      <c r="B26" s="261" t="s">
        <v>179</v>
      </c>
      <c r="C26" s="260" t="s">
        <v>121</v>
      </c>
      <c r="D26" s="260" t="s">
        <v>180</v>
      </c>
      <c r="E26" s="260" t="s">
        <v>145</v>
      </c>
      <c r="F26" s="260"/>
      <c r="G26" s="262" t="s">
        <v>166</v>
      </c>
      <c r="H26" s="263" t="n">
        <v>5</v>
      </c>
      <c r="I26" s="264" t="n">
        <v>98.91</v>
      </c>
      <c r="J26" s="264" t="n">
        <v>494.55</v>
      </c>
      <c r="L26" s="271" t="s">
        <v>147</v>
      </c>
      <c r="M26" s="272" t="n">
        <v>12</v>
      </c>
      <c r="N26" s="273" t="s">
        <v>148</v>
      </c>
      <c r="O26" s="271"/>
    </row>
    <row r="27" customFormat="false" ht="19.7" hidden="false" customHeight="false" outlineLevel="0" collapsed="false">
      <c r="A27" s="266"/>
      <c r="B27" s="266"/>
      <c r="C27" s="266"/>
      <c r="D27" s="266"/>
      <c r="E27" s="266"/>
      <c r="F27" s="267"/>
      <c r="G27" s="266"/>
      <c r="H27" s="267"/>
      <c r="I27" s="266"/>
      <c r="J27" s="267"/>
      <c r="L27" s="271"/>
      <c r="M27" s="278"/>
      <c r="N27" s="278"/>
      <c r="O27" s="278"/>
    </row>
    <row r="28" customFormat="false" ht="21" hidden="false" customHeight="true" outlineLevel="0" collapsed="false">
      <c r="A28" s="266"/>
      <c r="B28" s="266"/>
      <c r="C28" s="266"/>
      <c r="D28" s="266"/>
      <c r="E28" s="266"/>
      <c r="F28" s="267"/>
      <c r="G28" s="266"/>
      <c r="H28" s="268"/>
      <c r="I28" s="268"/>
      <c r="J28" s="267"/>
    </row>
    <row r="29" customFormat="false" ht="15.75" hidden="false" customHeight="false" outlineLevel="0" collapsed="false">
      <c r="A29" s="269"/>
      <c r="B29" s="269"/>
      <c r="C29" s="269"/>
      <c r="D29" s="269"/>
      <c r="E29" s="269"/>
      <c r="F29" s="269"/>
      <c r="G29" s="269"/>
      <c r="H29" s="269"/>
      <c r="I29" s="269"/>
      <c r="J29" s="269"/>
    </row>
    <row r="30" customFormat="false" ht="15.75" hidden="false" customHeight="true" outlineLevel="0" collapsed="false">
      <c r="A30" s="279" t="s">
        <v>181</v>
      </c>
      <c r="B30" s="280" t="s">
        <v>76</v>
      </c>
      <c r="C30" s="279" t="s">
        <v>112</v>
      </c>
      <c r="D30" s="279" t="s">
        <v>77</v>
      </c>
      <c r="E30" s="279" t="s">
        <v>113</v>
      </c>
      <c r="F30" s="279"/>
      <c r="G30" s="281" t="s">
        <v>114</v>
      </c>
      <c r="H30" s="280" t="s">
        <v>115</v>
      </c>
      <c r="I30" s="280" t="s">
        <v>116</v>
      </c>
      <c r="J30" s="280" t="s">
        <v>117</v>
      </c>
    </row>
    <row r="31" customFormat="false" ht="23.85" hidden="false" customHeight="true" outlineLevel="0" collapsed="false">
      <c r="A31" s="282" t="s">
        <v>119</v>
      </c>
      <c r="B31" s="283" t="s">
        <v>182</v>
      </c>
      <c r="C31" s="282" t="s">
        <v>121</v>
      </c>
      <c r="D31" s="282" t="s">
        <v>183</v>
      </c>
      <c r="E31" s="282" t="s">
        <v>123</v>
      </c>
      <c r="F31" s="282"/>
      <c r="G31" s="284" t="s">
        <v>83</v>
      </c>
      <c r="H31" s="285" t="n">
        <v>1</v>
      </c>
      <c r="I31" s="286" t="n">
        <v>19041.15</v>
      </c>
      <c r="J31" s="286" t="n">
        <v>19041.15</v>
      </c>
    </row>
    <row r="32" customFormat="false" ht="25.5" hidden="false" customHeight="true" outlineLevel="0" collapsed="false">
      <c r="A32" s="287" t="s">
        <v>125</v>
      </c>
      <c r="B32" s="288" t="s">
        <v>126</v>
      </c>
      <c r="C32" s="287" t="s">
        <v>81</v>
      </c>
      <c r="D32" s="287" t="s">
        <v>127</v>
      </c>
      <c r="E32" s="287" t="s">
        <v>128</v>
      </c>
      <c r="F32" s="287"/>
      <c r="G32" s="289" t="s">
        <v>129</v>
      </c>
      <c r="H32" s="290" t="n">
        <v>36</v>
      </c>
      <c r="I32" s="291" t="n">
        <v>41.34</v>
      </c>
      <c r="J32" s="291" t="n">
        <v>1488.24</v>
      </c>
      <c r="L32" s="292"/>
      <c r="M32" s="293"/>
      <c r="N32" s="293"/>
      <c r="O32" s="293"/>
    </row>
    <row r="33" customFormat="false" ht="25.5" hidden="false" customHeight="true" outlineLevel="0" collapsed="false">
      <c r="A33" s="287" t="s">
        <v>125</v>
      </c>
      <c r="B33" s="288" t="s">
        <v>136</v>
      </c>
      <c r="C33" s="287" t="s">
        <v>81</v>
      </c>
      <c r="D33" s="287" t="s">
        <v>137</v>
      </c>
      <c r="E33" s="287" t="s">
        <v>128</v>
      </c>
      <c r="F33" s="287"/>
      <c r="G33" s="289" t="s">
        <v>129</v>
      </c>
      <c r="H33" s="290" t="n">
        <v>104</v>
      </c>
      <c r="I33" s="291" t="n">
        <v>139.01</v>
      </c>
      <c r="J33" s="291" t="n">
        <v>14457.04</v>
      </c>
      <c r="L33" s="292"/>
      <c r="M33" s="294"/>
      <c r="N33" s="270"/>
      <c r="O33" s="292"/>
    </row>
    <row r="34" customFormat="false" ht="25.5" hidden="false" customHeight="true" outlineLevel="0" collapsed="false">
      <c r="A34" s="287" t="s">
        <v>125</v>
      </c>
      <c r="B34" s="288" t="s">
        <v>136</v>
      </c>
      <c r="C34" s="287" t="s">
        <v>81</v>
      </c>
      <c r="D34" s="287" t="s">
        <v>137</v>
      </c>
      <c r="E34" s="287" t="s">
        <v>128</v>
      </c>
      <c r="F34" s="287"/>
      <c r="G34" s="289" t="s">
        <v>129</v>
      </c>
      <c r="H34" s="290" t="n">
        <v>14</v>
      </c>
      <c r="I34" s="291" t="n">
        <v>139.01</v>
      </c>
      <c r="J34" s="291" t="n">
        <v>1946.14</v>
      </c>
      <c r="L34" s="292"/>
      <c r="M34" s="293"/>
      <c r="N34" s="293"/>
      <c r="O34" s="293"/>
    </row>
    <row r="35" customFormat="false" ht="25.5" hidden="false" customHeight="true" outlineLevel="0" collapsed="false">
      <c r="A35" s="287" t="s">
        <v>125</v>
      </c>
      <c r="B35" s="288" t="s">
        <v>132</v>
      </c>
      <c r="C35" s="287" t="s">
        <v>81</v>
      </c>
      <c r="D35" s="287" t="s">
        <v>133</v>
      </c>
      <c r="E35" s="287" t="s">
        <v>128</v>
      </c>
      <c r="F35" s="287"/>
      <c r="G35" s="289" t="s">
        <v>129</v>
      </c>
      <c r="H35" s="290" t="n">
        <v>10</v>
      </c>
      <c r="I35" s="291" t="n">
        <v>24.66</v>
      </c>
      <c r="J35" s="291" t="n">
        <v>246.6</v>
      </c>
    </row>
    <row r="36" customFormat="false" ht="15.75" hidden="false" customHeight="true" outlineLevel="0" collapsed="false">
      <c r="A36" s="295" t="s">
        <v>142</v>
      </c>
      <c r="B36" s="296" t="s">
        <v>143</v>
      </c>
      <c r="C36" s="295" t="s">
        <v>121</v>
      </c>
      <c r="D36" s="295" t="s">
        <v>144</v>
      </c>
      <c r="E36" s="295" t="s">
        <v>145</v>
      </c>
      <c r="F36" s="295"/>
      <c r="G36" s="297" t="s">
        <v>146</v>
      </c>
      <c r="H36" s="298" t="n">
        <v>1</v>
      </c>
      <c r="I36" s="299" t="n">
        <v>103.03</v>
      </c>
      <c r="J36" s="299" t="n">
        <v>103.03</v>
      </c>
    </row>
    <row r="37" customFormat="false" ht="15.75" hidden="false" customHeight="true" outlineLevel="0" collapsed="false">
      <c r="A37" s="295" t="s">
        <v>142</v>
      </c>
      <c r="B37" s="296" t="s">
        <v>149</v>
      </c>
      <c r="C37" s="295" t="s">
        <v>150</v>
      </c>
      <c r="D37" s="295" t="s">
        <v>151</v>
      </c>
      <c r="E37" s="295" t="s">
        <v>152</v>
      </c>
      <c r="F37" s="295"/>
      <c r="G37" s="297" t="s">
        <v>129</v>
      </c>
      <c r="H37" s="298" t="n">
        <v>12</v>
      </c>
      <c r="I37" s="299" t="n">
        <v>66.6752</v>
      </c>
      <c r="J37" s="299" t="n">
        <v>800.1</v>
      </c>
    </row>
    <row r="38" customFormat="false" ht="15.75" hidden="false" customHeight="false" outlineLevel="0" collapsed="false">
      <c r="A38" s="300"/>
      <c r="B38" s="300"/>
      <c r="C38" s="300"/>
      <c r="D38" s="300"/>
      <c r="E38" s="300"/>
      <c r="F38" s="301"/>
      <c r="G38" s="300"/>
      <c r="H38" s="301"/>
      <c r="I38" s="300"/>
      <c r="J38" s="301"/>
    </row>
    <row r="39" customFormat="false" ht="15" hidden="false" customHeight="true" outlineLevel="0" collapsed="false">
      <c r="A39" s="300"/>
      <c r="B39" s="300"/>
      <c r="C39" s="300"/>
      <c r="D39" s="300"/>
      <c r="E39" s="300"/>
      <c r="F39" s="301"/>
      <c r="G39" s="300"/>
      <c r="H39" s="300"/>
      <c r="I39" s="300"/>
      <c r="J39" s="301"/>
    </row>
    <row r="40" customFormat="false" ht="15.75" hidden="false" customHeight="true" outlineLevel="0" collapsed="false">
      <c r="A40" s="279" t="s">
        <v>184</v>
      </c>
      <c r="B40" s="280" t="s">
        <v>76</v>
      </c>
      <c r="C40" s="279" t="s">
        <v>112</v>
      </c>
      <c r="D40" s="279" t="s">
        <v>77</v>
      </c>
      <c r="E40" s="279" t="s">
        <v>113</v>
      </c>
      <c r="F40" s="279"/>
      <c r="G40" s="281" t="s">
        <v>114</v>
      </c>
      <c r="H40" s="280" t="s">
        <v>115</v>
      </c>
      <c r="I40" s="280" t="s">
        <v>116</v>
      </c>
      <c r="J40" s="280" t="s">
        <v>117</v>
      </c>
    </row>
    <row r="41" customFormat="false" ht="15.75" hidden="false" customHeight="true" outlineLevel="0" collapsed="false">
      <c r="A41" s="282" t="s">
        <v>119</v>
      </c>
      <c r="B41" s="283" t="s">
        <v>185</v>
      </c>
      <c r="C41" s="282" t="s">
        <v>121</v>
      </c>
      <c r="D41" s="282" t="s">
        <v>186</v>
      </c>
      <c r="E41" s="282" t="s">
        <v>157</v>
      </c>
      <c r="F41" s="282"/>
      <c r="G41" s="284" t="s">
        <v>83</v>
      </c>
      <c r="H41" s="285" t="n">
        <v>1</v>
      </c>
      <c r="I41" s="286" t="n">
        <v>5988.14</v>
      </c>
      <c r="J41" s="286" t="n">
        <v>5988.14</v>
      </c>
    </row>
    <row r="42" customFormat="false" ht="23.85" hidden="false" customHeight="true" outlineLevel="0" collapsed="false">
      <c r="A42" s="287" t="s">
        <v>125</v>
      </c>
      <c r="B42" s="288" t="s">
        <v>159</v>
      </c>
      <c r="C42" s="287" t="s">
        <v>121</v>
      </c>
      <c r="D42" s="287" t="s">
        <v>160</v>
      </c>
      <c r="E42" s="287" t="s">
        <v>161</v>
      </c>
      <c r="F42" s="287"/>
      <c r="G42" s="289" t="s">
        <v>162</v>
      </c>
      <c r="H42" s="290" t="n">
        <v>0.1428</v>
      </c>
      <c r="I42" s="291" t="n">
        <v>1856.03</v>
      </c>
      <c r="J42" s="291" t="n">
        <v>265.04</v>
      </c>
      <c r="L42" s="241"/>
      <c r="M42" s="240"/>
      <c r="N42" s="240"/>
      <c r="O42" s="240"/>
    </row>
    <row r="43" customFormat="false" ht="23.85" hidden="false" customHeight="true" outlineLevel="0" collapsed="false">
      <c r="A43" s="295" t="s">
        <v>142</v>
      </c>
      <c r="B43" s="296" t="s">
        <v>164</v>
      </c>
      <c r="C43" s="295" t="s">
        <v>121</v>
      </c>
      <c r="D43" s="295" t="s">
        <v>165</v>
      </c>
      <c r="E43" s="295" t="s">
        <v>145</v>
      </c>
      <c r="F43" s="295"/>
      <c r="G43" s="297" t="s">
        <v>166</v>
      </c>
      <c r="H43" s="298" t="n">
        <v>5</v>
      </c>
      <c r="I43" s="299" t="n">
        <v>259.99</v>
      </c>
      <c r="J43" s="299" t="n">
        <v>1299.95</v>
      </c>
    </row>
    <row r="44" customFormat="false" ht="23.85" hidden="false" customHeight="true" outlineLevel="0" collapsed="false">
      <c r="A44" s="295" t="s">
        <v>142</v>
      </c>
      <c r="B44" s="296" t="s">
        <v>174</v>
      </c>
      <c r="C44" s="295" t="s">
        <v>121</v>
      </c>
      <c r="D44" s="295" t="s">
        <v>175</v>
      </c>
      <c r="E44" s="295" t="s">
        <v>145</v>
      </c>
      <c r="F44" s="295"/>
      <c r="G44" s="297" t="s">
        <v>166</v>
      </c>
      <c r="H44" s="298" t="n">
        <v>5</v>
      </c>
      <c r="I44" s="299" t="n">
        <v>208.5</v>
      </c>
      <c r="J44" s="299" t="n">
        <v>1042.5</v>
      </c>
    </row>
    <row r="45" customFormat="false" ht="15.75" hidden="false" customHeight="true" outlineLevel="0" collapsed="false">
      <c r="A45" s="295" t="s">
        <v>142</v>
      </c>
      <c r="B45" s="296" t="s">
        <v>177</v>
      </c>
      <c r="C45" s="295" t="s">
        <v>121</v>
      </c>
      <c r="D45" s="295" t="s">
        <v>178</v>
      </c>
      <c r="E45" s="295" t="s">
        <v>145</v>
      </c>
      <c r="F45" s="295"/>
      <c r="G45" s="297" t="s">
        <v>166</v>
      </c>
      <c r="H45" s="298" t="n">
        <v>5</v>
      </c>
      <c r="I45" s="299" t="n">
        <v>100.24</v>
      </c>
      <c r="J45" s="299" t="n">
        <v>501.2</v>
      </c>
    </row>
    <row r="46" customFormat="false" ht="23.85" hidden="false" customHeight="true" outlineLevel="0" collapsed="false">
      <c r="A46" s="295" t="s">
        <v>142</v>
      </c>
      <c r="B46" s="296" t="s">
        <v>168</v>
      </c>
      <c r="C46" s="295" t="s">
        <v>121</v>
      </c>
      <c r="D46" s="295" t="s">
        <v>169</v>
      </c>
      <c r="E46" s="295" t="s">
        <v>145</v>
      </c>
      <c r="F46" s="295"/>
      <c r="G46" s="297" t="s">
        <v>166</v>
      </c>
      <c r="H46" s="298" t="n">
        <v>5</v>
      </c>
      <c r="I46" s="299" t="n">
        <v>201.98</v>
      </c>
      <c r="J46" s="299" t="n">
        <v>1009.9</v>
      </c>
    </row>
    <row r="47" customFormat="false" ht="15.75" hidden="false" customHeight="true" outlineLevel="0" collapsed="false">
      <c r="A47" s="295" t="s">
        <v>142</v>
      </c>
      <c r="B47" s="296" t="s">
        <v>170</v>
      </c>
      <c r="C47" s="295" t="s">
        <v>121</v>
      </c>
      <c r="D47" s="295" t="s">
        <v>171</v>
      </c>
      <c r="E47" s="295" t="s">
        <v>145</v>
      </c>
      <c r="F47" s="295"/>
      <c r="G47" s="297" t="s">
        <v>172</v>
      </c>
      <c r="H47" s="298" t="n">
        <v>5</v>
      </c>
      <c r="I47" s="299" t="n">
        <v>275</v>
      </c>
      <c r="J47" s="299" t="n">
        <v>1375</v>
      </c>
    </row>
    <row r="48" customFormat="false" ht="15.75" hidden="false" customHeight="true" outlineLevel="0" collapsed="false">
      <c r="A48" s="295" t="s">
        <v>142</v>
      </c>
      <c r="B48" s="296" t="s">
        <v>179</v>
      </c>
      <c r="C48" s="295" t="s">
        <v>121</v>
      </c>
      <c r="D48" s="295" t="s">
        <v>180</v>
      </c>
      <c r="E48" s="295" t="s">
        <v>145</v>
      </c>
      <c r="F48" s="295"/>
      <c r="G48" s="297" t="s">
        <v>166</v>
      </c>
      <c r="H48" s="298" t="n">
        <v>5</v>
      </c>
      <c r="I48" s="299" t="n">
        <v>98.91</v>
      </c>
      <c r="J48" s="299" t="n">
        <v>494.55</v>
      </c>
    </row>
    <row r="51" customFormat="false" ht="15.75" hidden="false" customHeight="false" outlineLevel="0" collapsed="false">
      <c r="A51" s="269"/>
      <c r="B51" s="269"/>
      <c r="C51" s="269"/>
      <c r="D51" s="269"/>
      <c r="E51" s="269"/>
      <c r="F51" s="269"/>
      <c r="G51" s="269"/>
      <c r="H51" s="269"/>
      <c r="I51" s="269"/>
      <c r="J51" s="269"/>
    </row>
    <row r="52" customFormat="false" ht="15.75" hidden="false" customHeight="false" outlineLevel="0" collapsed="false">
      <c r="A52" s="236" t="s">
        <v>187</v>
      </c>
      <c r="B52" s="237" t="s">
        <v>76</v>
      </c>
      <c r="C52" s="236" t="s">
        <v>112</v>
      </c>
      <c r="D52" s="236" t="s">
        <v>77</v>
      </c>
      <c r="E52" s="236" t="s">
        <v>113</v>
      </c>
      <c r="F52" s="236"/>
      <c r="G52" s="238" t="s">
        <v>114</v>
      </c>
      <c r="H52" s="237" t="s">
        <v>115</v>
      </c>
      <c r="I52" s="237" t="s">
        <v>116</v>
      </c>
      <c r="J52" s="237" t="s">
        <v>117</v>
      </c>
      <c r="L52" s="241"/>
      <c r="M52" s="247"/>
      <c r="N52" s="248" t="s">
        <v>188</v>
      </c>
      <c r="O52" s="241"/>
    </row>
    <row r="53" customFormat="false" ht="23.85" hidden="false" customHeight="false" outlineLevel="0" collapsed="false">
      <c r="A53" s="242" t="s">
        <v>119</v>
      </c>
      <c r="B53" s="243" t="s">
        <v>189</v>
      </c>
      <c r="C53" s="242" t="s">
        <v>121</v>
      </c>
      <c r="D53" s="242" t="s">
        <v>190</v>
      </c>
      <c r="E53" s="242" t="s">
        <v>123</v>
      </c>
      <c r="F53" s="242"/>
      <c r="G53" s="244" t="s">
        <v>83</v>
      </c>
      <c r="H53" s="245" t="n">
        <v>1</v>
      </c>
      <c r="I53" s="246" t="n">
        <v>7955.32</v>
      </c>
      <c r="J53" s="246" t="n">
        <v>7955.32</v>
      </c>
      <c r="L53" s="241" t="s">
        <v>138</v>
      </c>
      <c r="M53" s="247" t="n">
        <v>4</v>
      </c>
      <c r="N53" s="248" t="s">
        <v>191</v>
      </c>
      <c r="O53" s="241"/>
    </row>
    <row r="54" customFormat="false" ht="35.05" hidden="false" customHeight="false" outlineLevel="0" collapsed="false">
      <c r="A54" s="249" t="s">
        <v>125</v>
      </c>
      <c r="B54" s="250" t="s">
        <v>126</v>
      </c>
      <c r="C54" s="249" t="s">
        <v>81</v>
      </c>
      <c r="D54" s="249" t="s">
        <v>127</v>
      </c>
      <c r="E54" s="249" t="s">
        <v>128</v>
      </c>
      <c r="F54" s="249"/>
      <c r="G54" s="251" t="s">
        <v>129</v>
      </c>
      <c r="H54" s="252" t="n">
        <v>12</v>
      </c>
      <c r="I54" s="253" t="n">
        <v>41.34</v>
      </c>
      <c r="J54" s="253" t="n">
        <v>496.08</v>
      </c>
      <c r="L54" s="241" t="s">
        <v>140</v>
      </c>
      <c r="M54" s="255" t="n">
        <f aca="false">(8*7)+8</f>
        <v>64</v>
      </c>
      <c r="N54" s="256" t="s">
        <v>192</v>
      </c>
      <c r="O54" s="241"/>
    </row>
    <row r="55" customFormat="false" ht="35.05" hidden="false" customHeight="false" outlineLevel="0" collapsed="false">
      <c r="A55" s="249" t="s">
        <v>125</v>
      </c>
      <c r="B55" s="250" t="s">
        <v>136</v>
      </c>
      <c r="C55" s="249" t="s">
        <v>81</v>
      </c>
      <c r="D55" s="249" t="s">
        <v>137</v>
      </c>
      <c r="E55" s="249" t="s">
        <v>128</v>
      </c>
      <c r="F55" s="249"/>
      <c r="G55" s="251" t="s">
        <v>129</v>
      </c>
      <c r="H55" s="252" t="n">
        <v>48</v>
      </c>
      <c r="I55" s="253" t="n">
        <v>139.01</v>
      </c>
      <c r="J55" s="253" t="n">
        <v>6672.48</v>
      </c>
      <c r="L55" s="241" t="s">
        <v>130</v>
      </c>
      <c r="M55" s="255" t="n">
        <f aca="false">6*3</f>
        <v>18</v>
      </c>
      <c r="N55" s="256" t="s">
        <v>193</v>
      </c>
      <c r="O55" s="254"/>
    </row>
    <row r="56" customFormat="false" ht="35.05" hidden="false" customHeight="false" outlineLevel="0" collapsed="false">
      <c r="A56" s="249" t="s">
        <v>125</v>
      </c>
      <c r="B56" s="250" t="s">
        <v>136</v>
      </c>
      <c r="C56" s="249" t="s">
        <v>81</v>
      </c>
      <c r="D56" s="249" t="s">
        <v>137</v>
      </c>
      <c r="E56" s="249" t="s">
        <v>128</v>
      </c>
      <c r="F56" s="249"/>
      <c r="G56" s="251" t="s">
        <v>129</v>
      </c>
      <c r="H56" s="252" t="n">
        <v>3</v>
      </c>
      <c r="I56" s="253" t="n">
        <v>139.01</v>
      </c>
      <c r="J56" s="253" t="n">
        <v>417.03</v>
      </c>
      <c r="L56" s="241" t="s">
        <v>147</v>
      </c>
      <c r="M56" s="255" t="n">
        <v>4</v>
      </c>
      <c r="N56" s="256" t="s">
        <v>194</v>
      </c>
      <c r="O56" s="254"/>
    </row>
    <row r="57" customFormat="false" ht="25.5" hidden="false" customHeight="true" outlineLevel="0" collapsed="false">
      <c r="A57" s="260" t="s">
        <v>142</v>
      </c>
      <c r="B57" s="261" t="s">
        <v>149</v>
      </c>
      <c r="C57" s="260" t="s">
        <v>150</v>
      </c>
      <c r="D57" s="260" t="s">
        <v>151</v>
      </c>
      <c r="E57" s="260" t="s">
        <v>152</v>
      </c>
      <c r="F57" s="260"/>
      <c r="G57" s="262" t="s">
        <v>129</v>
      </c>
      <c r="H57" s="263" t="n">
        <v>4</v>
      </c>
      <c r="I57" s="264" t="n">
        <v>66.6752</v>
      </c>
      <c r="J57" s="264" t="n">
        <v>266.7</v>
      </c>
      <c r="L57" s="302" t="s">
        <v>134</v>
      </c>
      <c r="M57" s="258" t="n">
        <v>1</v>
      </c>
      <c r="N57" s="259" t="s">
        <v>195</v>
      </c>
      <c r="O57" s="303"/>
    </row>
    <row r="58" customFormat="false" ht="25.5" hidden="false" customHeight="true" outlineLevel="0" collapsed="false">
      <c r="A58" s="260" t="s">
        <v>142</v>
      </c>
      <c r="B58" s="261" t="s">
        <v>143</v>
      </c>
      <c r="C58" s="260" t="s">
        <v>121</v>
      </c>
      <c r="D58" s="260" t="s">
        <v>144</v>
      </c>
      <c r="E58" s="260" t="s">
        <v>145</v>
      </c>
      <c r="F58" s="260"/>
      <c r="G58" s="262" t="s">
        <v>146</v>
      </c>
      <c r="H58" s="263" t="n">
        <v>1</v>
      </c>
      <c r="I58" s="264" t="n">
        <v>103.03</v>
      </c>
      <c r="J58" s="264" t="n">
        <v>103.03</v>
      </c>
      <c r="L58" s="241"/>
      <c r="M58" s="240"/>
      <c r="N58" s="248" t="s">
        <v>196</v>
      </c>
      <c r="O58" s="240"/>
    </row>
    <row r="59" customFormat="false" ht="25.5" hidden="false" customHeight="true" outlineLevel="0" collapsed="false">
      <c r="A59" s="266"/>
      <c r="B59" s="266"/>
      <c r="C59" s="266"/>
      <c r="D59" s="266"/>
      <c r="E59" s="266"/>
      <c r="F59" s="267"/>
      <c r="G59" s="266"/>
      <c r="H59" s="267"/>
      <c r="I59" s="266"/>
      <c r="J59" s="267"/>
    </row>
    <row r="60" customFormat="false" ht="15.75" hidden="false" customHeight="false" outlineLevel="0" collapsed="false">
      <c r="A60" s="266"/>
      <c r="B60" s="266"/>
      <c r="C60" s="266"/>
      <c r="D60" s="266"/>
      <c r="E60" s="266"/>
      <c r="F60" s="267"/>
      <c r="G60" s="266"/>
      <c r="H60" s="266"/>
      <c r="I60" s="266"/>
      <c r="J60" s="267"/>
    </row>
    <row r="61" customFormat="false" ht="15.75" hidden="false" customHeight="false" outlineLevel="0" collapsed="false">
      <c r="A61" s="269"/>
      <c r="B61" s="269"/>
      <c r="C61" s="269"/>
      <c r="D61" s="269"/>
      <c r="E61" s="269"/>
      <c r="F61" s="269"/>
      <c r="G61" s="269"/>
      <c r="H61" s="269"/>
      <c r="I61" s="269"/>
      <c r="J61" s="269"/>
    </row>
    <row r="62" customFormat="false" ht="15.75" hidden="false" customHeight="false" outlineLevel="0" collapsed="false">
      <c r="A62" s="236" t="s">
        <v>197</v>
      </c>
      <c r="B62" s="237" t="s">
        <v>76</v>
      </c>
      <c r="C62" s="236" t="s">
        <v>112</v>
      </c>
      <c r="D62" s="236" t="s">
        <v>77</v>
      </c>
      <c r="E62" s="236" t="s">
        <v>113</v>
      </c>
      <c r="F62" s="236"/>
      <c r="G62" s="238" t="s">
        <v>114</v>
      </c>
      <c r="H62" s="237" t="s">
        <v>115</v>
      </c>
      <c r="I62" s="237" t="s">
        <v>116</v>
      </c>
      <c r="J62" s="237" t="s">
        <v>117</v>
      </c>
    </row>
    <row r="63" customFormat="false" ht="23.85" hidden="false" customHeight="false" outlineLevel="0" collapsed="false">
      <c r="A63" s="242" t="s">
        <v>119</v>
      </c>
      <c r="B63" s="243" t="s">
        <v>198</v>
      </c>
      <c r="C63" s="242" t="s">
        <v>121</v>
      </c>
      <c r="D63" s="242" t="s">
        <v>199</v>
      </c>
      <c r="E63" s="242" t="s">
        <v>157</v>
      </c>
      <c r="F63" s="242"/>
      <c r="G63" s="244" t="s">
        <v>83</v>
      </c>
      <c r="H63" s="245" t="n">
        <v>1</v>
      </c>
      <c r="I63" s="246" t="n">
        <v>4145.27</v>
      </c>
      <c r="J63" s="246" t="n">
        <v>4145.27</v>
      </c>
    </row>
    <row r="64" customFormat="false" ht="46.25" hidden="false" customHeight="false" outlineLevel="0" collapsed="false">
      <c r="A64" s="249" t="s">
        <v>125</v>
      </c>
      <c r="B64" s="250" t="s">
        <v>159</v>
      </c>
      <c r="C64" s="249" t="s">
        <v>121</v>
      </c>
      <c r="D64" s="249" t="s">
        <v>160</v>
      </c>
      <c r="E64" s="249" t="s">
        <v>161</v>
      </c>
      <c r="F64" s="249"/>
      <c r="G64" s="251" t="s">
        <v>162</v>
      </c>
      <c r="H64" s="252" t="n">
        <v>1</v>
      </c>
      <c r="I64" s="253" t="n">
        <v>1856.03</v>
      </c>
      <c r="J64" s="253" t="n">
        <v>1856.03</v>
      </c>
    </row>
    <row r="65" customFormat="false" ht="23.85" hidden="false" customHeight="false" outlineLevel="0" collapsed="false">
      <c r="A65" s="260" t="s">
        <v>142</v>
      </c>
      <c r="B65" s="261" t="s">
        <v>174</v>
      </c>
      <c r="C65" s="260" t="s">
        <v>121</v>
      </c>
      <c r="D65" s="260" t="s">
        <v>175</v>
      </c>
      <c r="E65" s="260" t="s">
        <v>145</v>
      </c>
      <c r="F65" s="260"/>
      <c r="G65" s="262" t="s">
        <v>166</v>
      </c>
      <c r="H65" s="263" t="n">
        <v>2</v>
      </c>
      <c r="I65" s="264" t="n">
        <v>208.5</v>
      </c>
      <c r="J65" s="264" t="n">
        <v>417</v>
      </c>
    </row>
    <row r="66" customFormat="false" ht="15.75" hidden="false" customHeight="true" outlineLevel="0" collapsed="false">
      <c r="A66" s="260" t="s">
        <v>142</v>
      </c>
      <c r="B66" s="261" t="s">
        <v>170</v>
      </c>
      <c r="C66" s="260" t="s">
        <v>121</v>
      </c>
      <c r="D66" s="260" t="s">
        <v>171</v>
      </c>
      <c r="E66" s="260" t="s">
        <v>145</v>
      </c>
      <c r="F66" s="260"/>
      <c r="G66" s="262" t="s">
        <v>172</v>
      </c>
      <c r="H66" s="263" t="n">
        <v>2</v>
      </c>
      <c r="I66" s="264" t="n">
        <v>275</v>
      </c>
      <c r="J66" s="264" t="n">
        <v>550</v>
      </c>
    </row>
    <row r="67" customFormat="false" ht="25.5" hidden="false" customHeight="true" outlineLevel="0" collapsed="false">
      <c r="A67" s="260" t="s">
        <v>142</v>
      </c>
      <c r="B67" s="261" t="s">
        <v>164</v>
      </c>
      <c r="C67" s="260" t="s">
        <v>121</v>
      </c>
      <c r="D67" s="260" t="s">
        <v>165</v>
      </c>
      <c r="E67" s="260" t="s">
        <v>145</v>
      </c>
      <c r="F67" s="260"/>
      <c r="G67" s="262" t="s">
        <v>166</v>
      </c>
      <c r="H67" s="263" t="n">
        <v>2</v>
      </c>
      <c r="I67" s="264" t="n">
        <v>259.99</v>
      </c>
      <c r="J67" s="264" t="n">
        <v>519.98</v>
      </c>
    </row>
    <row r="68" customFormat="false" ht="15.75" hidden="false" customHeight="false" outlineLevel="0" collapsed="false">
      <c r="A68" s="260" t="s">
        <v>142</v>
      </c>
      <c r="B68" s="261" t="s">
        <v>179</v>
      </c>
      <c r="C68" s="260" t="s">
        <v>121</v>
      </c>
      <c r="D68" s="260" t="s">
        <v>180</v>
      </c>
      <c r="E68" s="260" t="s">
        <v>145</v>
      </c>
      <c r="F68" s="260"/>
      <c r="G68" s="262" t="s">
        <v>166</v>
      </c>
      <c r="H68" s="263" t="n">
        <v>2</v>
      </c>
      <c r="I68" s="264" t="n">
        <v>98.91</v>
      </c>
      <c r="J68" s="264" t="n">
        <v>197.82</v>
      </c>
    </row>
    <row r="69" customFormat="false" ht="23.85" hidden="false" customHeight="false" outlineLevel="0" collapsed="false">
      <c r="A69" s="260" t="s">
        <v>142</v>
      </c>
      <c r="B69" s="261" t="s">
        <v>168</v>
      </c>
      <c r="C69" s="260" t="s">
        <v>121</v>
      </c>
      <c r="D69" s="260" t="s">
        <v>169</v>
      </c>
      <c r="E69" s="260" t="s">
        <v>145</v>
      </c>
      <c r="F69" s="260"/>
      <c r="G69" s="262" t="s">
        <v>166</v>
      </c>
      <c r="H69" s="263" t="n">
        <v>2</v>
      </c>
      <c r="I69" s="264" t="n">
        <v>201.98</v>
      </c>
      <c r="J69" s="264" t="n">
        <v>403.96</v>
      </c>
    </row>
    <row r="70" customFormat="false" ht="15.75" hidden="false" customHeight="false" outlineLevel="0" collapsed="false">
      <c r="A70" s="260" t="s">
        <v>142</v>
      </c>
      <c r="B70" s="261" t="s">
        <v>177</v>
      </c>
      <c r="C70" s="260" t="s">
        <v>121</v>
      </c>
      <c r="D70" s="260" t="s">
        <v>178</v>
      </c>
      <c r="E70" s="260" t="s">
        <v>145</v>
      </c>
      <c r="F70" s="260"/>
      <c r="G70" s="262" t="s">
        <v>166</v>
      </c>
      <c r="H70" s="263" t="n">
        <v>2</v>
      </c>
      <c r="I70" s="264" t="n">
        <v>100.24</v>
      </c>
      <c r="J70" s="264" t="n">
        <v>200.48</v>
      </c>
    </row>
    <row r="71" customFormat="false" ht="15.75" hidden="false" customHeight="false" outlineLevel="0" collapsed="false">
      <c r="A71" s="266"/>
      <c r="B71" s="266"/>
      <c r="C71" s="266"/>
      <c r="D71" s="266"/>
      <c r="E71" s="266"/>
      <c r="F71" s="267"/>
      <c r="G71" s="266"/>
      <c r="H71" s="267"/>
      <c r="I71" s="266"/>
      <c r="J71" s="267"/>
    </row>
    <row r="72" customFormat="false" ht="15.75" hidden="false" customHeight="false" outlineLevel="0" collapsed="false">
      <c r="A72" s="266"/>
      <c r="B72" s="266"/>
      <c r="C72" s="266"/>
      <c r="D72" s="266"/>
      <c r="E72" s="266"/>
      <c r="F72" s="267"/>
      <c r="G72" s="266"/>
      <c r="H72" s="266"/>
      <c r="I72" s="266"/>
      <c r="J72" s="267"/>
    </row>
    <row r="73" customFormat="false" ht="15.75" hidden="false" customHeight="false" outlineLevel="0" collapsed="false">
      <c r="A73" s="269"/>
      <c r="B73" s="269"/>
      <c r="C73" s="269"/>
      <c r="D73" s="269"/>
      <c r="E73" s="269"/>
      <c r="F73" s="269"/>
      <c r="G73" s="269"/>
      <c r="H73" s="269"/>
      <c r="I73" s="269"/>
      <c r="J73" s="269"/>
    </row>
    <row r="74" customFormat="false" ht="15.75" hidden="false" customHeight="false" outlineLevel="0" collapsed="false">
      <c r="A74" s="236" t="s">
        <v>200</v>
      </c>
      <c r="B74" s="237" t="s">
        <v>76</v>
      </c>
      <c r="C74" s="236" t="s">
        <v>112</v>
      </c>
      <c r="D74" s="236" t="s">
        <v>77</v>
      </c>
      <c r="E74" s="236" t="s">
        <v>113</v>
      </c>
      <c r="F74" s="236"/>
      <c r="G74" s="238" t="s">
        <v>114</v>
      </c>
      <c r="H74" s="237" t="s">
        <v>115</v>
      </c>
      <c r="I74" s="237" t="s">
        <v>116</v>
      </c>
      <c r="J74" s="237" t="s">
        <v>117</v>
      </c>
    </row>
    <row r="75" customFormat="false" ht="32.25" hidden="false" customHeight="true" outlineLevel="0" collapsed="false">
      <c r="A75" s="242" t="s">
        <v>119</v>
      </c>
      <c r="B75" s="243" t="s">
        <v>201</v>
      </c>
      <c r="C75" s="242" t="s">
        <v>121</v>
      </c>
      <c r="D75" s="242" t="s">
        <v>202</v>
      </c>
      <c r="E75" s="242" t="s">
        <v>123</v>
      </c>
      <c r="F75" s="242"/>
      <c r="G75" s="244" t="s">
        <v>83</v>
      </c>
      <c r="H75" s="245" t="n">
        <v>1</v>
      </c>
      <c r="I75" s="246" t="n">
        <v>10566.53</v>
      </c>
      <c r="J75" s="246" t="n">
        <v>10566.53</v>
      </c>
    </row>
    <row r="76" customFormat="false" ht="35.05" hidden="false" customHeight="false" outlineLevel="0" collapsed="false">
      <c r="A76" s="249" t="s">
        <v>125</v>
      </c>
      <c r="B76" s="250" t="s">
        <v>126</v>
      </c>
      <c r="C76" s="249" t="s">
        <v>81</v>
      </c>
      <c r="D76" s="249" t="s">
        <v>127</v>
      </c>
      <c r="E76" s="249" t="s">
        <v>128</v>
      </c>
      <c r="F76" s="249"/>
      <c r="G76" s="251" t="s">
        <v>129</v>
      </c>
      <c r="H76" s="252" t="n">
        <v>18</v>
      </c>
      <c r="I76" s="253" t="n">
        <v>41.34</v>
      </c>
      <c r="J76" s="253" t="n">
        <v>744.12</v>
      </c>
    </row>
    <row r="77" customFormat="false" ht="35.05" hidden="false" customHeight="false" outlineLevel="0" collapsed="false">
      <c r="A77" s="249" t="s">
        <v>125</v>
      </c>
      <c r="B77" s="250" t="s">
        <v>136</v>
      </c>
      <c r="C77" s="249" t="s">
        <v>81</v>
      </c>
      <c r="D77" s="249" t="s">
        <v>137</v>
      </c>
      <c r="E77" s="249" t="s">
        <v>128</v>
      </c>
      <c r="F77" s="249"/>
      <c r="G77" s="251" t="s">
        <v>129</v>
      </c>
      <c r="H77" s="252" t="n">
        <v>64</v>
      </c>
      <c r="I77" s="253" t="n">
        <v>139.01</v>
      </c>
      <c r="J77" s="253" t="n">
        <v>8896.64</v>
      </c>
    </row>
    <row r="78" customFormat="false" ht="35.05" hidden="false" customHeight="false" outlineLevel="0" collapsed="false">
      <c r="A78" s="249" t="s">
        <v>125</v>
      </c>
      <c r="B78" s="250" t="s">
        <v>136</v>
      </c>
      <c r="C78" s="249" t="s">
        <v>81</v>
      </c>
      <c r="D78" s="249" t="s">
        <v>137</v>
      </c>
      <c r="E78" s="249" t="s">
        <v>128</v>
      </c>
      <c r="F78" s="249"/>
      <c r="G78" s="251" t="s">
        <v>129</v>
      </c>
      <c r="H78" s="252" t="n">
        <v>4</v>
      </c>
      <c r="I78" s="253" t="n">
        <v>139.01</v>
      </c>
      <c r="J78" s="253" t="n">
        <v>556.04</v>
      </c>
    </row>
    <row r="79" customFormat="false" ht="25.5" hidden="false" customHeight="true" outlineLevel="0" collapsed="false">
      <c r="A79" s="260" t="s">
        <v>142</v>
      </c>
      <c r="B79" s="261" t="s">
        <v>143</v>
      </c>
      <c r="C79" s="260" t="s">
        <v>121</v>
      </c>
      <c r="D79" s="260" t="s">
        <v>144</v>
      </c>
      <c r="E79" s="260" t="s">
        <v>145</v>
      </c>
      <c r="F79" s="260"/>
      <c r="G79" s="262" t="s">
        <v>146</v>
      </c>
      <c r="H79" s="263" t="n">
        <v>1</v>
      </c>
      <c r="I79" s="264" t="n">
        <v>103.03</v>
      </c>
      <c r="J79" s="264" t="n">
        <v>103.03</v>
      </c>
    </row>
    <row r="80" customFormat="false" ht="25.5" hidden="false" customHeight="true" outlineLevel="0" collapsed="false">
      <c r="A80" s="260" t="s">
        <v>142</v>
      </c>
      <c r="B80" s="261" t="s">
        <v>149</v>
      </c>
      <c r="C80" s="260" t="s">
        <v>150</v>
      </c>
      <c r="D80" s="260" t="s">
        <v>151</v>
      </c>
      <c r="E80" s="260" t="s">
        <v>152</v>
      </c>
      <c r="F80" s="260"/>
      <c r="G80" s="262" t="s">
        <v>129</v>
      </c>
      <c r="H80" s="263" t="n">
        <v>4</v>
      </c>
      <c r="I80" s="264" t="n">
        <v>66.6752</v>
      </c>
      <c r="J80" s="264" t="n">
        <v>266.7</v>
      </c>
    </row>
    <row r="81" customFormat="false" ht="25.5" hidden="false" customHeight="true" outlineLevel="0" collapsed="false">
      <c r="A81" s="266"/>
      <c r="B81" s="266"/>
      <c r="C81" s="266"/>
      <c r="D81" s="266"/>
      <c r="E81" s="266"/>
      <c r="F81" s="267"/>
      <c r="G81" s="266"/>
      <c r="H81" s="267"/>
      <c r="I81" s="266"/>
      <c r="J81" s="267"/>
    </row>
    <row r="82" customFormat="false" ht="15.75" hidden="false" customHeight="false" outlineLevel="0" collapsed="false">
      <c r="A82" s="266"/>
      <c r="B82" s="266"/>
      <c r="C82" s="266"/>
      <c r="D82" s="266"/>
      <c r="E82" s="266"/>
      <c r="F82" s="267"/>
      <c r="G82" s="266"/>
      <c r="H82" s="266"/>
      <c r="I82" s="266"/>
      <c r="J82" s="267"/>
    </row>
    <row r="83" customFormat="false" ht="15.75" hidden="false" customHeight="false" outlineLevel="0" collapsed="false">
      <c r="A83" s="269"/>
      <c r="B83" s="269"/>
      <c r="C83" s="269"/>
      <c r="D83" s="269"/>
      <c r="E83" s="269"/>
      <c r="F83" s="269"/>
      <c r="G83" s="269"/>
      <c r="H83" s="269"/>
      <c r="I83" s="269"/>
      <c r="J83" s="269"/>
    </row>
    <row r="84" customFormat="false" ht="15.75" hidden="false" customHeight="false" outlineLevel="0" collapsed="false">
      <c r="A84" s="236" t="s">
        <v>203</v>
      </c>
      <c r="B84" s="237" t="s">
        <v>76</v>
      </c>
      <c r="C84" s="236" t="s">
        <v>112</v>
      </c>
      <c r="D84" s="236" t="s">
        <v>77</v>
      </c>
      <c r="E84" s="236" t="s">
        <v>113</v>
      </c>
      <c r="F84" s="236"/>
      <c r="G84" s="238" t="s">
        <v>114</v>
      </c>
      <c r="H84" s="237" t="s">
        <v>115</v>
      </c>
      <c r="I84" s="237" t="s">
        <v>116</v>
      </c>
      <c r="J84" s="237" t="s">
        <v>117</v>
      </c>
    </row>
    <row r="85" customFormat="false" ht="23.85" hidden="false" customHeight="false" outlineLevel="0" collapsed="false">
      <c r="A85" s="242" t="s">
        <v>119</v>
      </c>
      <c r="B85" s="243" t="s">
        <v>204</v>
      </c>
      <c r="C85" s="242" t="s">
        <v>121</v>
      </c>
      <c r="D85" s="242" t="s">
        <v>205</v>
      </c>
      <c r="E85" s="242" t="s">
        <v>157</v>
      </c>
      <c r="F85" s="242"/>
      <c r="G85" s="244" t="s">
        <v>83</v>
      </c>
      <c r="H85" s="245" t="n">
        <v>1</v>
      </c>
      <c r="I85" s="246" t="n">
        <v>6434.51</v>
      </c>
      <c r="J85" s="246" t="n">
        <v>6434.51</v>
      </c>
    </row>
    <row r="86" customFormat="false" ht="46.25" hidden="false" customHeight="false" outlineLevel="0" collapsed="false">
      <c r="A86" s="249" t="s">
        <v>125</v>
      </c>
      <c r="B86" s="250" t="s">
        <v>159</v>
      </c>
      <c r="C86" s="249" t="s">
        <v>121</v>
      </c>
      <c r="D86" s="249" t="s">
        <v>160</v>
      </c>
      <c r="E86" s="249" t="s">
        <v>161</v>
      </c>
      <c r="F86" s="249"/>
      <c r="G86" s="251" t="s">
        <v>162</v>
      </c>
      <c r="H86" s="252" t="n">
        <v>1</v>
      </c>
      <c r="I86" s="253" t="n">
        <v>1856.03</v>
      </c>
      <c r="J86" s="253" t="n">
        <v>1856.03</v>
      </c>
    </row>
    <row r="87" customFormat="false" ht="25.5" hidden="false" customHeight="true" outlineLevel="0" collapsed="false">
      <c r="A87" s="260" t="s">
        <v>142</v>
      </c>
      <c r="B87" s="261" t="s">
        <v>177</v>
      </c>
      <c r="C87" s="260" t="s">
        <v>121</v>
      </c>
      <c r="D87" s="260" t="s">
        <v>178</v>
      </c>
      <c r="E87" s="260" t="s">
        <v>145</v>
      </c>
      <c r="F87" s="260"/>
      <c r="G87" s="262" t="s">
        <v>166</v>
      </c>
      <c r="H87" s="263" t="n">
        <v>4</v>
      </c>
      <c r="I87" s="264" t="n">
        <v>100.24</v>
      </c>
      <c r="J87" s="264" t="n">
        <v>400.96</v>
      </c>
    </row>
    <row r="88" customFormat="false" ht="15.75" hidden="false" customHeight="true" outlineLevel="0" collapsed="false">
      <c r="A88" s="260" t="s">
        <v>142</v>
      </c>
      <c r="B88" s="261" t="s">
        <v>179</v>
      </c>
      <c r="C88" s="260" t="s">
        <v>121</v>
      </c>
      <c r="D88" s="260" t="s">
        <v>180</v>
      </c>
      <c r="E88" s="260" t="s">
        <v>145</v>
      </c>
      <c r="F88" s="260"/>
      <c r="G88" s="262" t="s">
        <v>166</v>
      </c>
      <c r="H88" s="263" t="n">
        <v>4</v>
      </c>
      <c r="I88" s="264" t="n">
        <v>98.91</v>
      </c>
      <c r="J88" s="264" t="n">
        <v>395.64</v>
      </c>
    </row>
    <row r="89" customFormat="false" ht="25.5" hidden="false" customHeight="true" outlineLevel="0" collapsed="false">
      <c r="A89" s="260" t="s">
        <v>142</v>
      </c>
      <c r="B89" s="261" t="s">
        <v>168</v>
      </c>
      <c r="C89" s="260" t="s">
        <v>121</v>
      </c>
      <c r="D89" s="260" t="s">
        <v>169</v>
      </c>
      <c r="E89" s="260" t="s">
        <v>145</v>
      </c>
      <c r="F89" s="260"/>
      <c r="G89" s="262" t="s">
        <v>166</v>
      </c>
      <c r="H89" s="263" t="n">
        <v>4</v>
      </c>
      <c r="I89" s="264" t="n">
        <v>201.98</v>
      </c>
      <c r="J89" s="264" t="n">
        <v>807.92</v>
      </c>
    </row>
    <row r="90" customFormat="false" ht="15.75" hidden="false" customHeight="false" outlineLevel="0" collapsed="false">
      <c r="A90" s="260" t="s">
        <v>142</v>
      </c>
      <c r="B90" s="261" t="s">
        <v>170</v>
      </c>
      <c r="C90" s="260" t="s">
        <v>121</v>
      </c>
      <c r="D90" s="260" t="s">
        <v>171</v>
      </c>
      <c r="E90" s="260" t="s">
        <v>145</v>
      </c>
      <c r="F90" s="260"/>
      <c r="G90" s="262" t="s">
        <v>172</v>
      </c>
      <c r="H90" s="263" t="n">
        <v>4</v>
      </c>
      <c r="I90" s="264" t="n">
        <v>275</v>
      </c>
      <c r="J90" s="264" t="n">
        <v>1100</v>
      </c>
    </row>
    <row r="91" customFormat="false" ht="23.85" hidden="false" customHeight="false" outlineLevel="0" collapsed="false">
      <c r="A91" s="260" t="s">
        <v>142</v>
      </c>
      <c r="B91" s="261" t="s">
        <v>174</v>
      </c>
      <c r="C91" s="260" t="s">
        <v>121</v>
      </c>
      <c r="D91" s="260" t="s">
        <v>175</v>
      </c>
      <c r="E91" s="260" t="s">
        <v>145</v>
      </c>
      <c r="F91" s="260"/>
      <c r="G91" s="262" t="s">
        <v>166</v>
      </c>
      <c r="H91" s="263" t="n">
        <v>4</v>
      </c>
      <c r="I91" s="264" t="n">
        <v>208.5</v>
      </c>
      <c r="J91" s="264" t="n">
        <v>834</v>
      </c>
    </row>
    <row r="92" customFormat="false" ht="23.85" hidden="false" customHeight="false" outlineLevel="0" collapsed="false">
      <c r="A92" s="260" t="s">
        <v>142</v>
      </c>
      <c r="B92" s="261" t="s">
        <v>164</v>
      </c>
      <c r="C92" s="260" t="s">
        <v>121</v>
      </c>
      <c r="D92" s="260" t="s">
        <v>165</v>
      </c>
      <c r="E92" s="260" t="s">
        <v>145</v>
      </c>
      <c r="F92" s="260"/>
      <c r="G92" s="262" t="s">
        <v>166</v>
      </c>
      <c r="H92" s="263" t="n">
        <v>4</v>
      </c>
      <c r="I92" s="264" t="n">
        <v>259.99</v>
      </c>
      <c r="J92" s="264" t="n">
        <v>1039.96</v>
      </c>
    </row>
    <row r="93" customFormat="false" ht="15.75" hidden="false" customHeight="false" outlineLevel="0" collapsed="false">
      <c r="A93" s="304"/>
      <c r="B93" s="305"/>
      <c r="C93" s="304"/>
      <c r="D93" s="304"/>
      <c r="E93" s="304"/>
      <c r="F93" s="304"/>
      <c r="G93" s="306"/>
      <c r="H93" s="307"/>
      <c r="I93" s="308"/>
      <c r="J93" s="308"/>
    </row>
    <row r="94" customFormat="false" ht="15.75" hidden="false" customHeight="false" outlineLevel="0" collapsed="false">
      <c r="A94" s="269"/>
      <c r="B94" s="269"/>
      <c r="C94" s="269"/>
      <c r="D94" s="269"/>
      <c r="E94" s="269"/>
      <c r="F94" s="269"/>
      <c r="G94" s="269"/>
      <c r="H94" s="269"/>
      <c r="I94" s="269"/>
      <c r="J94" s="269"/>
    </row>
    <row r="95" customFormat="false" ht="15.75" hidden="false" customHeight="false" outlineLevel="0" collapsed="false">
      <c r="A95" s="236" t="s">
        <v>206</v>
      </c>
      <c r="B95" s="237" t="s">
        <v>76</v>
      </c>
      <c r="C95" s="236" t="s">
        <v>112</v>
      </c>
      <c r="D95" s="236" t="s">
        <v>77</v>
      </c>
      <c r="E95" s="236" t="s">
        <v>113</v>
      </c>
      <c r="F95" s="236"/>
      <c r="G95" s="238" t="s">
        <v>114</v>
      </c>
      <c r="H95" s="237" t="s">
        <v>115</v>
      </c>
      <c r="I95" s="237" t="s">
        <v>116</v>
      </c>
      <c r="J95" s="237" t="s">
        <v>117</v>
      </c>
    </row>
    <row r="96" customFormat="false" ht="46.25" hidden="false" customHeight="false" outlineLevel="0" collapsed="false">
      <c r="A96" s="242" t="s">
        <v>119</v>
      </c>
      <c r="B96" s="243" t="s">
        <v>159</v>
      </c>
      <c r="C96" s="242" t="s">
        <v>121</v>
      </c>
      <c r="D96" s="242" t="s">
        <v>160</v>
      </c>
      <c r="E96" s="242" t="s">
        <v>161</v>
      </c>
      <c r="F96" s="242"/>
      <c r="G96" s="244" t="s">
        <v>162</v>
      </c>
      <c r="H96" s="245" t="n">
        <v>1</v>
      </c>
      <c r="I96" s="246" t="n">
        <v>1856.03</v>
      </c>
      <c r="J96" s="246" t="n">
        <v>1856.03</v>
      </c>
    </row>
    <row r="97" customFormat="false" ht="23.85" hidden="false" customHeight="false" outlineLevel="0" collapsed="false">
      <c r="A97" s="260" t="s">
        <v>142</v>
      </c>
      <c r="B97" s="261" t="s">
        <v>207</v>
      </c>
      <c r="C97" s="260" t="s">
        <v>121</v>
      </c>
      <c r="D97" s="260" t="s">
        <v>208</v>
      </c>
      <c r="E97" s="260" t="s">
        <v>209</v>
      </c>
      <c r="F97" s="260"/>
      <c r="G97" s="262" t="s">
        <v>166</v>
      </c>
      <c r="H97" s="263" t="n">
        <v>1</v>
      </c>
      <c r="I97" s="264" t="n">
        <v>1856.03</v>
      </c>
      <c r="J97" s="264" t="n">
        <v>1856.03</v>
      </c>
    </row>
  </sheetData>
  <mergeCells count="43">
    <mergeCell ref="A1:J1"/>
    <mergeCell ref="A2:B2"/>
    <mergeCell ref="A3:B3"/>
    <mergeCell ref="C3:J3"/>
    <mergeCell ref="A4:B4"/>
    <mergeCell ref="A5:B5"/>
    <mergeCell ref="A6:B6"/>
    <mergeCell ref="E7:F7"/>
    <mergeCell ref="E8:F8"/>
    <mergeCell ref="E9:F9"/>
    <mergeCell ref="E10:F10"/>
    <mergeCell ref="E11:F11"/>
    <mergeCell ref="E12:F12"/>
    <mergeCell ref="E13:F13"/>
    <mergeCell ref="E14:F14"/>
    <mergeCell ref="H16:I16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H28:I28"/>
    <mergeCell ref="E30:F30"/>
    <mergeCell ref="E31:F31"/>
    <mergeCell ref="E32:F32"/>
    <mergeCell ref="E33:F33"/>
    <mergeCell ref="E34:F34"/>
    <mergeCell ref="E35:F35"/>
    <mergeCell ref="E36:F36"/>
    <mergeCell ref="E37:F37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</mergeCells>
  <dataValidations count="1">
    <dataValidation allowBlank="true" errorStyle="stop" operator="between" showDropDown="false" showErrorMessage="true" showInputMessage="true" sqref="D5:D6" type="list">
      <formula1>[3]base!#ref!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2D050"/>
    <pageSetUpPr fitToPage="true"/>
  </sheetPr>
  <dimension ref="A1:M1035"/>
  <sheetViews>
    <sheetView showFormulas="false" showGridLines="false" showRowColHeaders="true" showZeros="true" rightToLeft="false" tabSelected="false" showOutlineSymbols="true" defaultGridColor="true" view="normal" topLeftCell="A1" colorId="64" zoomScale="55" zoomScaleNormal="55" zoomScalePageLayoutView="100" workbookViewId="0">
      <selection pane="topLeft" activeCell="D35" activeCellId="0" sqref="D35"/>
    </sheetView>
  </sheetViews>
  <sheetFormatPr defaultColWidth="9.1484375" defaultRowHeight="20.25" customHeight="false" zeroHeight="false" outlineLevelRow="0" outlineLevelCol="0"/>
  <cols>
    <col collapsed="false" customWidth="true" hidden="false" outlineLevel="0" max="1" min="1" style="309" width="2.42"/>
    <col collapsed="false" customWidth="true" hidden="false" outlineLevel="0" max="2" min="2" style="310" width="28.71"/>
    <col collapsed="false" customWidth="true" hidden="false" outlineLevel="0" max="3" min="3" style="309" width="123.86"/>
    <col collapsed="false" customWidth="true" hidden="false" outlineLevel="0" max="4" min="4" style="311" width="21.43"/>
    <col collapsed="false" customWidth="true" hidden="false" outlineLevel="0" max="5" min="5" style="311" width="19.29"/>
    <col collapsed="false" customWidth="true" hidden="false" outlineLevel="0" max="6" min="6" style="311" width="12.86"/>
    <col collapsed="false" customWidth="true" hidden="false" outlineLevel="0" max="7" min="7" style="311" width="18.71"/>
    <col collapsed="false" customWidth="true" hidden="false" outlineLevel="0" max="8" min="8" style="311" width="13.71"/>
    <col collapsed="false" customWidth="true" hidden="false" outlineLevel="0" max="9" min="9" style="311" width="18.42"/>
    <col collapsed="false" customWidth="true" hidden="false" outlineLevel="0" max="10" min="10" style="311" width="18.29"/>
    <col collapsed="false" customWidth="true" hidden="false" outlineLevel="0" max="11" min="11" style="311" width="21.43"/>
    <col collapsed="false" customWidth="true" hidden="false" outlineLevel="0" max="12" min="12" style="311" width="16.29"/>
    <col collapsed="false" customWidth="true" hidden="false" outlineLevel="0" max="13" min="13" style="309" width="3.57"/>
    <col collapsed="false" customWidth="false" hidden="false" outlineLevel="0" max="14" min="14" style="221" width="9.14"/>
    <col collapsed="false" customWidth="true" hidden="false" outlineLevel="0" max="15" min="15" style="221" width="23.86"/>
    <col collapsed="false" customWidth="false" hidden="false" outlineLevel="0" max="16384" min="16" style="221" width="9.14"/>
  </cols>
  <sheetData>
    <row r="1" s="221" customFormat="true" ht="20.25" hidden="false" customHeight="false" outlineLevel="0" collapsed="false">
      <c r="B1" s="312" t="s">
        <v>210</v>
      </c>
      <c r="C1" s="312"/>
      <c r="D1" s="312"/>
      <c r="E1" s="312"/>
      <c r="F1" s="312"/>
      <c r="G1" s="312"/>
      <c r="H1" s="312"/>
      <c r="I1" s="313"/>
      <c r="J1" s="313"/>
      <c r="K1" s="313"/>
    </row>
    <row r="2" s="221" customFormat="true" ht="20.25" hidden="false" customHeight="false" outlineLevel="0" collapsed="false">
      <c r="B2" s="314" t="s">
        <v>42</v>
      </c>
      <c r="C2" s="315" t="str">
        <f aca="false">Identificação!C2</f>
        <v>Concorrência Lei 14.133/21 Eletrônica</v>
      </c>
      <c r="D2" s="316" t="s">
        <v>43</v>
      </c>
      <c r="E2" s="317" t="n">
        <f aca="false">Identificação!F2</f>
        <v>0</v>
      </c>
      <c r="F2" s="316" t="s">
        <v>44</v>
      </c>
      <c r="G2" s="318" t="n">
        <f aca="false">Identificação!H2</f>
        <v>2026</v>
      </c>
      <c r="H2" s="318"/>
    </row>
    <row r="3" s="221" customFormat="true" ht="16.5" hidden="false" customHeight="true" outlineLevel="0" collapsed="false">
      <c r="B3" s="319" t="s">
        <v>17</v>
      </c>
      <c r="C3" s="320" t="str">
        <f aca="false">Identificação!C3</f>
        <v>Contratação de Empresa especializada para elaboração de projeto de pavimentação, drenagem pluvial e sinalização viária</v>
      </c>
      <c r="D3" s="320"/>
      <c r="E3" s="320"/>
      <c r="F3" s="320"/>
      <c r="G3" s="320"/>
      <c r="H3" s="320"/>
    </row>
    <row r="4" s="221" customFormat="true" ht="20.25" hidden="false" customHeight="false" outlineLevel="0" collapsed="false">
      <c r="B4" s="321" t="s">
        <v>45</v>
      </c>
      <c r="C4" s="322" t="str">
        <f aca="false">Identificação!C4</f>
        <v>Prefeitura Municipal de Montenegro-RS</v>
      </c>
      <c r="D4" s="322"/>
      <c r="E4" s="322"/>
      <c r="F4" s="323" t="s">
        <v>46</v>
      </c>
      <c r="G4" s="324" t="str">
        <f aca="false">IF([3]Identificação!G4=0,"",[3]Identificação!G4)</f>
        <v>90.895.905/0001-60</v>
      </c>
      <c r="H4" s="324"/>
    </row>
    <row r="5" s="221" customFormat="true" ht="20.25" hidden="false" customHeight="false" outlineLevel="0" collapsed="false">
      <c r="B5" s="321" t="s">
        <v>47</v>
      </c>
      <c r="C5" s="325" t="str">
        <f aca="false">Identificação!C5</f>
        <v>Obras e Serviços de Engenharia</v>
      </c>
      <c r="D5" s="325"/>
      <c r="E5" s="325"/>
      <c r="F5" s="325"/>
      <c r="G5" s="325"/>
      <c r="H5" s="325"/>
      <c r="I5" s="326"/>
      <c r="J5" s="327"/>
      <c r="K5" s="328"/>
      <c r="L5" s="329"/>
    </row>
    <row r="6" s="221" customFormat="true" ht="20.25" hidden="false" customHeight="false" outlineLevel="0" collapsed="false">
      <c r="B6" s="330" t="s">
        <v>48</v>
      </c>
      <c r="C6" s="331" t="n">
        <f aca="false">Identificação!C6</f>
        <v>88305.11</v>
      </c>
      <c r="D6" s="331"/>
      <c r="E6" s="331"/>
      <c r="F6" s="331"/>
      <c r="G6" s="331"/>
      <c r="H6" s="331"/>
      <c r="I6" s="326"/>
      <c r="J6" s="332"/>
      <c r="K6" s="333"/>
      <c r="L6" s="334"/>
    </row>
    <row r="7" s="339" customFormat="true" ht="20.25" hidden="false" customHeight="false" outlineLevel="0" collapsed="false">
      <c r="A7" s="335"/>
      <c r="B7" s="336"/>
      <c r="C7" s="337"/>
      <c r="D7" s="336"/>
      <c r="E7" s="336"/>
      <c r="F7" s="336"/>
      <c r="G7" s="336"/>
      <c r="H7" s="336"/>
      <c r="I7" s="338"/>
      <c r="J7" s="338"/>
      <c r="K7" s="338"/>
      <c r="L7" s="338"/>
      <c r="M7" s="335"/>
    </row>
    <row r="8" customFormat="false" ht="20.25" hidden="false" customHeight="false" outlineLevel="0" collapsed="false">
      <c r="B8" s="340" t="s">
        <v>211</v>
      </c>
      <c r="C8" s="341" t="s">
        <v>212</v>
      </c>
      <c r="D8" s="342" t="s">
        <v>213</v>
      </c>
      <c r="E8" s="343" t="s">
        <v>214</v>
      </c>
      <c r="F8" s="344" t="s">
        <v>215</v>
      </c>
      <c r="G8" s="345"/>
      <c r="H8" s="346"/>
      <c r="I8" s="345"/>
      <c r="J8" s="346"/>
      <c r="K8" s="345"/>
      <c r="L8" s="346"/>
    </row>
    <row r="9" customFormat="false" ht="20.25" hidden="false" customHeight="false" outlineLevel="0" collapsed="false">
      <c r="B9" s="340"/>
      <c r="C9" s="341"/>
      <c r="D9" s="342" t="s">
        <v>216</v>
      </c>
      <c r="E9" s="343"/>
      <c r="F9" s="344"/>
      <c r="G9" s="345"/>
      <c r="H9" s="346"/>
      <c r="I9" s="345"/>
      <c r="J9" s="346"/>
      <c r="K9" s="345"/>
      <c r="L9" s="345"/>
    </row>
    <row r="10" customFormat="false" ht="20.25" hidden="false" customHeight="false" outlineLevel="0" collapsed="false">
      <c r="A10" s="347"/>
      <c r="B10" s="348" t="s">
        <v>217</v>
      </c>
      <c r="C10" s="349" t="s">
        <v>218</v>
      </c>
      <c r="D10" s="350"/>
      <c r="E10" s="351"/>
      <c r="F10" s="352"/>
      <c r="G10" s="345"/>
      <c r="H10" s="346"/>
      <c r="I10" s="345"/>
      <c r="J10" s="346"/>
      <c r="K10" s="345"/>
      <c r="L10" s="346"/>
      <c r="M10" s="347"/>
    </row>
    <row r="11" customFormat="false" ht="37.3" hidden="false" customHeight="false" outlineLevel="0" collapsed="false">
      <c r="B11" s="353" t="str">
        <f aca="false">'Orçamento-base'!C13</f>
        <v>1.1</v>
      </c>
      <c r="C11" s="354" t="str">
        <f aca="false">'Orçamento-base'!G13</f>
        <v>Projeto executivo de pavimentação asfáltica, drenagem pluvial e sinalização viária da Estrada Getúlio Vargas - Aprox. 70.500,00m² - Extensão 5,9 Km</v>
      </c>
      <c r="D11" s="355" t="n">
        <f aca="false">'Orçamento-base'!K13</f>
        <v>18502.14</v>
      </c>
      <c r="E11" s="356" t="n">
        <f aca="false">D11*F11</f>
        <v>18502.14</v>
      </c>
      <c r="F11" s="357" t="n">
        <v>1</v>
      </c>
      <c r="G11" s="358"/>
      <c r="H11" s="359"/>
      <c r="I11" s="358"/>
      <c r="J11" s="359"/>
      <c r="K11" s="358"/>
      <c r="L11" s="359"/>
      <c r="M11" s="360"/>
    </row>
    <row r="12" customFormat="false" ht="20.25" hidden="false" customHeight="false" outlineLevel="0" collapsed="false">
      <c r="B12" s="353" t="str">
        <f aca="false">'Orçamento-base'!C14</f>
        <v>1.2</v>
      </c>
      <c r="C12" s="354" t="str">
        <f aca="false">'Orçamento-base'!G14</f>
        <v>Ensaios Geotécnicos de Solo Para Projeto Executivo - ( Para trecho de 1Km)</v>
      </c>
      <c r="D12" s="355" t="n">
        <f aca="false">'Orçamento-base'!K14</f>
        <v>36195</v>
      </c>
      <c r="E12" s="356" t="n">
        <f aca="false">D12*F12</f>
        <v>36195</v>
      </c>
      <c r="F12" s="357" t="n">
        <v>1</v>
      </c>
      <c r="G12" s="358"/>
      <c r="H12" s="359"/>
      <c r="I12" s="358"/>
      <c r="J12" s="359"/>
      <c r="K12" s="358"/>
      <c r="L12" s="359"/>
      <c r="M12" s="360"/>
    </row>
    <row r="13" customFormat="false" ht="20.25" hidden="false" customHeight="false" outlineLevel="0" collapsed="false">
      <c r="B13" s="361"/>
      <c r="C13" s="362"/>
      <c r="D13" s="363" t="n">
        <f aca="false">TRUNC(SUM(D11:D12),2)</f>
        <v>54697.14</v>
      </c>
      <c r="E13" s="364"/>
      <c r="F13" s="365"/>
      <c r="G13" s="366"/>
      <c r="H13" s="359"/>
      <c r="I13" s="366"/>
      <c r="J13" s="359"/>
      <c r="K13" s="366"/>
      <c r="L13" s="359"/>
      <c r="M13" s="360"/>
    </row>
    <row r="14" customFormat="false" ht="20.25" hidden="false" customHeight="false" outlineLevel="0" collapsed="false">
      <c r="B14" s="367"/>
      <c r="C14" s="368"/>
      <c r="D14" s="369"/>
      <c r="E14" s="366"/>
      <c r="F14" s="370"/>
      <c r="G14" s="366"/>
      <c r="H14" s="359"/>
      <c r="I14" s="366"/>
      <c r="J14" s="359"/>
      <c r="K14" s="366"/>
      <c r="L14" s="359"/>
      <c r="M14" s="360"/>
    </row>
    <row r="15" customFormat="false" ht="20.25" hidden="false" customHeight="false" outlineLevel="0" collapsed="false">
      <c r="B15" s="371" t="s">
        <v>211</v>
      </c>
      <c r="C15" s="372" t="s">
        <v>212</v>
      </c>
      <c r="D15" s="373" t="s">
        <v>213</v>
      </c>
      <c r="E15" s="374" t="s">
        <v>219</v>
      </c>
      <c r="F15" s="375" t="s">
        <v>215</v>
      </c>
      <c r="G15" s="366"/>
      <c r="H15" s="359"/>
      <c r="I15" s="366"/>
      <c r="J15" s="359"/>
      <c r="K15" s="366"/>
      <c r="L15" s="359"/>
      <c r="M15" s="360"/>
    </row>
    <row r="16" customFormat="false" ht="20.25" hidden="false" customHeight="false" outlineLevel="0" collapsed="false">
      <c r="B16" s="371"/>
      <c r="C16" s="372"/>
      <c r="D16" s="373" t="s">
        <v>216</v>
      </c>
      <c r="E16" s="374"/>
      <c r="F16" s="375"/>
      <c r="G16" s="358"/>
      <c r="H16" s="376"/>
      <c r="I16" s="358"/>
      <c r="J16" s="376"/>
      <c r="K16" s="358"/>
      <c r="L16" s="376"/>
      <c r="M16" s="360"/>
    </row>
    <row r="17" customFormat="false" ht="20.25" hidden="false" customHeight="false" outlineLevel="0" collapsed="false">
      <c r="B17" s="377" t="s">
        <v>220</v>
      </c>
      <c r="C17" s="378" t="s">
        <v>221</v>
      </c>
      <c r="D17" s="379"/>
      <c r="E17" s="380"/>
      <c r="F17" s="381"/>
      <c r="G17" s="358"/>
      <c r="H17" s="376"/>
      <c r="I17" s="358"/>
      <c r="J17" s="376"/>
      <c r="K17" s="358"/>
      <c r="L17" s="376"/>
      <c r="M17" s="360"/>
    </row>
    <row r="18" customFormat="false" ht="37.3" hidden="false" customHeight="false" outlineLevel="0" collapsed="false">
      <c r="A18" s="311"/>
      <c r="B18" s="382" t="str">
        <f aca="false">'Orçamento-base'!C16</f>
        <v> 2.1 </v>
      </c>
      <c r="C18" s="383" t="str">
        <f aca="false">'Orçamento-base'!G16</f>
        <v>Projeto executivo de pavimentação asfáltica, drenagem pluvial e sinalização viária da Estrada Antônio Carlos F. da Rosa - Aprox. 88.800,00m² - Extensão 7,4Km</v>
      </c>
      <c r="D18" s="384" t="str">
        <f aca="false">'Orçamento-base'!K16</f>
        <v/>
      </c>
      <c r="E18" s="385" t="e">
        <f aca="false">D18*F18</f>
        <v>#VALUE!</v>
      </c>
      <c r="F18" s="386" t="n">
        <v>1</v>
      </c>
      <c r="G18" s="358"/>
      <c r="H18" s="359"/>
      <c r="I18" s="358"/>
      <c r="J18" s="359"/>
      <c r="K18" s="358"/>
      <c r="L18" s="359"/>
      <c r="M18" s="387"/>
    </row>
    <row r="19" customFormat="false" ht="20.25" hidden="false" customHeight="false" outlineLevel="0" collapsed="false">
      <c r="A19" s="311"/>
      <c r="B19" s="382" t="str">
        <f aca="false">'Orçamento-base'!C17</f>
        <v> 2.2 </v>
      </c>
      <c r="C19" s="383" t="str">
        <f aca="false">'Orçamento-base'!G17</f>
        <v>Ensaios Geotécnicos de Solo Para Projeto Executivo - ( Para trecho de 1Km) II</v>
      </c>
      <c r="D19" s="384" t="str">
        <f aca="false">'Orçamento-base'!K17</f>
        <v/>
      </c>
      <c r="E19" s="385" t="e">
        <f aca="false">D19*F19</f>
        <v>#VALUE!</v>
      </c>
      <c r="F19" s="386" t="n">
        <v>1</v>
      </c>
      <c r="G19" s="358"/>
      <c r="H19" s="359"/>
      <c r="I19" s="358"/>
      <c r="J19" s="359"/>
      <c r="K19" s="358"/>
    </row>
    <row r="20" customFormat="false" ht="20.25" hidden="false" customHeight="false" outlineLevel="0" collapsed="false">
      <c r="A20" s="311"/>
      <c r="B20" s="388"/>
      <c r="C20" s="389"/>
      <c r="D20" s="390" t="n">
        <f aca="false">TRUNC(SUM(D18:D19),2)</f>
        <v>0</v>
      </c>
      <c r="E20" s="391"/>
      <c r="F20" s="392"/>
      <c r="G20" s="358"/>
      <c r="H20" s="359"/>
      <c r="I20" s="358"/>
      <c r="J20" s="359"/>
      <c r="K20" s="358"/>
    </row>
    <row r="21" s="397" customFormat="true" ht="20.25" hidden="false" customHeight="false" outlineLevel="0" collapsed="false">
      <c r="A21" s="393"/>
      <c r="B21" s="394"/>
      <c r="C21" s="395"/>
      <c r="D21" s="369"/>
      <c r="E21" s="358"/>
      <c r="F21" s="396"/>
      <c r="G21" s="358"/>
      <c r="H21" s="359"/>
      <c r="I21" s="358"/>
      <c r="J21" s="359"/>
      <c r="K21" s="358"/>
      <c r="L21" s="393"/>
      <c r="M21" s="368"/>
    </row>
    <row r="22" s="397" customFormat="true" ht="20.25" hidden="false" customHeight="false" outlineLevel="0" collapsed="false">
      <c r="A22" s="393"/>
      <c r="B22" s="340" t="s">
        <v>211</v>
      </c>
      <c r="C22" s="341" t="s">
        <v>212</v>
      </c>
      <c r="D22" s="342" t="s">
        <v>213</v>
      </c>
      <c r="E22" s="343" t="s">
        <v>219</v>
      </c>
      <c r="F22" s="344" t="s">
        <v>215</v>
      </c>
      <c r="G22" s="358"/>
      <c r="H22" s="359"/>
      <c r="I22" s="358"/>
      <c r="J22" s="359"/>
      <c r="K22" s="358"/>
      <c r="L22" s="393"/>
      <c r="M22" s="368"/>
    </row>
    <row r="23" s="397" customFormat="true" ht="20.25" hidden="false" customHeight="false" outlineLevel="0" collapsed="false">
      <c r="A23" s="393"/>
      <c r="B23" s="340"/>
      <c r="C23" s="341"/>
      <c r="D23" s="342" t="s">
        <v>216</v>
      </c>
      <c r="E23" s="343"/>
      <c r="F23" s="344"/>
      <c r="G23" s="358"/>
      <c r="H23" s="359"/>
      <c r="I23" s="358"/>
      <c r="J23" s="359"/>
      <c r="K23" s="358"/>
      <c r="L23" s="393"/>
      <c r="M23" s="368"/>
    </row>
    <row r="24" customFormat="false" ht="20.25" hidden="false" customHeight="false" outlineLevel="0" collapsed="false">
      <c r="A24" s="311"/>
      <c r="B24" s="348" t="s">
        <v>222</v>
      </c>
      <c r="C24" s="398" t="s">
        <v>223</v>
      </c>
      <c r="D24" s="399"/>
      <c r="E24" s="400"/>
      <c r="F24" s="401"/>
      <c r="G24" s="358"/>
      <c r="H24" s="359"/>
      <c r="I24" s="358"/>
      <c r="J24" s="359"/>
      <c r="K24" s="358"/>
    </row>
    <row r="25" customFormat="false" ht="37.3" hidden="false" customHeight="false" outlineLevel="0" collapsed="false">
      <c r="A25" s="311"/>
      <c r="B25" s="353" t="str">
        <f aca="false">'Orçamento-base'!C19</f>
        <v> 3.1 </v>
      </c>
      <c r="C25" s="354" t="str">
        <f aca="false">'Orçamento-base'!G19</f>
        <v>Projeto executivo de pavimentação intertravada, drenagem pluvial e sinalização viária de Ruas do Bairro Imigração: Rua Dinamarca, Rua Paraguai e Travessia sem nome - Aprox. 3.500m²  - Extensão 400m</v>
      </c>
      <c r="D25" s="355" t="n">
        <f aca="false">'Orçamento-base'!K19</f>
        <v>9890.83</v>
      </c>
      <c r="E25" s="356" t="n">
        <f aca="false">D25*F25</f>
        <v>9890.83</v>
      </c>
      <c r="F25" s="357" t="n">
        <v>1</v>
      </c>
      <c r="G25" s="358"/>
      <c r="H25" s="359"/>
      <c r="I25" s="358"/>
      <c r="J25" s="359"/>
      <c r="K25" s="358"/>
    </row>
    <row r="26" customFormat="false" ht="20.25" hidden="false" customHeight="false" outlineLevel="0" collapsed="false">
      <c r="A26" s="311"/>
      <c r="B26" s="353" t="str">
        <f aca="false">'Orçamento-base'!C20</f>
        <v> 3.2 </v>
      </c>
      <c r="C26" s="354" t="str">
        <f aca="false">'Orçamento-base'!G20</f>
        <v>Ensaios Geotécnicos de Solo Para Projeto Executivo - ( Para trecho de 400m)</v>
      </c>
      <c r="D26" s="355" t="n">
        <f aca="false">'Orçamento-base'!K20</f>
        <v>4145.27</v>
      </c>
      <c r="E26" s="356" t="n">
        <f aca="false">D26*F26</f>
        <v>4145.27</v>
      </c>
      <c r="F26" s="357" t="n">
        <v>1</v>
      </c>
      <c r="G26" s="358"/>
      <c r="H26" s="359"/>
      <c r="I26" s="358"/>
      <c r="J26" s="359"/>
      <c r="K26" s="358"/>
    </row>
    <row r="27" customFormat="false" ht="20.25" hidden="false" customHeight="false" outlineLevel="0" collapsed="false">
      <c r="A27" s="311"/>
      <c r="B27" s="402"/>
      <c r="C27" s="403"/>
      <c r="D27" s="363" t="n">
        <f aca="false">TRUNC(SUM(D25:D26),2)</f>
        <v>14036.1</v>
      </c>
      <c r="E27" s="404"/>
      <c r="F27" s="405"/>
      <c r="G27" s="358"/>
      <c r="H27" s="359"/>
      <c r="I27" s="358"/>
      <c r="J27" s="359"/>
      <c r="K27" s="358"/>
    </row>
    <row r="28" customFormat="false" ht="20.25" hidden="false" customHeight="false" outlineLevel="0" collapsed="false">
      <c r="A28" s="311"/>
      <c r="B28" s="394"/>
      <c r="C28" s="395"/>
      <c r="D28" s="369"/>
      <c r="E28" s="358"/>
      <c r="F28" s="396"/>
      <c r="G28" s="358"/>
      <c r="H28" s="359"/>
      <c r="I28" s="358"/>
      <c r="J28" s="359"/>
      <c r="K28" s="358"/>
    </row>
    <row r="29" customFormat="false" ht="20.25" hidden="false" customHeight="false" outlineLevel="0" collapsed="false">
      <c r="A29" s="311"/>
      <c r="B29" s="340" t="s">
        <v>211</v>
      </c>
      <c r="C29" s="341" t="s">
        <v>212</v>
      </c>
      <c r="D29" s="342" t="s">
        <v>213</v>
      </c>
      <c r="E29" s="343" t="s">
        <v>219</v>
      </c>
      <c r="F29" s="344" t="s">
        <v>215</v>
      </c>
      <c r="G29" s="358"/>
      <c r="H29" s="359"/>
      <c r="I29" s="358"/>
      <c r="J29" s="359"/>
      <c r="K29" s="358"/>
    </row>
    <row r="30" s="397" customFormat="true" ht="20.25" hidden="false" customHeight="false" outlineLevel="0" collapsed="false">
      <c r="A30" s="393"/>
      <c r="B30" s="340"/>
      <c r="C30" s="341"/>
      <c r="D30" s="342" t="s">
        <v>216</v>
      </c>
      <c r="E30" s="343"/>
      <c r="F30" s="344"/>
      <c r="G30" s="358"/>
      <c r="H30" s="359"/>
      <c r="I30" s="358"/>
      <c r="J30" s="359"/>
      <c r="K30" s="358"/>
      <c r="L30" s="393"/>
      <c r="M30" s="368"/>
    </row>
    <row r="31" customFormat="false" ht="20.25" hidden="false" customHeight="false" outlineLevel="0" collapsed="false">
      <c r="B31" s="348" t="s">
        <v>224</v>
      </c>
      <c r="C31" s="398" t="s">
        <v>225</v>
      </c>
      <c r="D31" s="406"/>
      <c r="E31" s="407"/>
      <c r="F31" s="408"/>
      <c r="G31" s="358"/>
      <c r="H31" s="376"/>
      <c r="I31" s="358"/>
      <c r="J31" s="376"/>
      <c r="K31" s="358"/>
    </row>
    <row r="32" customFormat="false" ht="37.3" hidden="false" customHeight="false" outlineLevel="0" collapsed="false">
      <c r="B32" s="353" t="str">
        <f aca="false">'Orçamento-base'!C22</f>
        <v> 4.1 </v>
      </c>
      <c r="C32" s="354" t="str">
        <f aca="false">'Orçamento-base'!G22</f>
        <v>Projeto executivo de pavimentação intertravada, drenagem pluvial e sinalização viária da Travessa José Pedro Steigleder - Aprox. 4.235m²  - Extensão 770m</v>
      </c>
      <c r="D32" s="355" t="n">
        <f aca="false">'Orçamento-base'!K22</f>
        <v>13137.36</v>
      </c>
      <c r="E32" s="356" t="n">
        <f aca="false">D32*F32</f>
        <v>13137.36</v>
      </c>
      <c r="F32" s="357" t="n">
        <v>1</v>
      </c>
      <c r="G32" s="358"/>
      <c r="H32" s="359"/>
      <c r="I32" s="358"/>
      <c r="J32" s="359"/>
      <c r="K32" s="358"/>
    </row>
    <row r="33" customFormat="false" ht="20.25" hidden="false" customHeight="false" outlineLevel="0" collapsed="false">
      <c r="B33" s="353" t="str">
        <f aca="false">'Orçamento-base'!C23</f>
        <v> 4.2 </v>
      </c>
      <c r="C33" s="354" t="str">
        <f aca="false">'Orçamento-base'!G23</f>
        <v>Ensaios Geotécnicos de Solo Para Projeto Executivo - ( Para trecho de 800m)</v>
      </c>
      <c r="D33" s="355" t="n">
        <f aca="false">'Orçamento-base'!K23</f>
        <v>6434.51</v>
      </c>
      <c r="E33" s="356" t="n">
        <f aca="false">D33*F33</f>
        <v>6434.51</v>
      </c>
      <c r="F33" s="357" t="n">
        <v>1</v>
      </c>
      <c r="G33" s="358"/>
      <c r="H33" s="359"/>
      <c r="I33" s="358"/>
      <c r="J33" s="359"/>
      <c r="K33" s="358"/>
    </row>
    <row r="34" customFormat="false" ht="20.25" hidden="false" customHeight="false" outlineLevel="0" collapsed="false">
      <c r="B34" s="409"/>
      <c r="C34" s="410"/>
      <c r="D34" s="411" t="n">
        <f aca="false">TRUNC(SUM(D32:D33),2)</f>
        <v>19571.87</v>
      </c>
      <c r="E34" s="412"/>
      <c r="F34" s="413"/>
      <c r="G34" s="358"/>
      <c r="H34" s="359"/>
      <c r="I34" s="358"/>
      <c r="J34" s="359"/>
      <c r="K34" s="358"/>
    </row>
    <row r="35" customFormat="false" ht="27.75" hidden="false" customHeight="true" outlineLevel="0" collapsed="false">
      <c r="B35" s="414" t="s">
        <v>226</v>
      </c>
      <c r="C35" s="414"/>
      <c r="D35" s="415" t="n">
        <f aca="false">D13+D20+D27+D34</f>
        <v>88305.11</v>
      </c>
      <c r="E35" s="416"/>
      <c r="F35" s="417" t="n">
        <v>1</v>
      </c>
      <c r="G35" s="418"/>
      <c r="H35" s="396"/>
      <c r="I35" s="418"/>
      <c r="J35" s="396"/>
      <c r="K35" s="419"/>
      <c r="L35" s="396"/>
    </row>
    <row r="36" customFormat="false" ht="20.25" hidden="false" customHeight="false" outlineLevel="0" collapsed="false">
      <c r="B36" s="367"/>
      <c r="C36" s="368"/>
      <c r="D36" s="393"/>
      <c r="E36" s="393"/>
      <c r="F36" s="393"/>
      <c r="G36" s="393"/>
    </row>
    <row r="37" customFormat="false" ht="20.25" hidden="false" customHeight="false" outlineLevel="0" collapsed="false">
      <c r="B37" s="367"/>
      <c r="C37" s="368"/>
      <c r="D37" s="393"/>
      <c r="E37" s="393"/>
      <c r="F37" s="393"/>
      <c r="G37" s="393"/>
    </row>
    <row r="38" customFormat="false" ht="20.25" hidden="false" customHeight="false" outlineLevel="0" collapsed="false">
      <c r="B38" s="367"/>
      <c r="C38" s="359"/>
      <c r="D38" s="360"/>
      <c r="E38" s="221"/>
      <c r="F38" s="221"/>
      <c r="G38" s="221"/>
    </row>
    <row r="39" customFormat="false" ht="20.25" hidden="false" customHeight="false" outlineLevel="0" collapsed="false">
      <c r="B39" s="367"/>
      <c r="C39" s="359"/>
      <c r="D39" s="360"/>
      <c r="E39" s="221"/>
      <c r="F39" s="221"/>
      <c r="G39" s="221"/>
    </row>
    <row r="40" customFormat="false" ht="20.25" hidden="false" customHeight="false" outlineLevel="0" collapsed="false">
      <c r="B40" s="367"/>
      <c r="C40" s="359"/>
      <c r="D40" s="360"/>
      <c r="E40" s="221"/>
      <c r="F40" s="221"/>
      <c r="G40" s="221"/>
    </row>
    <row r="41" customFormat="false" ht="20.25" hidden="false" customHeight="false" outlineLevel="0" collapsed="false">
      <c r="B41" s="367"/>
      <c r="C41" s="359"/>
      <c r="D41" s="360"/>
      <c r="E41" s="221"/>
      <c r="F41" s="221"/>
      <c r="G41" s="221"/>
    </row>
    <row r="42" customFormat="false" ht="20.25" hidden="false" customHeight="false" outlineLevel="0" collapsed="false">
      <c r="B42" s="367"/>
      <c r="C42" s="359"/>
      <c r="D42" s="360"/>
      <c r="E42" s="221"/>
      <c r="F42" s="221"/>
      <c r="G42" s="221"/>
    </row>
    <row r="43" customFormat="false" ht="20.25" hidden="false" customHeight="false" outlineLevel="0" collapsed="false">
      <c r="B43" s="367"/>
      <c r="C43" s="368"/>
      <c r="D43" s="393"/>
      <c r="E43" s="393"/>
      <c r="F43" s="393"/>
      <c r="G43" s="393"/>
    </row>
    <row r="44" customFormat="false" ht="20.25" hidden="false" customHeight="false" outlineLevel="0" collapsed="false">
      <c r="B44" s="367"/>
      <c r="C44" s="368"/>
      <c r="D44" s="393"/>
      <c r="E44" s="393"/>
      <c r="F44" s="393"/>
      <c r="G44" s="393"/>
    </row>
    <row r="45" customFormat="false" ht="20.25" hidden="false" customHeight="false" outlineLevel="0" collapsed="false">
      <c r="B45" s="367"/>
      <c r="C45" s="368"/>
      <c r="D45" s="393"/>
      <c r="E45" s="393"/>
      <c r="F45" s="393"/>
      <c r="G45" s="393"/>
    </row>
    <row r="46" customFormat="false" ht="20.25" hidden="false" customHeight="false" outlineLevel="0" collapsed="false">
      <c r="B46" s="367"/>
      <c r="C46" s="368"/>
      <c r="D46" s="393"/>
      <c r="E46" s="393"/>
      <c r="F46" s="393"/>
      <c r="G46" s="393"/>
    </row>
    <row r="47" customFormat="false" ht="20.25" hidden="false" customHeight="false" outlineLevel="0" collapsed="false">
      <c r="B47" s="367"/>
      <c r="C47" s="368"/>
      <c r="D47" s="393"/>
      <c r="E47" s="393"/>
      <c r="F47" s="393"/>
      <c r="G47" s="393"/>
    </row>
    <row r="48" customFormat="false" ht="20.25" hidden="false" customHeight="false" outlineLevel="0" collapsed="false">
      <c r="B48" s="367"/>
      <c r="C48" s="368"/>
      <c r="D48" s="393"/>
      <c r="E48" s="393"/>
      <c r="F48" s="393"/>
      <c r="G48" s="393"/>
    </row>
    <row r="49" customFormat="false" ht="20.25" hidden="false" customHeight="false" outlineLevel="0" collapsed="false">
      <c r="B49" s="367"/>
      <c r="C49" s="368"/>
      <c r="D49" s="393"/>
      <c r="E49" s="393"/>
      <c r="F49" s="393"/>
      <c r="G49" s="393"/>
    </row>
    <row r="50" customFormat="false" ht="20.25" hidden="false" customHeight="false" outlineLevel="0" collapsed="false">
      <c r="B50" s="367"/>
      <c r="C50" s="368"/>
      <c r="D50" s="393"/>
      <c r="E50" s="393"/>
      <c r="F50" s="393"/>
      <c r="G50" s="393"/>
    </row>
    <row r="51" customFormat="false" ht="20.25" hidden="false" customHeight="false" outlineLevel="0" collapsed="false">
      <c r="B51" s="367"/>
      <c r="C51" s="368"/>
      <c r="D51" s="393"/>
      <c r="E51" s="393"/>
      <c r="F51" s="393"/>
      <c r="G51" s="393"/>
    </row>
    <row r="52" customFormat="false" ht="20.25" hidden="false" customHeight="false" outlineLevel="0" collapsed="false">
      <c r="B52" s="367"/>
      <c r="C52" s="368"/>
      <c r="D52" s="393"/>
      <c r="E52" s="393"/>
      <c r="F52" s="393"/>
      <c r="G52" s="393"/>
    </row>
    <row r="53" customFormat="false" ht="20.25" hidden="false" customHeight="false" outlineLevel="0" collapsed="false">
      <c r="B53" s="367"/>
      <c r="C53" s="368"/>
      <c r="D53" s="393"/>
      <c r="E53" s="393"/>
      <c r="F53" s="393"/>
      <c r="G53" s="393"/>
    </row>
    <row r="54" customFormat="false" ht="20.25" hidden="false" customHeight="false" outlineLevel="0" collapsed="false">
      <c r="B54" s="367"/>
      <c r="C54" s="368"/>
      <c r="D54" s="393"/>
      <c r="E54" s="393"/>
      <c r="F54" s="393"/>
      <c r="G54" s="393"/>
    </row>
    <row r="55" customFormat="false" ht="20.25" hidden="false" customHeight="false" outlineLevel="0" collapsed="false">
      <c r="B55" s="367"/>
      <c r="C55" s="368"/>
      <c r="D55" s="393"/>
      <c r="E55" s="393"/>
      <c r="F55" s="393"/>
      <c r="G55" s="393"/>
    </row>
    <row r="56" customFormat="false" ht="20.25" hidden="false" customHeight="false" outlineLevel="0" collapsed="false">
      <c r="B56" s="367"/>
      <c r="C56" s="368"/>
      <c r="D56" s="393"/>
      <c r="E56" s="393"/>
      <c r="F56" s="393"/>
      <c r="G56" s="393"/>
    </row>
    <row r="57" customFormat="false" ht="20.25" hidden="false" customHeight="false" outlineLevel="0" collapsed="false">
      <c r="B57" s="367"/>
      <c r="C57" s="368"/>
      <c r="D57" s="393"/>
      <c r="E57" s="393"/>
      <c r="F57" s="393"/>
      <c r="G57" s="393"/>
    </row>
    <row r="58" customFormat="false" ht="20.25" hidden="false" customHeight="false" outlineLevel="0" collapsed="false">
      <c r="B58" s="367"/>
      <c r="C58" s="368"/>
      <c r="D58" s="393"/>
      <c r="E58" s="393"/>
      <c r="F58" s="393"/>
      <c r="G58" s="393"/>
    </row>
    <row r="59" customFormat="false" ht="20.25" hidden="false" customHeight="false" outlineLevel="0" collapsed="false">
      <c r="B59" s="367"/>
      <c r="C59" s="368"/>
      <c r="D59" s="393"/>
      <c r="E59" s="393"/>
      <c r="F59" s="393"/>
      <c r="G59" s="393"/>
    </row>
    <row r="60" customFormat="false" ht="20.25" hidden="false" customHeight="false" outlineLevel="0" collapsed="false">
      <c r="B60" s="367"/>
      <c r="C60" s="368"/>
      <c r="D60" s="393"/>
      <c r="E60" s="393"/>
      <c r="F60" s="393"/>
      <c r="G60" s="393"/>
    </row>
    <row r="61" customFormat="false" ht="20.25" hidden="false" customHeight="false" outlineLevel="0" collapsed="false">
      <c r="B61" s="367"/>
      <c r="C61" s="368"/>
      <c r="D61" s="393"/>
      <c r="E61" s="393"/>
      <c r="F61" s="393"/>
      <c r="G61" s="393"/>
    </row>
    <row r="62" customFormat="false" ht="20.25" hidden="false" customHeight="false" outlineLevel="0" collapsed="false">
      <c r="B62" s="367"/>
      <c r="C62" s="368"/>
      <c r="D62" s="393"/>
      <c r="E62" s="393"/>
      <c r="F62" s="393"/>
      <c r="G62" s="393"/>
    </row>
    <row r="63" customFormat="false" ht="20.25" hidden="false" customHeight="false" outlineLevel="0" collapsed="false">
      <c r="B63" s="367"/>
      <c r="C63" s="368"/>
      <c r="D63" s="393"/>
      <c r="E63" s="393"/>
      <c r="F63" s="393"/>
      <c r="G63" s="393"/>
    </row>
    <row r="64" customFormat="false" ht="20.25" hidden="false" customHeight="false" outlineLevel="0" collapsed="false">
      <c r="B64" s="367"/>
      <c r="C64" s="368"/>
      <c r="D64" s="393"/>
      <c r="E64" s="393"/>
      <c r="F64" s="393"/>
      <c r="G64" s="393"/>
    </row>
    <row r="65" customFormat="false" ht="20.25" hidden="false" customHeight="false" outlineLevel="0" collapsed="false">
      <c r="B65" s="367"/>
      <c r="C65" s="368"/>
      <c r="D65" s="393"/>
      <c r="E65" s="393"/>
      <c r="F65" s="393"/>
      <c r="G65" s="393"/>
    </row>
    <row r="66" customFormat="false" ht="20.25" hidden="false" customHeight="false" outlineLevel="0" collapsed="false">
      <c r="B66" s="367"/>
      <c r="C66" s="368"/>
      <c r="D66" s="393"/>
      <c r="E66" s="393"/>
      <c r="F66" s="393"/>
      <c r="G66" s="393"/>
    </row>
    <row r="67" customFormat="false" ht="20.25" hidden="false" customHeight="false" outlineLevel="0" collapsed="false">
      <c r="B67" s="367"/>
      <c r="C67" s="368"/>
      <c r="D67" s="393"/>
      <c r="E67" s="393"/>
      <c r="F67" s="393"/>
      <c r="G67" s="393"/>
    </row>
    <row r="68" customFormat="false" ht="20.25" hidden="false" customHeight="false" outlineLevel="0" collapsed="false">
      <c r="B68" s="367"/>
      <c r="C68" s="368"/>
      <c r="D68" s="393"/>
      <c r="E68" s="393"/>
      <c r="F68" s="393"/>
      <c r="G68" s="393"/>
    </row>
    <row r="69" customFormat="false" ht="20.25" hidden="false" customHeight="false" outlineLevel="0" collapsed="false">
      <c r="B69" s="367"/>
      <c r="C69" s="368"/>
      <c r="D69" s="393"/>
      <c r="E69" s="393"/>
      <c r="F69" s="393"/>
      <c r="G69" s="393"/>
    </row>
    <row r="70" customFormat="false" ht="20.25" hidden="false" customHeight="false" outlineLevel="0" collapsed="false">
      <c r="B70" s="367"/>
      <c r="C70" s="368"/>
      <c r="D70" s="393"/>
      <c r="E70" s="393"/>
      <c r="F70" s="393"/>
      <c r="G70" s="393"/>
    </row>
    <row r="71" customFormat="false" ht="20.25" hidden="false" customHeight="false" outlineLevel="0" collapsed="false">
      <c r="B71" s="367"/>
      <c r="C71" s="368"/>
      <c r="D71" s="393"/>
      <c r="E71" s="393"/>
      <c r="F71" s="393"/>
      <c r="G71" s="393"/>
    </row>
    <row r="72" customFormat="false" ht="20.25" hidden="false" customHeight="false" outlineLevel="0" collapsed="false">
      <c r="B72" s="367"/>
      <c r="C72" s="368"/>
      <c r="D72" s="393"/>
      <c r="E72" s="393"/>
      <c r="F72" s="393"/>
      <c r="G72" s="393"/>
    </row>
    <row r="73" customFormat="false" ht="20.25" hidden="false" customHeight="false" outlineLevel="0" collapsed="false">
      <c r="B73" s="367"/>
      <c r="C73" s="368"/>
      <c r="D73" s="393"/>
      <c r="E73" s="393"/>
      <c r="F73" s="393"/>
      <c r="G73" s="393"/>
    </row>
    <row r="74" customFormat="false" ht="20.25" hidden="false" customHeight="false" outlineLevel="0" collapsed="false">
      <c r="B74" s="367"/>
      <c r="C74" s="368"/>
      <c r="D74" s="393"/>
      <c r="E74" s="393"/>
      <c r="F74" s="393"/>
      <c r="G74" s="393"/>
    </row>
    <row r="75" customFormat="false" ht="20.25" hidden="false" customHeight="false" outlineLevel="0" collapsed="false">
      <c r="B75" s="367"/>
      <c r="C75" s="368"/>
      <c r="D75" s="393"/>
      <c r="E75" s="393"/>
      <c r="F75" s="393"/>
      <c r="G75" s="393"/>
    </row>
    <row r="76" customFormat="false" ht="20.25" hidden="false" customHeight="false" outlineLevel="0" collapsed="false">
      <c r="B76" s="367"/>
      <c r="C76" s="368"/>
      <c r="D76" s="393"/>
      <c r="E76" s="393"/>
      <c r="F76" s="393"/>
      <c r="G76" s="393"/>
    </row>
    <row r="77" customFormat="false" ht="20.25" hidden="false" customHeight="false" outlineLevel="0" collapsed="false">
      <c r="B77" s="367"/>
      <c r="C77" s="368"/>
      <c r="D77" s="393"/>
      <c r="E77" s="393"/>
      <c r="F77" s="393"/>
      <c r="G77" s="393"/>
    </row>
    <row r="78" customFormat="false" ht="20.25" hidden="false" customHeight="false" outlineLevel="0" collapsed="false">
      <c r="B78" s="367"/>
      <c r="C78" s="368"/>
      <c r="D78" s="393"/>
      <c r="E78" s="393"/>
      <c r="F78" s="393"/>
      <c r="G78" s="393"/>
    </row>
    <row r="79" customFormat="false" ht="20.25" hidden="false" customHeight="false" outlineLevel="0" collapsed="false">
      <c r="B79" s="367"/>
      <c r="C79" s="368"/>
      <c r="D79" s="393"/>
      <c r="E79" s="393"/>
      <c r="F79" s="393"/>
      <c r="G79" s="393"/>
    </row>
    <row r="80" customFormat="false" ht="20.25" hidden="false" customHeight="false" outlineLevel="0" collapsed="false">
      <c r="B80" s="367"/>
      <c r="C80" s="368"/>
      <c r="D80" s="393"/>
      <c r="E80" s="393"/>
      <c r="F80" s="393"/>
      <c r="G80" s="393"/>
    </row>
    <row r="81" customFormat="false" ht="20.25" hidden="false" customHeight="false" outlineLevel="0" collapsed="false">
      <c r="B81" s="367"/>
      <c r="C81" s="368"/>
      <c r="D81" s="393"/>
      <c r="E81" s="393"/>
      <c r="F81" s="393"/>
      <c r="G81" s="393"/>
    </row>
    <row r="82" customFormat="false" ht="20.25" hidden="false" customHeight="false" outlineLevel="0" collapsed="false">
      <c r="B82" s="367"/>
      <c r="C82" s="368"/>
      <c r="D82" s="393"/>
      <c r="E82" s="393"/>
      <c r="F82" s="393"/>
      <c r="G82" s="393"/>
    </row>
    <row r="83" customFormat="false" ht="20.25" hidden="false" customHeight="false" outlineLevel="0" collapsed="false">
      <c r="B83" s="367"/>
      <c r="C83" s="368"/>
      <c r="D83" s="393"/>
      <c r="E83" s="393"/>
      <c r="F83" s="393"/>
      <c r="G83" s="393"/>
    </row>
    <row r="84" customFormat="false" ht="20.25" hidden="false" customHeight="false" outlineLevel="0" collapsed="false">
      <c r="B84" s="367"/>
      <c r="C84" s="368"/>
      <c r="D84" s="393"/>
      <c r="E84" s="393"/>
      <c r="F84" s="393"/>
      <c r="G84" s="393"/>
    </row>
    <row r="85" customFormat="false" ht="20.25" hidden="false" customHeight="false" outlineLevel="0" collapsed="false">
      <c r="B85" s="367"/>
      <c r="C85" s="368"/>
      <c r="D85" s="393"/>
      <c r="E85" s="393"/>
      <c r="F85" s="393"/>
      <c r="G85" s="393"/>
    </row>
    <row r="86" customFormat="false" ht="20.25" hidden="false" customHeight="false" outlineLevel="0" collapsed="false">
      <c r="B86" s="367"/>
      <c r="C86" s="368"/>
      <c r="D86" s="393"/>
      <c r="E86" s="393"/>
      <c r="F86" s="393"/>
      <c r="G86" s="393"/>
    </row>
    <row r="87" customFormat="false" ht="20.25" hidden="false" customHeight="false" outlineLevel="0" collapsed="false">
      <c r="B87" s="367"/>
      <c r="C87" s="368"/>
      <c r="D87" s="393"/>
      <c r="E87" s="393"/>
      <c r="F87" s="393"/>
      <c r="G87" s="393"/>
    </row>
    <row r="88" customFormat="false" ht="20.25" hidden="false" customHeight="false" outlineLevel="0" collapsed="false">
      <c r="B88" s="367"/>
      <c r="C88" s="368"/>
      <c r="D88" s="393"/>
      <c r="E88" s="393"/>
      <c r="F88" s="393"/>
      <c r="G88" s="393"/>
    </row>
    <row r="89" customFormat="false" ht="20.25" hidden="false" customHeight="false" outlineLevel="0" collapsed="false">
      <c r="B89" s="367"/>
      <c r="C89" s="368"/>
      <c r="D89" s="393"/>
      <c r="E89" s="393"/>
      <c r="F89" s="393"/>
      <c r="G89" s="393"/>
    </row>
    <row r="90" customFormat="false" ht="20.25" hidden="false" customHeight="false" outlineLevel="0" collapsed="false">
      <c r="B90" s="367"/>
      <c r="C90" s="368"/>
      <c r="D90" s="393"/>
      <c r="E90" s="393"/>
      <c r="F90" s="393"/>
      <c r="G90" s="393"/>
    </row>
    <row r="91" customFormat="false" ht="20.25" hidden="false" customHeight="false" outlineLevel="0" collapsed="false">
      <c r="B91" s="367"/>
      <c r="C91" s="368"/>
      <c r="D91" s="393"/>
      <c r="E91" s="393"/>
      <c r="F91" s="393"/>
      <c r="G91" s="393"/>
    </row>
    <row r="92" customFormat="false" ht="20.25" hidden="false" customHeight="false" outlineLevel="0" collapsed="false">
      <c r="B92" s="367"/>
      <c r="C92" s="368"/>
      <c r="D92" s="393"/>
      <c r="E92" s="393"/>
      <c r="F92" s="393"/>
      <c r="G92" s="393"/>
    </row>
    <row r="93" customFormat="false" ht="20.25" hidden="false" customHeight="false" outlineLevel="0" collapsed="false">
      <c r="B93" s="367"/>
      <c r="C93" s="368"/>
      <c r="D93" s="393"/>
      <c r="E93" s="393"/>
      <c r="F93" s="393"/>
      <c r="G93" s="393"/>
    </row>
    <row r="94" customFormat="false" ht="20.25" hidden="false" customHeight="false" outlineLevel="0" collapsed="false">
      <c r="B94" s="367"/>
      <c r="C94" s="368"/>
      <c r="D94" s="393"/>
      <c r="E94" s="393"/>
      <c r="F94" s="393"/>
      <c r="G94" s="393"/>
    </row>
    <row r="95" customFormat="false" ht="20.25" hidden="false" customHeight="false" outlineLevel="0" collapsed="false">
      <c r="B95" s="367"/>
      <c r="C95" s="368"/>
      <c r="D95" s="393"/>
      <c r="E95" s="393"/>
      <c r="F95" s="393"/>
      <c r="G95" s="393"/>
    </row>
    <row r="96" customFormat="false" ht="20.25" hidden="false" customHeight="false" outlineLevel="0" collapsed="false">
      <c r="B96" s="367"/>
      <c r="C96" s="368"/>
      <c r="D96" s="393"/>
      <c r="E96" s="393"/>
      <c r="F96" s="393"/>
      <c r="G96" s="393"/>
    </row>
    <row r="97" customFormat="false" ht="20.25" hidden="false" customHeight="false" outlineLevel="0" collapsed="false">
      <c r="B97" s="367"/>
      <c r="C97" s="368"/>
      <c r="D97" s="393"/>
      <c r="E97" s="393"/>
      <c r="F97" s="393"/>
      <c r="G97" s="393"/>
    </row>
    <row r="98" customFormat="false" ht="20.25" hidden="false" customHeight="false" outlineLevel="0" collapsed="false">
      <c r="B98" s="367"/>
      <c r="C98" s="368"/>
      <c r="D98" s="393"/>
      <c r="E98" s="393"/>
      <c r="F98" s="393"/>
      <c r="G98" s="393"/>
    </row>
    <row r="99" customFormat="false" ht="20.25" hidden="false" customHeight="false" outlineLevel="0" collapsed="false">
      <c r="B99" s="367"/>
      <c r="C99" s="368"/>
      <c r="D99" s="393"/>
      <c r="E99" s="393"/>
      <c r="F99" s="393"/>
      <c r="G99" s="393"/>
    </row>
    <row r="100" customFormat="false" ht="20.25" hidden="false" customHeight="false" outlineLevel="0" collapsed="false">
      <c r="B100" s="367"/>
      <c r="C100" s="368"/>
      <c r="D100" s="393"/>
      <c r="E100" s="393"/>
      <c r="F100" s="393"/>
      <c r="G100" s="393"/>
    </row>
    <row r="101" customFormat="false" ht="20.25" hidden="false" customHeight="false" outlineLevel="0" collapsed="false">
      <c r="B101" s="367"/>
      <c r="C101" s="368"/>
      <c r="D101" s="393"/>
      <c r="E101" s="393"/>
      <c r="F101" s="393"/>
      <c r="G101" s="393"/>
    </row>
    <row r="102" customFormat="false" ht="20.25" hidden="false" customHeight="false" outlineLevel="0" collapsed="false">
      <c r="B102" s="367"/>
      <c r="C102" s="368"/>
      <c r="D102" s="393"/>
      <c r="E102" s="393"/>
      <c r="F102" s="393"/>
      <c r="G102" s="393"/>
    </row>
    <row r="103" customFormat="false" ht="20.25" hidden="false" customHeight="false" outlineLevel="0" collapsed="false">
      <c r="B103" s="367"/>
      <c r="C103" s="368"/>
      <c r="D103" s="393"/>
      <c r="E103" s="393"/>
      <c r="F103" s="393"/>
      <c r="G103" s="393"/>
    </row>
    <row r="104" customFormat="false" ht="20.25" hidden="false" customHeight="false" outlineLevel="0" collapsed="false">
      <c r="B104" s="367"/>
      <c r="C104" s="368"/>
      <c r="D104" s="393"/>
      <c r="E104" s="393"/>
      <c r="F104" s="393"/>
      <c r="G104" s="393"/>
    </row>
    <row r="105" customFormat="false" ht="20.25" hidden="false" customHeight="false" outlineLevel="0" collapsed="false">
      <c r="B105" s="367"/>
      <c r="C105" s="368"/>
      <c r="D105" s="393"/>
      <c r="E105" s="393"/>
      <c r="F105" s="393"/>
      <c r="G105" s="393"/>
    </row>
    <row r="106" customFormat="false" ht="20.25" hidden="false" customHeight="false" outlineLevel="0" collapsed="false">
      <c r="B106" s="367"/>
      <c r="C106" s="368"/>
      <c r="D106" s="393"/>
      <c r="E106" s="393"/>
      <c r="F106" s="393"/>
      <c r="G106" s="393"/>
    </row>
    <row r="107" customFormat="false" ht="20.25" hidden="false" customHeight="false" outlineLevel="0" collapsed="false">
      <c r="B107" s="367"/>
      <c r="C107" s="368"/>
      <c r="D107" s="393"/>
      <c r="E107" s="393"/>
      <c r="F107" s="393"/>
      <c r="G107" s="393"/>
    </row>
    <row r="108" customFormat="false" ht="20.25" hidden="false" customHeight="false" outlineLevel="0" collapsed="false">
      <c r="B108" s="367"/>
      <c r="C108" s="368"/>
      <c r="D108" s="393"/>
      <c r="E108" s="393"/>
      <c r="F108" s="393"/>
      <c r="G108" s="393"/>
    </row>
    <row r="109" customFormat="false" ht="20.25" hidden="false" customHeight="false" outlineLevel="0" collapsed="false">
      <c r="B109" s="367"/>
      <c r="C109" s="368"/>
      <c r="D109" s="393"/>
      <c r="E109" s="393"/>
      <c r="F109" s="393"/>
      <c r="G109" s="393"/>
    </row>
    <row r="110" customFormat="false" ht="20.25" hidden="false" customHeight="false" outlineLevel="0" collapsed="false">
      <c r="B110" s="367"/>
      <c r="C110" s="368"/>
      <c r="D110" s="393"/>
      <c r="E110" s="393"/>
      <c r="F110" s="393"/>
      <c r="G110" s="393"/>
    </row>
    <row r="111" customFormat="false" ht="20.25" hidden="false" customHeight="false" outlineLevel="0" collapsed="false">
      <c r="B111" s="367"/>
      <c r="C111" s="368"/>
      <c r="D111" s="393"/>
      <c r="E111" s="393"/>
      <c r="F111" s="393"/>
      <c r="G111" s="393"/>
    </row>
    <row r="112" customFormat="false" ht="20.25" hidden="false" customHeight="false" outlineLevel="0" collapsed="false">
      <c r="B112" s="367"/>
      <c r="C112" s="368"/>
      <c r="D112" s="393"/>
      <c r="E112" s="393"/>
      <c r="F112" s="393"/>
      <c r="G112" s="393"/>
    </row>
    <row r="113" customFormat="false" ht="20.25" hidden="false" customHeight="false" outlineLevel="0" collapsed="false">
      <c r="B113" s="367"/>
      <c r="C113" s="368"/>
      <c r="D113" s="393"/>
      <c r="E113" s="393"/>
      <c r="F113" s="393"/>
      <c r="G113" s="393"/>
    </row>
    <row r="114" customFormat="false" ht="20.25" hidden="false" customHeight="false" outlineLevel="0" collapsed="false">
      <c r="B114" s="367"/>
      <c r="C114" s="368"/>
      <c r="D114" s="393"/>
      <c r="E114" s="393"/>
      <c r="F114" s="393"/>
      <c r="G114" s="393"/>
    </row>
    <row r="115" customFormat="false" ht="20.25" hidden="false" customHeight="false" outlineLevel="0" collapsed="false">
      <c r="B115" s="367"/>
      <c r="C115" s="368"/>
      <c r="D115" s="393"/>
      <c r="E115" s="393"/>
      <c r="F115" s="393"/>
      <c r="G115" s="393"/>
    </row>
    <row r="116" customFormat="false" ht="20.25" hidden="false" customHeight="false" outlineLevel="0" collapsed="false">
      <c r="B116" s="367"/>
      <c r="C116" s="368"/>
      <c r="D116" s="393"/>
      <c r="E116" s="393"/>
      <c r="F116" s="393"/>
      <c r="G116" s="393"/>
    </row>
    <row r="117" customFormat="false" ht="20.25" hidden="false" customHeight="false" outlineLevel="0" collapsed="false">
      <c r="B117" s="367"/>
      <c r="C117" s="368"/>
      <c r="D117" s="393"/>
      <c r="E117" s="393"/>
      <c r="F117" s="393"/>
      <c r="G117" s="393"/>
    </row>
    <row r="118" customFormat="false" ht="20.25" hidden="false" customHeight="false" outlineLevel="0" collapsed="false">
      <c r="B118" s="367"/>
      <c r="C118" s="368"/>
      <c r="D118" s="393"/>
      <c r="E118" s="393"/>
      <c r="F118" s="393"/>
      <c r="G118" s="393"/>
    </row>
    <row r="119" customFormat="false" ht="20.25" hidden="false" customHeight="false" outlineLevel="0" collapsed="false">
      <c r="B119" s="367"/>
      <c r="C119" s="368"/>
      <c r="D119" s="393"/>
      <c r="E119" s="393"/>
      <c r="F119" s="393"/>
      <c r="G119" s="393"/>
    </row>
    <row r="120" customFormat="false" ht="20.25" hidden="false" customHeight="false" outlineLevel="0" collapsed="false">
      <c r="B120" s="367"/>
      <c r="C120" s="368"/>
      <c r="D120" s="393"/>
      <c r="E120" s="393"/>
      <c r="F120" s="393"/>
      <c r="G120" s="393"/>
    </row>
    <row r="121" customFormat="false" ht="20.25" hidden="false" customHeight="false" outlineLevel="0" collapsed="false">
      <c r="B121" s="367"/>
      <c r="C121" s="368"/>
      <c r="D121" s="393"/>
      <c r="E121" s="393"/>
      <c r="F121" s="393"/>
      <c r="G121" s="393"/>
    </row>
    <row r="122" customFormat="false" ht="20.25" hidden="false" customHeight="false" outlineLevel="0" collapsed="false">
      <c r="B122" s="367"/>
      <c r="C122" s="368"/>
      <c r="D122" s="393"/>
      <c r="E122" s="393"/>
      <c r="F122" s="393"/>
      <c r="G122" s="393"/>
    </row>
    <row r="123" customFormat="false" ht="20.25" hidden="false" customHeight="false" outlineLevel="0" collapsed="false">
      <c r="B123" s="367"/>
      <c r="C123" s="368"/>
      <c r="D123" s="393"/>
      <c r="E123" s="393"/>
      <c r="F123" s="393"/>
      <c r="G123" s="393"/>
    </row>
    <row r="124" customFormat="false" ht="20.25" hidden="false" customHeight="false" outlineLevel="0" collapsed="false">
      <c r="B124" s="367"/>
      <c r="C124" s="368"/>
      <c r="D124" s="393"/>
      <c r="E124" s="393"/>
      <c r="F124" s="393"/>
      <c r="G124" s="393"/>
    </row>
    <row r="125" customFormat="false" ht="20.25" hidden="false" customHeight="false" outlineLevel="0" collapsed="false">
      <c r="B125" s="367"/>
      <c r="C125" s="368"/>
      <c r="D125" s="393"/>
      <c r="E125" s="393"/>
      <c r="F125" s="393"/>
      <c r="G125" s="393"/>
    </row>
    <row r="126" customFormat="false" ht="20.25" hidden="false" customHeight="false" outlineLevel="0" collapsed="false">
      <c r="B126" s="367"/>
      <c r="C126" s="368"/>
      <c r="D126" s="393"/>
      <c r="E126" s="393"/>
      <c r="F126" s="393"/>
      <c r="G126" s="393"/>
    </row>
    <row r="127" customFormat="false" ht="20.25" hidden="false" customHeight="false" outlineLevel="0" collapsed="false">
      <c r="B127" s="367"/>
      <c r="C127" s="368"/>
      <c r="D127" s="393"/>
      <c r="E127" s="393"/>
      <c r="F127" s="393"/>
      <c r="G127" s="393"/>
    </row>
    <row r="128" customFormat="false" ht="20.25" hidden="false" customHeight="false" outlineLevel="0" collapsed="false">
      <c r="B128" s="367"/>
      <c r="C128" s="368"/>
      <c r="D128" s="393"/>
      <c r="E128" s="393"/>
      <c r="F128" s="393"/>
      <c r="G128" s="393"/>
    </row>
    <row r="129" customFormat="false" ht="20.25" hidden="false" customHeight="false" outlineLevel="0" collapsed="false">
      <c r="B129" s="367"/>
      <c r="C129" s="368"/>
      <c r="D129" s="393"/>
      <c r="E129" s="393"/>
      <c r="F129" s="393"/>
      <c r="G129" s="393"/>
    </row>
    <row r="130" customFormat="false" ht="20.25" hidden="false" customHeight="false" outlineLevel="0" collapsed="false">
      <c r="B130" s="367"/>
      <c r="C130" s="368"/>
      <c r="D130" s="393"/>
      <c r="E130" s="393"/>
      <c r="F130" s="393"/>
      <c r="G130" s="393"/>
    </row>
    <row r="131" customFormat="false" ht="20.25" hidden="false" customHeight="false" outlineLevel="0" collapsed="false">
      <c r="B131" s="367"/>
      <c r="C131" s="368"/>
      <c r="D131" s="393"/>
      <c r="E131" s="393"/>
      <c r="F131" s="393"/>
      <c r="G131" s="393"/>
    </row>
    <row r="132" customFormat="false" ht="20.25" hidden="false" customHeight="false" outlineLevel="0" collapsed="false">
      <c r="B132" s="367"/>
      <c r="C132" s="368"/>
      <c r="D132" s="393"/>
      <c r="E132" s="393"/>
      <c r="F132" s="393"/>
      <c r="G132" s="393"/>
    </row>
    <row r="133" customFormat="false" ht="20.25" hidden="false" customHeight="false" outlineLevel="0" collapsed="false">
      <c r="B133" s="367"/>
      <c r="C133" s="368"/>
      <c r="D133" s="393"/>
      <c r="E133" s="393"/>
      <c r="F133" s="393"/>
      <c r="G133" s="393"/>
    </row>
    <row r="134" customFormat="false" ht="20.25" hidden="false" customHeight="false" outlineLevel="0" collapsed="false">
      <c r="B134" s="367"/>
      <c r="C134" s="368"/>
      <c r="D134" s="393"/>
      <c r="E134" s="393"/>
      <c r="F134" s="393"/>
      <c r="G134" s="393"/>
    </row>
    <row r="135" customFormat="false" ht="20.25" hidden="false" customHeight="false" outlineLevel="0" collapsed="false">
      <c r="B135" s="367"/>
      <c r="C135" s="368"/>
      <c r="D135" s="393"/>
      <c r="E135" s="393"/>
      <c r="F135" s="393"/>
      <c r="G135" s="393"/>
    </row>
    <row r="136" customFormat="false" ht="20.25" hidden="false" customHeight="false" outlineLevel="0" collapsed="false">
      <c r="B136" s="367"/>
      <c r="C136" s="368"/>
      <c r="D136" s="393"/>
      <c r="E136" s="393"/>
      <c r="F136" s="393"/>
      <c r="G136" s="393"/>
    </row>
    <row r="137" customFormat="false" ht="20.25" hidden="false" customHeight="false" outlineLevel="0" collapsed="false">
      <c r="B137" s="367"/>
      <c r="C137" s="368"/>
      <c r="D137" s="393"/>
      <c r="E137" s="393"/>
      <c r="F137" s="393"/>
      <c r="G137" s="393"/>
    </row>
    <row r="138" customFormat="false" ht="20.25" hidden="false" customHeight="false" outlineLevel="0" collapsed="false">
      <c r="B138" s="367"/>
      <c r="C138" s="368"/>
      <c r="D138" s="393"/>
      <c r="E138" s="393"/>
      <c r="F138" s="393"/>
      <c r="G138" s="393"/>
    </row>
    <row r="139" customFormat="false" ht="20.25" hidden="false" customHeight="false" outlineLevel="0" collapsed="false">
      <c r="B139" s="367"/>
      <c r="C139" s="368"/>
      <c r="D139" s="393"/>
      <c r="E139" s="393"/>
      <c r="F139" s="393"/>
      <c r="G139" s="393"/>
    </row>
    <row r="140" customFormat="false" ht="20.25" hidden="false" customHeight="false" outlineLevel="0" collapsed="false">
      <c r="B140" s="367"/>
      <c r="C140" s="368"/>
      <c r="D140" s="393"/>
      <c r="E140" s="393"/>
      <c r="F140" s="393"/>
      <c r="G140" s="393"/>
    </row>
    <row r="141" customFormat="false" ht="20.25" hidden="false" customHeight="false" outlineLevel="0" collapsed="false">
      <c r="B141" s="367"/>
      <c r="C141" s="368"/>
      <c r="D141" s="393"/>
      <c r="E141" s="393"/>
      <c r="F141" s="393"/>
      <c r="G141" s="393"/>
    </row>
    <row r="142" customFormat="false" ht="20.25" hidden="false" customHeight="false" outlineLevel="0" collapsed="false">
      <c r="B142" s="367"/>
      <c r="C142" s="368"/>
      <c r="D142" s="393"/>
      <c r="E142" s="393"/>
      <c r="F142" s="393"/>
      <c r="G142" s="393"/>
    </row>
    <row r="143" customFormat="false" ht="20.25" hidden="false" customHeight="false" outlineLevel="0" collapsed="false">
      <c r="B143" s="367"/>
      <c r="C143" s="368"/>
      <c r="D143" s="393"/>
      <c r="E143" s="393"/>
      <c r="F143" s="393"/>
      <c r="G143" s="393"/>
    </row>
    <row r="144" customFormat="false" ht="20.25" hidden="false" customHeight="false" outlineLevel="0" collapsed="false">
      <c r="B144" s="367"/>
      <c r="C144" s="368"/>
      <c r="D144" s="393"/>
      <c r="E144" s="393"/>
      <c r="F144" s="393"/>
      <c r="G144" s="393"/>
    </row>
    <row r="145" customFormat="false" ht="20.25" hidden="false" customHeight="false" outlineLevel="0" collapsed="false">
      <c r="B145" s="367"/>
      <c r="C145" s="368"/>
      <c r="D145" s="393"/>
      <c r="E145" s="393"/>
      <c r="F145" s="393"/>
      <c r="G145" s="393"/>
    </row>
    <row r="146" customFormat="false" ht="20.25" hidden="false" customHeight="false" outlineLevel="0" collapsed="false">
      <c r="B146" s="367"/>
      <c r="C146" s="368"/>
      <c r="D146" s="393"/>
      <c r="E146" s="393"/>
      <c r="F146" s="393"/>
      <c r="G146" s="393"/>
    </row>
    <row r="147" customFormat="false" ht="20.25" hidden="false" customHeight="false" outlineLevel="0" collapsed="false">
      <c r="B147" s="367"/>
      <c r="C147" s="368"/>
      <c r="D147" s="393"/>
      <c r="E147" s="393"/>
      <c r="F147" s="393"/>
      <c r="G147" s="393"/>
    </row>
    <row r="148" customFormat="false" ht="20.25" hidden="false" customHeight="false" outlineLevel="0" collapsed="false">
      <c r="B148" s="367"/>
      <c r="C148" s="368"/>
      <c r="D148" s="393"/>
      <c r="E148" s="393"/>
      <c r="F148" s="393"/>
      <c r="G148" s="393"/>
    </row>
    <row r="149" customFormat="false" ht="20.25" hidden="false" customHeight="false" outlineLevel="0" collapsed="false">
      <c r="B149" s="367"/>
      <c r="C149" s="368"/>
      <c r="D149" s="393"/>
      <c r="E149" s="393"/>
      <c r="F149" s="393"/>
      <c r="G149" s="393"/>
    </row>
    <row r="150" customFormat="false" ht="20.25" hidden="false" customHeight="false" outlineLevel="0" collapsed="false">
      <c r="B150" s="367"/>
      <c r="C150" s="368"/>
      <c r="D150" s="393"/>
      <c r="E150" s="393"/>
      <c r="F150" s="393"/>
      <c r="G150" s="393"/>
    </row>
    <row r="151" customFormat="false" ht="20.25" hidden="false" customHeight="false" outlineLevel="0" collapsed="false">
      <c r="B151" s="367"/>
      <c r="C151" s="368"/>
      <c r="D151" s="393"/>
      <c r="E151" s="393"/>
      <c r="F151" s="393"/>
      <c r="G151" s="393"/>
    </row>
    <row r="152" customFormat="false" ht="20.25" hidden="false" customHeight="false" outlineLevel="0" collapsed="false">
      <c r="B152" s="367"/>
      <c r="C152" s="368"/>
      <c r="D152" s="393"/>
      <c r="E152" s="393"/>
      <c r="F152" s="393"/>
      <c r="G152" s="393"/>
    </row>
    <row r="153" customFormat="false" ht="20.25" hidden="false" customHeight="false" outlineLevel="0" collapsed="false">
      <c r="B153" s="367"/>
      <c r="C153" s="368"/>
      <c r="D153" s="393"/>
      <c r="E153" s="393"/>
      <c r="F153" s="393"/>
      <c r="G153" s="393"/>
    </row>
    <row r="154" customFormat="false" ht="20.25" hidden="false" customHeight="false" outlineLevel="0" collapsed="false">
      <c r="B154" s="367"/>
      <c r="C154" s="368"/>
      <c r="D154" s="393"/>
      <c r="E154" s="393"/>
      <c r="F154" s="393"/>
      <c r="G154" s="393"/>
    </row>
    <row r="155" customFormat="false" ht="20.25" hidden="false" customHeight="false" outlineLevel="0" collapsed="false">
      <c r="B155" s="367"/>
      <c r="C155" s="368"/>
      <c r="D155" s="393"/>
      <c r="E155" s="393"/>
      <c r="F155" s="393"/>
      <c r="G155" s="393"/>
    </row>
    <row r="156" customFormat="false" ht="20.25" hidden="false" customHeight="false" outlineLevel="0" collapsed="false">
      <c r="B156" s="367"/>
      <c r="C156" s="368"/>
      <c r="D156" s="393"/>
      <c r="E156" s="393"/>
      <c r="F156" s="393"/>
      <c r="G156" s="393"/>
    </row>
    <row r="157" customFormat="false" ht="20.25" hidden="false" customHeight="false" outlineLevel="0" collapsed="false">
      <c r="B157" s="367"/>
      <c r="C157" s="368"/>
      <c r="D157" s="393"/>
      <c r="E157" s="393"/>
      <c r="F157" s="393"/>
      <c r="G157" s="393"/>
    </row>
    <row r="158" customFormat="false" ht="20.25" hidden="false" customHeight="false" outlineLevel="0" collapsed="false">
      <c r="B158" s="367"/>
      <c r="C158" s="368"/>
      <c r="D158" s="393"/>
      <c r="E158" s="393"/>
      <c r="F158" s="393"/>
      <c r="G158" s="393"/>
    </row>
    <row r="159" customFormat="false" ht="20.25" hidden="false" customHeight="false" outlineLevel="0" collapsed="false">
      <c r="B159" s="367"/>
      <c r="C159" s="368"/>
      <c r="D159" s="393"/>
      <c r="E159" s="393"/>
      <c r="F159" s="393"/>
      <c r="G159" s="393"/>
    </row>
    <row r="160" customFormat="false" ht="20.25" hidden="false" customHeight="false" outlineLevel="0" collapsed="false">
      <c r="B160" s="367"/>
      <c r="C160" s="368"/>
      <c r="D160" s="393"/>
      <c r="E160" s="393"/>
      <c r="F160" s="393"/>
      <c r="G160" s="393"/>
    </row>
    <row r="161" customFormat="false" ht="20.25" hidden="false" customHeight="false" outlineLevel="0" collapsed="false">
      <c r="B161" s="367"/>
      <c r="C161" s="368"/>
      <c r="D161" s="393"/>
      <c r="E161" s="393"/>
      <c r="F161" s="393"/>
      <c r="G161" s="393"/>
    </row>
    <row r="162" customFormat="false" ht="20.25" hidden="false" customHeight="false" outlineLevel="0" collapsed="false">
      <c r="B162" s="367"/>
      <c r="C162" s="368"/>
      <c r="D162" s="393"/>
      <c r="E162" s="393"/>
      <c r="F162" s="393"/>
      <c r="G162" s="393"/>
    </row>
    <row r="163" customFormat="false" ht="20.25" hidden="false" customHeight="false" outlineLevel="0" collapsed="false">
      <c r="B163" s="367"/>
      <c r="C163" s="368"/>
      <c r="D163" s="393"/>
      <c r="E163" s="393"/>
      <c r="F163" s="393"/>
      <c r="G163" s="393"/>
    </row>
    <row r="164" customFormat="false" ht="20.25" hidden="false" customHeight="false" outlineLevel="0" collapsed="false">
      <c r="B164" s="367"/>
      <c r="C164" s="368"/>
      <c r="D164" s="393"/>
      <c r="E164" s="393"/>
      <c r="F164" s="393"/>
      <c r="G164" s="393"/>
    </row>
    <row r="165" customFormat="false" ht="20.25" hidden="false" customHeight="false" outlineLevel="0" collapsed="false">
      <c r="B165" s="367"/>
      <c r="C165" s="368"/>
      <c r="D165" s="393"/>
      <c r="E165" s="393"/>
      <c r="F165" s="393"/>
      <c r="G165" s="393"/>
    </row>
    <row r="166" customFormat="false" ht="20.25" hidden="false" customHeight="false" outlineLevel="0" collapsed="false">
      <c r="B166" s="367"/>
      <c r="C166" s="368"/>
      <c r="D166" s="393"/>
      <c r="E166" s="393"/>
      <c r="F166" s="393"/>
      <c r="G166" s="393"/>
    </row>
    <row r="167" customFormat="false" ht="20.25" hidden="false" customHeight="false" outlineLevel="0" collapsed="false">
      <c r="B167" s="367"/>
      <c r="C167" s="368"/>
      <c r="D167" s="393"/>
      <c r="E167" s="393"/>
      <c r="F167" s="393"/>
      <c r="G167" s="393"/>
    </row>
    <row r="168" customFormat="false" ht="20.25" hidden="false" customHeight="false" outlineLevel="0" collapsed="false">
      <c r="B168" s="367"/>
      <c r="C168" s="368"/>
      <c r="D168" s="393"/>
      <c r="E168" s="393"/>
      <c r="F168" s="393"/>
      <c r="G168" s="393"/>
    </row>
    <row r="169" customFormat="false" ht="20.25" hidden="false" customHeight="false" outlineLevel="0" collapsed="false">
      <c r="B169" s="367"/>
      <c r="C169" s="368"/>
      <c r="D169" s="393"/>
      <c r="E169" s="393"/>
      <c r="F169" s="393"/>
      <c r="G169" s="393"/>
    </row>
    <row r="170" customFormat="false" ht="20.25" hidden="false" customHeight="false" outlineLevel="0" collapsed="false">
      <c r="B170" s="367"/>
      <c r="C170" s="368"/>
      <c r="D170" s="393"/>
      <c r="E170" s="393"/>
      <c r="F170" s="393"/>
      <c r="G170" s="393"/>
    </row>
    <row r="171" customFormat="false" ht="20.25" hidden="false" customHeight="false" outlineLevel="0" collapsed="false">
      <c r="B171" s="367"/>
      <c r="C171" s="368"/>
      <c r="D171" s="393"/>
      <c r="E171" s="393"/>
      <c r="F171" s="393"/>
      <c r="G171" s="393"/>
    </row>
    <row r="172" customFormat="false" ht="20.25" hidden="false" customHeight="false" outlineLevel="0" collapsed="false">
      <c r="B172" s="367"/>
      <c r="C172" s="368"/>
      <c r="D172" s="393"/>
      <c r="E172" s="393"/>
      <c r="F172" s="393"/>
      <c r="G172" s="393"/>
    </row>
    <row r="173" customFormat="false" ht="20.25" hidden="false" customHeight="false" outlineLevel="0" collapsed="false">
      <c r="B173" s="367"/>
      <c r="C173" s="368"/>
      <c r="D173" s="393"/>
      <c r="E173" s="393"/>
      <c r="F173" s="393"/>
      <c r="G173" s="393"/>
    </row>
    <row r="174" customFormat="false" ht="20.25" hidden="false" customHeight="false" outlineLevel="0" collapsed="false">
      <c r="B174" s="367"/>
      <c r="C174" s="368"/>
      <c r="D174" s="393"/>
      <c r="E174" s="393"/>
      <c r="F174" s="393"/>
      <c r="G174" s="393"/>
    </row>
    <row r="175" customFormat="false" ht="20.25" hidden="false" customHeight="false" outlineLevel="0" collapsed="false">
      <c r="B175" s="367"/>
      <c r="C175" s="368"/>
      <c r="D175" s="393"/>
      <c r="E175" s="393"/>
      <c r="F175" s="393"/>
      <c r="G175" s="393"/>
    </row>
    <row r="176" customFormat="false" ht="20.25" hidden="false" customHeight="false" outlineLevel="0" collapsed="false">
      <c r="B176" s="367"/>
      <c r="C176" s="368"/>
      <c r="D176" s="393"/>
      <c r="E176" s="393"/>
      <c r="F176" s="393"/>
      <c r="G176" s="393"/>
    </row>
    <row r="177" customFormat="false" ht="20.25" hidden="false" customHeight="false" outlineLevel="0" collapsed="false">
      <c r="B177" s="367"/>
      <c r="C177" s="368"/>
      <c r="D177" s="393"/>
      <c r="E177" s="393"/>
      <c r="F177" s="393"/>
      <c r="G177" s="393"/>
    </row>
    <row r="178" customFormat="false" ht="20.25" hidden="false" customHeight="false" outlineLevel="0" collapsed="false">
      <c r="B178" s="367"/>
      <c r="C178" s="368"/>
      <c r="D178" s="393"/>
      <c r="E178" s="393"/>
      <c r="F178" s="393"/>
      <c r="G178" s="393"/>
    </row>
    <row r="179" customFormat="false" ht="20.25" hidden="false" customHeight="false" outlineLevel="0" collapsed="false">
      <c r="B179" s="367"/>
      <c r="C179" s="368"/>
      <c r="D179" s="393"/>
      <c r="E179" s="393"/>
      <c r="F179" s="393"/>
      <c r="G179" s="393"/>
    </row>
    <row r="180" customFormat="false" ht="20.25" hidden="false" customHeight="false" outlineLevel="0" collapsed="false">
      <c r="B180" s="367"/>
      <c r="C180" s="368"/>
      <c r="D180" s="393"/>
      <c r="E180" s="393"/>
      <c r="F180" s="393"/>
      <c r="G180" s="393"/>
    </row>
    <row r="181" customFormat="false" ht="20.25" hidden="false" customHeight="false" outlineLevel="0" collapsed="false">
      <c r="B181" s="367"/>
      <c r="C181" s="368"/>
      <c r="D181" s="393"/>
      <c r="E181" s="393"/>
      <c r="F181" s="393"/>
      <c r="G181" s="393"/>
    </row>
    <row r="182" customFormat="false" ht="20.25" hidden="false" customHeight="false" outlineLevel="0" collapsed="false">
      <c r="B182" s="367"/>
      <c r="C182" s="368"/>
      <c r="D182" s="393"/>
      <c r="E182" s="393"/>
      <c r="F182" s="393"/>
      <c r="G182" s="393"/>
    </row>
    <row r="183" customFormat="false" ht="20.25" hidden="false" customHeight="false" outlineLevel="0" collapsed="false">
      <c r="B183" s="367"/>
      <c r="C183" s="368"/>
      <c r="D183" s="393"/>
      <c r="E183" s="393"/>
      <c r="F183" s="393"/>
      <c r="G183" s="393"/>
    </row>
    <row r="184" customFormat="false" ht="20.25" hidden="false" customHeight="false" outlineLevel="0" collapsed="false">
      <c r="B184" s="367"/>
      <c r="C184" s="368"/>
      <c r="D184" s="393"/>
      <c r="E184" s="393"/>
      <c r="F184" s="393"/>
      <c r="G184" s="393"/>
    </row>
    <row r="185" customFormat="false" ht="20.25" hidden="false" customHeight="false" outlineLevel="0" collapsed="false">
      <c r="B185" s="367"/>
      <c r="C185" s="368"/>
      <c r="D185" s="393"/>
      <c r="E185" s="393"/>
      <c r="F185" s="393"/>
      <c r="G185" s="393"/>
    </row>
    <row r="186" customFormat="false" ht="20.25" hidden="false" customHeight="false" outlineLevel="0" collapsed="false">
      <c r="B186" s="367"/>
      <c r="C186" s="368"/>
      <c r="D186" s="393"/>
      <c r="E186" s="393"/>
      <c r="F186" s="393"/>
      <c r="G186" s="393"/>
    </row>
    <row r="187" customFormat="false" ht="20.25" hidden="false" customHeight="false" outlineLevel="0" collapsed="false">
      <c r="B187" s="367"/>
      <c r="C187" s="368"/>
      <c r="D187" s="393"/>
      <c r="E187" s="393"/>
      <c r="F187" s="393"/>
      <c r="G187" s="393"/>
    </row>
    <row r="188" customFormat="false" ht="20.25" hidden="false" customHeight="false" outlineLevel="0" collapsed="false">
      <c r="B188" s="367"/>
      <c r="C188" s="368"/>
      <c r="D188" s="393"/>
      <c r="E188" s="393"/>
      <c r="F188" s="393"/>
      <c r="G188" s="393"/>
    </row>
    <row r="189" customFormat="false" ht="20.25" hidden="false" customHeight="false" outlineLevel="0" collapsed="false">
      <c r="B189" s="367"/>
      <c r="C189" s="368"/>
      <c r="D189" s="393"/>
      <c r="E189" s="393"/>
      <c r="F189" s="393"/>
      <c r="G189" s="393"/>
    </row>
    <row r="190" customFormat="false" ht="20.25" hidden="false" customHeight="false" outlineLevel="0" collapsed="false">
      <c r="B190" s="367"/>
      <c r="C190" s="368"/>
      <c r="D190" s="393"/>
      <c r="E190" s="393"/>
      <c r="F190" s="393"/>
      <c r="G190" s="393"/>
    </row>
    <row r="191" customFormat="false" ht="20.25" hidden="false" customHeight="false" outlineLevel="0" collapsed="false">
      <c r="B191" s="367"/>
      <c r="C191" s="368"/>
      <c r="D191" s="393"/>
      <c r="E191" s="393"/>
      <c r="F191" s="393"/>
      <c r="G191" s="393"/>
    </row>
    <row r="192" customFormat="false" ht="20.25" hidden="false" customHeight="false" outlineLevel="0" collapsed="false">
      <c r="B192" s="367"/>
      <c r="C192" s="368"/>
      <c r="D192" s="393"/>
      <c r="E192" s="393"/>
      <c r="F192" s="393"/>
      <c r="G192" s="393"/>
    </row>
    <row r="193" customFormat="false" ht="20.25" hidden="false" customHeight="false" outlineLevel="0" collapsed="false">
      <c r="B193" s="367"/>
      <c r="C193" s="368"/>
      <c r="D193" s="393"/>
      <c r="E193" s="393"/>
      <c r="F193" s="393"/>
      <c r="G193" s="393"/>
    </row>
    <row r="194" customFormat="false" ht="20.25" hidden="false" customHeight="false" outlineLevel="0" collapsed="false">
      <c r="B194" s="367"/>
      <c r="C194" s="368"/>
      <c r="D194" s="393"/>
      <c r="E194" s="393"/>
      <c r="F194" s="393"/>
      <c r="G194" s="393"/>
    </row>
    <row r="195" customFormat="false" ht="20.25" hidden="false" customHeight="false" outlineLevel="0" collapsed="false">
      <c r="B195" s="367"/>
      <c r="C195" s="368"/>
      <c r="D195" s="393"/>
      <c r="E195" s="393"/>
      <c r="F195" s="393"/>
      <c r="G195" s="393"/>
    </row>
    <row r="196" customFormat="false" ht="20.25" hidden="false" customHeight="false" outlineLevel="0" collapsed="false">
      <c r="B196" s="367"/>
      <c r="C196" s="368"/>
      <c r="D196" s="393"/>
      <c r="E196" s="393"/>
      <c r="F196" s="393"/>
      <c r="G196" s="393"/>
    </row>
    <row r="197" customFormat="false" ht="20.25" hidden="false" customHeight="false" outlineLevel="0" collapsed="false">
      <c r="B197" s="367"/>
      <c r="C197" s="368"/>
      <c r="D197" s="393"/>
      <c r="E197" s="393"/>
      <c r="F197" s="393"/>
      <c r="G197" s="393"/>
    </row>
    <row r="198" customFormat="false" ht="20.25" hidden="false" customHeight="false" outlineLevel="0" collapsed="false">
      <c r="B198" s="367"/>
      <c r="C198" s="368"/>
      <c r="D198" s="393"/>
      <c r="E198" s="393"/>
      <c r="F198" s="393"/>
      <c r="G198" s="393"/>
    </row>
    <row r="199" customFormat="false" ht="20.25" hidden="false" customHeight="false" outlineLevel="0" collapsed="false">
      <c r="B199" s="367"/>
      <c r="C199" s="368"/>
      <c r="D199" s="393"/>
      <c r="E199" s="393"/>
      <c r="F199" s="393"/>
      <c r="G199" s="393"/>
    </row>
    <row r="200" customFormat="false" ht="20.25" hidden="false" customHeight="false" outlineLevel="0" collapsed="false">
      <c r="B200" s="367"/>
      <c r="C200" s="368"/>
      <c r="D200" s="393"/>
      <c r="E200" s="393"/>
      <c r="F200" s="393"/>
      <c r="G200" s="393"/>
    </row>
    <row r="201" customFormat="false" ht="20.25" hidden="false" customHeight="false" outlineLevel="0" collapsed="false">
      <c r="B201" s="367"/>
      <c r="C201" s="368"/>
      <c r="D201" s="393"/>
      <c r="E201" s="393"/>
      <c r="F201" s="393"/>
      <c r="G201" s="393"/>
    </row>
    <row r="202" customFormat="false" ht="20.25" hidden="false" customHeight="false" outlineLevel="0" collapsed="false">
      <c r="B202" s="367"/>
      <c r="C202" s="368"/>
      <c r="D202" s="393"/>
      <c r="E202" s="393"/>
      <c r="F202" s="393"/>
      <c r="G202" s="393"/>
    </row>
    <row r="203" customFormat="false" ht="20.25" hidden="false" customHeight="false" outlineLevel="0" collapsed="false">
      <c r="B203" s="367"/>
      <c r="C203" s="368"/>
      <c r="D203" s="393"/>
      <c r="E203" s="393"/>
      <c r="F203" s="393"/>
      <c r="G203" s="393"/>
    </row>
    <row r="204" customFormat="false" ht="20.25" hidden="false" customHeight="false" outlineLevel="0" collapsed="false">
      <c r="B204" s="367"/>
      <c r="C204" s="368"/>
      <c r="D204" s="393"/>
      <c r="E204" s="393"/>
      <c r="F204" s="393"/>
      <c r="G204" s="393"/>
    </row>
    <row r="205" customFormat="false" ht="20.25" hidden="false" customHeight="false" outlineLevel="0" collapsed="false">
      <c r="B205" s="367"/>
      <c r="C205" s="368"/>
      <c r="D205" s="393"/>
      <c r="E205" s="393"/>
      <c r="F205" s="393"/>
      <c r="G205" s="393"/>
    </row>
    <row r="206" customFormat="false" ht="20.25" hidden="false" customHeight="false" outlineLevel="0" collapsed="false">
      <c r="B206" s="367"/>
      <c r="C206" s="368"/>
      <c r="D206" s="393"/>
      <c r="E206" s="393"/>
      <c r="F206" s="393"/>
      <c r="G206" s="393"/>
    </row>
    <row r="207" customFormat="false" ht="20.25" hidden="false" customHeight="false" outlineLevel="0" collapsed="false">
      <c r="B207" s="367"/>
      <c r="C207" s="368"/>
      <c r="D207" s="393"/>
      <c r="E207" s="393"/>
      <c r="F207" s="393"/>
      <c r="G207" s="393"/>
    </row>
    <row r="208" customFormat="false" ht="20.25" hidden="false" customHeight="false" outlineLevel="0" collapsed="false">
      <c r="B208" s="367"/>
      <c r="C208" s="368"/>
      <c r="D208" s="393"/>
      <c r="E208" s="393"/>
      <c r="F208" s="393"/>
      <c r="G208" s="393"/>
    </row>
    <row r="209" customFormat="false" ht="20.25" hidden="false" customHeight="false" outlineLevel="0" collapsed="false">
      <c r="B209" s="367"/>
      <c r="C209" s="368"/>
      <c r="D209" s="393"/>
      <c r="E209" s="393"/>
      <c r="F209" s="393"/>
      <c r="G209" s="393"/>
    </row>
    <row r="210" customFormat="false" ht="20.25" hidden="false" customHeight="false" outlineLevel="0" collapsed="false">
      <c r="B210" s="367"/>
      <c r="C210" s="368"/>
      <c r="D210" s="393"/>
      <c r="E210" s="393"/>
      <c r="F210" s="393"/>
      <c r="G210" s="393"/>
    </row>
    <row r="211" customFormat="false" ht="20.25" hidden="false" customHeight="false" outlineLevel="0" collapsed="false">
      <c r="B211" s="367"/>
      <c r="C211" s="368"/>
      <c r="D211" s="393"/>
      <c r="E211" s="393"/>
      <c r="F211" s="393"/>
      <c r="G211" s="393"/>
    </row>
    <row r="212" customFormat="false" ht="20.25" hidden="false" customHeight="false" outlineLevel="0" collapsed="false">
      <c r="B212" s="367"/>
      <c r="C212" s="368"/>
      <c r="D212" s="393"/>
      <c r="E212" s="393"/>
      <c r="F212" s="393"/>
      <c r="G212" s="393"/>
    </row>
    <row r="213" customFormat="false" ht="20.25" hidden="false" customHeight="false" outlineLevel="0" collapsed="false">
      <c r="B213" s="367"/>
      <c r="C213" s="368"/>
      <c r="D213" s="393"/>
      <c r="E213" s="393"/>
      <c r="F213" s="393"/>
      <c r="G213" s="393"/>
    </row>
    <row r="214" customFormat="false" ht="20.25" hidden="false" customHeight="false" outlineLevel="0" collapsed="false">
      <c r="B214" s="367"/>
      <c r="C214" s="368"/>
      <c r="D214" s="393"/>
      <c r="E214" s="393"/>
      <c r="F214" s="393"/>
      <c r="G214" s="393"/>
    </row>
    <row r="215" customFormat="false" ht="20.25" hidden="false" customHeight="false" outlineLevel="0" collapsed="false">
      <c r="B215" s="367"/>
      <c r="C215" s="368"/>
      <c r="D215" s="393"/>
      <c r="E215" s="393"/>
      <c r="F215" s="393"/>
      <c r="G215" s="393"/>
    </row>
    <row r="216" customFormat="false" ht="20.25" hidden="false" customHeight="false" outlineLevel="0" collapsed="false">
      <c r="B216" s="367"/>
      <c r="C216" s="368"/>
      <c r="D216" s="393"/>
      <c r="E216" s="393"/>
      <c r="F216" s="393"/>
      <c r="G216" s="393"/>
    </row>
    <row r="217" customFormat="false" ht="20.25" hidden="false" customHeight="false" outlineLevel="0" collapsed="false">
      <c r="B217" s="367"/>
      <c r="C217" s="368"/>
      <c r="D217" s="393"/>
      <c r="E217" s="393"/>
      <c r="F217" s="393"/>
      <c r="G217" s="393"/>
    </row>
    <row r="218" customFormat="false" ht="20.25" hidden="false" customHeight="false" outlineLevel="0" collapsed="false">
      <c r="B218" s="367"/>
      <c r="C218" s="368"/>
      <c r="D218" s="393"/>
      <c r="E218" s="393"/>
      <c r="F218" s="393"/>
      <c r="G218" s="393"/>
    </row>
    <row r="219" customFormat="false" ht="20.25" hidden="false" customHeight="false" outlineLevel="0" collapsed="false">
      <c r="B219" s="367"/>
      <c r="C219" s="368"/>
      <c r="D219" s="393"/>
      <c r="E219" s="393"/>
      <c r="F219" s="393"/>
      <c r="G219" s="393"/>
    </row>
    <row r="220" customFormat="false" ht="20.25" hidden="false" customHeight="false" outlineLevel="0" collapsed="false">
      <c r="B220" s="367"/>
      <c r="C220" s="368"/>
      <c r="D220" s="393"/>
      <c r="E220" s="393"/>
      <c r="F220" s="393"/>
      <c r="G220" s="393"/>
    </row>
    <row r="221" customFormat="false" ht="20.25" hidden="false" customHeight="false" outlineLevel="0" collapsed="false">
      <c r="B221" s="367"/>
      <c r="C221" s="368"/>
      <c r="D221" s="393"/>
      <c r="E221" s="393"/>
      <c r="F221" s="393"/>
      <c r="G221" s="393"/>
    </row>
    <row r="222" customFormat="false" ht="20.25" hidden="false" customHeight="false" outlineLevel="0" collapsed="false">
      <c r="B222" s="367"/>
      <c r="C222" s="368"/>
      <c r="D222" s="393"/>
      <c r="E222" s="393"/>
      <c r="F222" s="393"/>
      <c r="G222" s="393"/>
    </row>
    <row r="223" customFormat="false" ht="20.25" hidden="false" customHeight="false" outlineLevel="0" collapsed="false">
      <c r="B223" s="367"/>
      <c r="C223" s="368"/>
      <c r="D223" s="393"/>
      <c r="E223" s="393"/>
      <c r="F223" s="393"/>
      <c r="G223" s="393"/>
    </row>
    <row r="224" customFormat="false" ht="20.25" hidden="false" customHeight="false" outlineLevel="0" collapsed="false">
      <c r="B224" s="367"/>
      <c r="C224" s="368"/>
      <c r="D224" s="393"/>
      <c r="E224" s="393"/>
      <c r="F224" s="393"/>
      <c r="G224" s="393"/>
    </row>
    <row r="225" customFormat="false" ht="20.25" hidden="false" customHeight="false" outlineLevel="0" collapsed="false">
      <c r="B225" s="367"/>
      <c r="C225" s="368"/>
      <c r="D225" s="393"/>
      <c r="E225" s="393"/>
      <c r="F225" s="393"/>
      <c r="G225" s="393"/>
    </row>
    <row r="226" customFormat="false" ht="20.25" hidden="false" customHeight="false" outlineLevel="0" collapsed="false">
      <c r="B226" s="367"/>
      <c r="C226" s="368"/>
      <c r="D226" s="393"/>
      <c r="E226" s="393"/>
      <c r="F226" s="393"/>
      <c r="G226" s="393"/>
    </row>
    <row r="227" customFormat="false" ht="20.25" hidden="false" customHeight="false" outlineLevel="0" collapsed="false">
      <c r="B227" s="367"/>
      <c r="C227" s="368"/>
      <c r="D227" s="393"/>
      <c r="E227" s="393"/>
      <c r="F227" s="393"/>
      <c r="G227" s="393"/>
    </row>
    <row r="228" customFormat="false" ht="20.25" hidden="false" customHeight="false" outlineLevel="0" collapsed="false">
      <c r="B228" s="367"/>
      <c r="C228" s="368"/>
      <c r="D228" s="393"/>
      <c r="E228" s="393"/>
      <c r="F228" s="393"/>
      <c r="G228" s="393"/>
    </row>
    <row r="229" customFormat="false" ht="20.25" hidden="false" customHeight="false" outlineLevel="0" collapsed="false">
      <c r="B229" s="367"/>
      <c r="C229" s="368"/>
      <c r="D229" s="393"/>
      <c r="E229" s="393"/>
      <c r="F229" s="393"/>
      <c r="G229" s="393"/>
    </row>
    <row r="230" customFormat="false" ht="20.25" hidden="false" customHeight="false" outlineLevel="0" collapsed="false">
      <c r="B230" s="367"/>
      <c r="C230" s="368"/>
      <c r="D230" s="393"/>
      <c r="E230" s="393"/>
      <c r="F230" s="393"/>
      <c r="G230" s="393"/>
    </row>
    <row r="231" customFormat="false" ht="20.25" hidden="false" customHeight="false" outlineLevel="0" collapsed="false">
      <c r="B231" s="367"/>
      <c r="C231" s="368"/>
      <c r="D231" s="393"/>
      <c r="E231" s="393"/>
      <c r="F231" s="393"/>
      <c r="G231" s="393"/>
    </row>
    <row r="232" customFormat="false" ht="20.25" hidden="false" customHeight="false" outlineLevel="0" collapsed="false">
      <c r="B232" s="367"/>
      <c r="C232" s="368"/>
      <c r="D232" s="393"/>
      <c r="E232" s="393"/>
      <c r="F232" s="393"/>
      <c r="G232" s="393"/>
    </row>
    <row r="233" customFormat="false" ht="20.25" hidden="false" customHeight="false" outlineLevel="0" collapsed="false">
      <c r="B233" s="367"/>
      <c r="C233" s="368"/>
      <c r="D233" s="393"/>
      <c r="E233" s="393"/>
      <c r="F233" s="393"/>
      <c r="G233" s="393"/>
    </row>
    <row r="234" customFormat="false" ht="20.25" hidden="false" customHeight="false" outlineLevel="0" collapsed="false">
      <c r="B234" s="367"/>
      <c r="C234" s="368"/>
      <c r="D234" s="393"/>
      <c r="E234" s="393"/>
      <c r="F234" s="393"/>
      <c r="G234" s="393"/>
    </row>
    <row r="235" customFormat="false" ht="20.25" hidden="false" customHeight="false" outlineLevel="0" collapsed="false">
      <c r="B235" s="367"/>
      <c r="C235" s="368"/>
      <c r="D235" s="393"/>
      <c r="E235" s="393"/>
      <c r="F235" s="393"/>
      <c r="G235" s="393"/>
    </row>
    <row r="236" customFormat="false" ht="20.25" hidden="false" customHeight="false" outlineLevel="0" collapsed="false">
      <c r="B236" s="367"/>
      <c r="C236" s="368"/>
      <c r="D236" s="393"/>
      <c r="E236" s="393"/>
      <c r="F236" s="393"/>
      <c r="G236" s="393"/>
    </row>
    <row r="237" customFormat="false" ht="20.25" hidden="false" customHeight="false" outlineLevel="0" collapsed="false">
      <c r="B237" s="367"/>
      <c r="C237" s="368"/>
      <c r="D237" s="393"/>
      <c r="E237" s="393"/>
      <c r="F237" s="393"/>
      <c r="G237" s="393"/>
    </row>
    <row r="238" customFormat="false" ht="20.25" hidden="false" customHeight="false" outlineLevel="0" collapsed="false">
      <c r="B238" s="367"/>
      <c r="C238" s="368"/>
      <c r="D238" s="393"/>
      <c r="E238" s="393"/>
      <c r="F238" s="393"/>
      <c r="G238" s="393"/>
    </row>
    <row r="239" customFormat="false" ht="20.25" hidden="false" customHeight="false" outlineLevel="0" collapsed="false">
      <c r="B239" s="367"/>
      <c r="C239" s="368"/>
      <c r="D239" s="393"/>
      <c r="E239" s="393"/>
      <c r="F239" s="393"/>
      <c r="G239" s="393"/>
    </row>
    <row r="240" customFormat="false" ht="20.25" hidden="false" customHeight="false" outlineLevel="0" collapsed="false">
      <c r="B240" s="367"/>
      <c r="C240" s="368"/>
      <c r="D240" s="393"/>
      <c r="E240" s="393"/>
      <c r="F240" s="393"/>
      <c r="G240" s="393"/>
    </row>
    <row r="241" customFormat="false" ht="20.25" hidden="false" customHeight="false" outlineLevel="0" collapsed="false">
      <c r="B241" s="367"/>
      <c r="C241" s="368"/>
      <c r="D241" s="393"/>
      <c r="E241" s="393"/>
      <c r="F241" s="393"/>
      <c r="G241" s="393"/>
    </row>
    <row r="242" customFormat="false" ht="20.25" hidden="false" customHeight="false" outlineLevel="0" collapsed="false">
      <c r="B242" s="367"/>
      <c r="C242" s="368"/>
      <c r="D242" s="393"/>
      <c r="E242" s="393"/>
      <c r="F242" s="393"/>
      <c r="G242" s="393"/>
    </row>
    <row r="243" customFormat="false" ht="20.25" hidden="false" customHeight="false" outlineLevel="0" collapsed="false">
      <c r="B243" s="367"/>
      <c r="C243" s="368"/>
      <c r="D243" s="393"/>
      <c r="E243" s="393"/>
      <c r="F243" s="393"/>
      <c r="G243" s="393"/>
    </row>
    <row r="244" customFormat="false" ht="20.25" hidden="false" customHeight="false" outlineLevel="0" collapsed="false">
      <c r="B244" s="367"/>
      <c r="C244" s="368"/>
      <c r="D244" s="393"/>
      <c r="E244" s="393"/>
      <c r="F244" s="393"/>
      <c r="G244" s="393"/>
    </row>
    <row r="245" customFormat="false" ht="20.25" hidden="false" customHeight="false" outlineLevel="0" collapsed="false">
      <c r="B245" s="367"/>
      <c r="C245" s="368"/>
      <c r="D245" s="393"/>
      <c r="E245" s="393"/>
      <c r="F245" s="393"/>
      <c r="G245" s="393"/>
    </row>
    <row r="246" customFormat="false" ht="20.25" hidden="false" customHeight="false" outlineLevel="0" collapsed="false">
      <c r="B246" s="367"/>
      <c r="C246" s="368"/>
      <c r="D246" s="393"/>
      <c r="E246" s="393"/>
      <c r="F246" s="393"/>
      <c r="G246" s="393"/>
    </row>
    <row r="247" customFormat="false" ht="20.25" hidden="false" customHeight="false" outlineLevel="0" collapsed="false">
      <c r="B247" s="367"/>
      <c r="C247" s="368"/>
      <c r="D247" s="393"/>
      <c r="E247" s="393"/>
      <c r="F247" s="393"/>
      <c r="G247" s="393"/>
    </row>
    <row r="248" customFormat="false" ht="20.25" hidden="false" customHeight="false" outlineLevel="0" collapsed="false">
      <c r="B248" s="367"/>
      <c r="C248" s="368"/>
      <c r="D248" s="393"/>
      <c r="E248" s="393"/>
      <c r="F248" s="393"/>
      <c r="G248" s="393"/>
    </row>
    <row r="249" customFormat="false" ht="20.25" hidden="false" customHeight="false" outlineLevel="0" collapsed="false">
      <c r="B249" s="367"/>
      <c r="C249" s="368"/>
      <c r="D249" s="393"/>
      <c r="E249" s="393"/>
      <c r="F249" s="393"/>
      <c r="G249" s="393"/>
    </row>
    <row r="250" customFormat="false" ht="20.25" hidden="false" customHeight="false" outlineLevel="0" collapsed="false">
      <c r="B250" s="367"/>
      <c r="C250" s="368"/>
      <c r="D250" s="393"/>
      <c r="E250" s="393"/>
      <c r="F250" s="393"/>
      <c r="G250" s="393"/>
    </row>
    <row r="251" customFormat="false" ht="20.25" hidden="false" customHeight="false" outlineLevel="0" collapsed="false">
      <c r="B251" s="367"/>
      <c r="C251" s="368"/>
      <c r="D251" s="393"/>
      <c r="E251" s="393"/>
      <c r="F251" s="393"/>
      <c r="G251" s="393"/>
    </row>
    <row r="252" customFormat="false" ht="20.25" hidden="false" customHeight="false" outlineLevel="0" collapsed="false">
      <c r="B252" s="367"/>
      <c r="C252" s="368"/>
      <c r="D252" s="393"/>
      <c r="E252" s="393"/>
      <c r="F252" s="393"/>
      <c r="G252" s="393"/>
    </row>
    <row r="253" customFormat="false" ht="20.25" hidden="false" customHeight="false" outlineLevel="0" collapsed="false">
      <c r="B253" s="367"/>
      <c r="C253" s="368"/>
      <c r="D253" s="393"/>
      <c r="E253" s="393"/>
      <c r="F253" s="393"/>
      <c r="G253" s="393"/>
    </row>
    <row r="254" customFormat="false" ht="20.25" hidden="false" customHeight="false" outlineLevel="0" collapsed="false">
      <c r="B254" s="367"/>
      <c r="C254" s="368"/>
      <c r="D254" s="393"/>
      <c r="E254" s="393"/>
      <c r="F254" s="393"/>
      <c r="G254" s="393"/>
    </row>
    <row r="255" customFormat="false" ht="20.25" hidden="false" customHeight="false" outlineLevel="0" collapsed="false">
      <c r="B255" s="367"/>
      <c r="C255" s="368"/>
      <c r="D255" s="393"/>
      <c r="E255" s="393"/>
      <c r="F255" s="393"/>
      <c r="G255" s="393"/>
    </row>
    <row r="256" customFormat="false" ht="20.25" hidden="false" customHeight="false" outlineLevel="0" collapsed="false">
      <c r="B256" s="367"/>
      <c r="C256" s="368"/>
      <c r="D256" s="393"/>
      <c r="E256" s="393"/>
      <c r="F256" s="393"/>
      <c r="G256" s="393"/>
    </row>
    <row r="257" customFormat="false" ht="20.25" hidden="false" customHeight="false" outlineLevel="0" collapsed="false">
      <c r="B257" s="367"/>
      <c r="C257" s="368"/>
      <c r="D257" s="393"/>
      <c r="E257" s="393"/>
      <c r="F257" s="393"/>
      <c r="G257" s="393"/>
    </row>
    <row r="258" customFormat="false" ht="20.25" hidden="false" customHeight="false" outlineLevel="0" collapsed="false">
      <c r="B258" s="367"/>
      <c r="C258" s="368"/>
      <c r="D258" s="393"/>
      <c r="E258" s="393"/>
      <c r="F258" s="393"/>
      <c r="G258" s="393"/>
    </row>
    <row r="259" customFormat="false" ht="20.25" hidden="false" customHeight="false" outlineLevel="0" collapsed="false">
      <c r="B259" s="367"/>
      <c r="C259" s="368"/>
      <c r="D259" s="393"/>
      <c r="E259" s="393"/>
      <c r="F259" s="393"/>
      <c r="G259" s="393"/>
    </row>
    <row r="260" customFormat="false" ht="20.25" hidden="false" customHeight="false" outlineLevel="0" collapsed="false">
      <c r="B260" s="367"/>
      <c r="C260" s="368"/>
      <c r="D260" s="393"/>
      <c r="E260" s="393"/>
      <c r="F260" s="393"/>
      <c r="G260" s="393"/>
    </row>
    <row r="261" customFormat="false" ht="20.25" hidden="false" customHeight="false" outlineLevel="0" collapsed="false">
      <c r="B261" s="367"/>
      <c r="C261" s="368"/>
      <c r="D261" s="393"/>
      <c r="E261" s="393"/>
      <c r="F261" s="393"/>
      <c r="G261" s="393"/>
    </row>
    <row r="262" customFormat="false" ht="20.25" hidden="false" customHeight="false" outlineLevel="0" collapsed="false">
      <c r="B262" s="367"/>
      <c r="C262" s="368"/>
      <c r="D262" s="393"/>
      <c r="E262" s="393"/>
      <c r="F262" s="393"/>
      <c r="G262" s="393"/>
    </row>
    <row r="263" customFormat="false" ht="20.25" hidden="false" customHeight="false" outlineLevel="0" collapsed="false">
      <c r="B263" s="367"/>
      <c r="C263" s="368"/>
      <c r="D263" s="393"/>
      <c r="E263" s="393"/>
      <c r="F263" s="393"/>
      <c r="G263" s="393"/>
    </row>
    <row r="264" customFormat="false" ht="20.25" hidden="false" customHeight="false" outlineLevel="0" collapsed="false">
      <c r="B264" s="367"/>
      <c r="C264" s="368"/>
      <c r="D264" s="393"/>
      <c r="E264" s="393"/>
      <c r="F264" s="393"/>
      <c r="G264" s="393"/>
    </row>
    <row r="265" customFormat="false" ht="20.25" hidden="false" customHeight="false" outlineLevel="0" collapsed="false">
      <c r="B265" s="367"/>
      <c r="C265" s="368"/>
      <c r="D265" s="393"/>
      <c r="E265" s="393"/>
      <c r="F265" s="393"/>
      <c r="G265" s="393"/>
    </row>
    <row r="266" customFormat="false" ht="20.25" hidden="false" customHeight="false" outlineLevel="0" collapsed="false">
      <c r="B266" s="367"/>
      <c r="C266" s="368"/>
      <c r="D266" s="393"/>
      <c r="E266" s="393"/>
      <c r="F266" s="393"/>
      <c r="G266" s="393"/>
    </row>
    <row r="267" customFormat="false" ht="20.25" hidden="false" customHeight="false" outlineLevel="0" collapsed="false">
      <c r="B267" s="367"/>
      <c r="C267" s="368"/>
      <c r="D267" s="393"/>
      <c r="E267" s="393"/>
      <c r="F267" s="393"/>
      <c r="G267" s="393"/>
    </row>
    <row r="268" customFormat="false" ht="20.25" hidden="false" customHeight="false" outlineLevel="0" collapsed="false">
      <c r="B268" s="367"/>
      <c r="C268" s="368"/>
      <c r="D268" s="393"/>
      <c r="E268" s="393"/>
      <c r="F268" s="393"/>
      <c r="G268" s="393"/>
    </row>
    <row r="269" customFormat="false" ht="20.25" hidden="false" customHeight="false" outlineLevel="0" collapsed="false">
      <c r="B269" s="367"/>
      <c r="C269" s="368"/>
      <c r="D269" s="393"/>
      <c r="E269" s="393"/>
      <c r="F269" s="393"/>
      <c r="G269" s="393"/>
    </row>
    <row r="270" customFormat="false" ht="20.25" hidden="false" customHeight="false" outlineLevel="0" collapsed="false">
      <c r="B270" s="367"/>
      <c r="C270" s="368"/>
      <c r="D270" s="393"/>
      <c r="E270" s="393"/>
      <c r="F270" s="393"/>
      <c r="G270" s="393"/>
    </row>
    <row r="271" customFormat="false" ht="20.25" hidden="false" customHeight="false" outlineLevel="0" collapsed="false">
      <c r="B271" s="367"/>
      <c r="C271" s="368"/>
      <c r="D271" s="393"/>
      <c r="E271" s="393"/>
      <c r="F271" s="393"/>
      <c r="G271" s="393"/>
    </row>
    <row r="272" customFormat="false" ht="20.25" hidden="false" customHeight="false" outlineLevel="0" collapsed="false">
      <c r="B272" s="367"/>
      <c r="C272" s="368"/>
      <c r="D272" s="393"/>
      <c r="E272" s="393"/>
      <c r="F272" s="393"/>
      <c r="G272" s="393"/>
    </row>
    <row r="273" customFormat="false" ht="20.25" hidden="false" customHeight="false" outlineLevel="0" collapsed="false">
      <c r="B273" s="367"/>
      <c r="C273" s="368"/>
      <c r="D273" s="393"/>
      <c r="E273" s="393"/>
      <c r="F273" s="393"/>
      <c r="G273" s="393"/>
    </row>
    <row r="274" customFormat="false" ht="20.25" hidden="false" customHeight="false" outlineLevel="0" collapsed="false">
      <c r="B274" s="367"/>
      <c r="C274" s="368"/>
      <c r="D274" s="393"/>
      <c r="E274" s="393"/>
      <c r="F274" s="393"/>
      <c r="G274" s="393"/>
    </row>
    <row r="275" customFormat="false" ht="20.25" hidden="false" customHeight="false" outlineLevel="0" collapsed="false">
      <c r="B275" s="367"/>
      <c r="C275" s="368"/>
      <c r="D275" s="393"/>
      <c r="E275" s="393"/>
      <c r="F275" s="393"/>
      <c r="G275" s="393"/>
    </row>
    <row r="276" customFormat="false" ht="20.25" hidden="false" customHeight="false" outlineLevel="0" collapsed="false">
      <c r="B276" s="367"/>
      <c r="C276" s="368"/>
      <c r="D276" s="393"/>
      <c r="E276" s="393"/>
      <c r="F276" s="393"/>
      <c r="G276" s="393"/>
    </row>
    <row r="277" customFormat="false" ht="20.25" hidden="false" customHeight="false" outlineLevel="0" collapsed="false">
      <c r="B277" s="367"/>
      <c r="C277" s="368"/>
      <c r="D277" s="393"/>
      <c r="E277" s="393"/>
      <c r="F277" s="393"/>
      <c r="G277" s="393"/>
    </row>
    <row r="278" customFormat="false" ht="20.25" hidden="false" customHeight="false" outlineLevel="0" collapsed="false">
      <c r="B278" s="367"/>
      <c r="C278" s="368"/>
      <c r="D278" s="393"/>
      <c r="E278" s="393"/>
      <c r="F278" s="393"/>
      <c r="G278" s="393"/>
    </row>
    <row r="279" customFormat="false" ht="20.25" hidden="false" customHeight="false" outlineLevel="0" collapsed="false">
      <c r="B279" s="367"/>
      <c r="C279" s="368"/>
      <c r="D279" s="393"/>
      <c r="E279" s="393"/>
      <c r="F279" s="393"/>
      <c r="G279" s="393"/>
    </row>
    <row r="280" customFormat="false" ht="20.25" hidden="false" customHeight="false" outlineLevel="0" collapsed="false">
      <c r="B280" s="367"/>
      <c r="C280" s="368"/>
      <c r="D280" s="393"/>
      <c r="E280" s="393"/>
      <c r="F280" s="393"/>
      <c r="G280" s="393"/>
    </row>
    <row r="281" customFormat="false" ht="20.25" hidden="false" customHeight="false" outlineLevel="0" collapsed="false">
      <c r="B281" s="367"/>
      <c r="C281" s="368"/>
      <c r="D281" s="393"/>
      <c r="E281" s="393"/>
      <c r="F281" s="393"/>
      <c r="G281" s="393"/>
    </row>
    <row r="282" customFormat="false" ht="20.25" hidden="false" customHeight="false" outlineLevel="0" collapsed="false">
      <c r="B282" s="367"/>
      <c r="C282" s="368"/>
      <c r="D282" s="393"/>
      <c r="E282" s="393"/>
      <c r="F282" s="393"/>
      <c r="G282" s="393"/>
    </row>
    <row r="283" customFormat="false" ht="20.25" hidden="false" customHeight="false" outlineLevel="0" collapsed="false">
      <c r="B283" s="367"/>
      <c r="C283" s="368"/>
      <c r="D283" s="393"/>
      <c r="E283" s="393"/>
      <c r="F283" s="393"/>
      <c r="G283" s="393"/>
    </row>
    <row r="284" customFormat="false" ht="20.25" hidden="false" customHeight="false" outlineLevel="0" collapsed="false">
      <c r="B284" s="367"/>
      <c r="C284" s="368"/>
      <c r="D284" s="393"/>
      <c r="E284" s="393"/>
      <c r="F284" s="393"/>
      <c r="G284" s="393"/>
    </row>
    <row r="285" customFormat="false" ht="20.25" hidden="false" customHeight="false" outlineLevel="0" collapsed="false">
      <c r="B285" s="367"/>
      <c r="C285" s="368"/>
      <c r="D285" s="393"/>
      <c r="E285" s="393"/>
      <c r="F285" s="393"/>
      <c r="G285" s="393"/>
    </row>
    <row r="286" customFormat="false" ht="20.25" hidden="false" customHeight="false" outlineLevel="0" collapsed="false">
      <c r="B286" s="367"/>
      <c r="C286" s="368"/>
      <c r="D286" s="393"/>
      <c r="E286" s="393"/>
      <c r="F286" s="393"/>
      <c r="G286" s="393"/>
    </row>
    <row r="287" customFormat="false" ht="20.25" hidden="false" customHeight="false" outlineLevel="0" collapsed="false">
      <c r="B287" s="367"/>
      <c r="C287" s="368"/>
      <c r="D287" s="393"/>
      <c r="E287" s="393"/>
      <c r="F287" s="393"/>
      <c r="G287" s="393"/>
    </row>
    <row r="288" customFormat="false" ht="20.25" hidden="false" customHeight="false" outlineLevel="0" collapsed="false">
      <c r="B288" s="367"/>
      <c r="C288" s="368"/>
      <c r="D288" s="393"/>
      <c r="E288" s="393"/>
      <c r="F288" s="393"/>
      <c r="G288" s="393"/>
    </row>
    <row r="289" customFormat="false" ht="20.25" hidden="false" customHeight="false" outlineLevel="0" collapsed="false">
      <c r="B289" s="367"/>
      <c r="C289" s="368"/>
      <c r="D289" s="393"/>
      <c r="E289" s="393"/>
      <c r="F289" s="393"/>
      <c r="G289" s="393"/>
    </row>
    <row r="290" customFormat="false" ht="20.25" hidden="false" customHeight="false" outlineLevel="0" collapsed="false">
      <c r="B290" s="367"/>
      <c r="C290" s="368"/>
      <c r="D290" s="393"/>
      <c r="E290" s="393"/>
      <c r="F290" s="393"/>
      <c r="G290" s="393"/>
    </row>
    <row r="291" customFormat="false" ht="20.25" hidden="false" customHeight="false" outlineLevel="0" collapsed="false">
      <c r="B291" s="367"/>
      <c r="C291" s="368"/>
      <c r="D291" s="393"/>
      <c r="E291" s="393"/>
      <c r="F291" s="393"/>
      <c r="G291" s="393"/>
    </row>
    <row r="292" customFormat="false" ht="20.25" hidden="false" customHeight="false" outlineLevel="0" collapsed="false">
      <c r="B292" s="367"/>
      <c r="C292" s="368"/>
      <c r="D292" s="393"/>
      <c r="E292" s="393"/>
      <c r="F292" s="393"/>
      <c r="G292" s="393"/>
    </row>
    <row r="293" customFormat="false" ht="20.25" hidden="false" customHeight="false" outlineLevel="0" collapsed="false">
      <c r="B293" s="367"/>
      <c r="C293" s="368"/>
      <c r="D293" s="393"/>
      <c r="E293" s="393"/>
      <c r="F293" s="393"/>
      <c r="G293" s="393"/>
    </row>
    <row r="294" customFormat="false" ht="20.25" hidden="false" customHeight="false" outlineLevel="0" collapsed="false">
      <c r="B294" s="367"/>
      <c r="C294" s="368"/>
      <c r="D294" s="393"/>
      <c r="E294" s="393"/>
      <c r="F294" s="393"/>
      <c r="G294" s="393"/>
    </row>
    <row r="295" customFormat="false" ht="20.25" hidden="false" customHeight="false" outlineLevel="0" collapsed="false">
      <c r="B295" s="367"/>
      <c r="C295" s="368"/>
      <c r="D295" s="393"/>
      <c r="E295" s="393"/>
      <c r="F295" s="393"/>
      <c r="G295" s="393"/>
    </row>
    <row r="296" customFormat="false" ht="20.25" hidden="false" customHeight="false" outlineLevel="0" collapsed="false">
      <c r="B296" s="367"/>
      <c r="C296" s="368"/>
      <c r="D296" s="393"/>
      <c r="E296" s="393"/>
      <c r="F296" s="393"/>
      <c r="G296" s="393"/>
    </row>
    <row r="297" customFormat="false" ht="20.25" hidden="false" customHeight="false" outlineLevel="0" collapsed="false">
      <c r="B297" s="367"/>
      <c r="C297" s="368"/>
      <c r="D297" s="393"/>
      <c r="E297" s="393"/>
      <c r="F297" s="393"/>
      <c r="G297" s="393"/>
    </row>
    <row r="298" customFormat="false" ht="20.25" hidden="false" customHeight="false" outlineLevel="0" collapsed="false">
      <c r="B298" s="367"/>
      <c r="C298" s="368"/>
      <c r="D298" s="393"/>
      <c r="E298" s="393"/>
      <c r="F298" s="393"/>
      <c r="G298" s="393"/>
    </row>
    <row r="299" customFormat="false" ht="20.25" hidden="false" customHeight="false" outlineLevel="0" collapsed="false">
      <c r="B299" s="367"/>
      <c r="C299" s="368"/>
      <c r="D299" s="393"/>
      <c r="E299" s="393"/>
      <c r="F299" s="393"/>
      <c r="G299" s="393"/>
    </row>
    <row r="300" customFormat="false" ht="20.25" hidden="false" customHeight="false" outlineLevel="0" collapsed="false">
      <c r="B300" s="367"/>
      <c r="C300" s="368"/>
      <c r="D300" s="393"/>
      <c r="E300" s="393"/>
      <c r="F300" s="393"/>
      <c r="G300" s="393"/>
    </row>
    <row r="301" customFormat="false" ht="20.25" hidden="false" customHeight="false" outlineLevel="0" collapsed="false">
      <c r="B301" s="367"/>
      <c r="C301" s="368"/>
      <c r="D301" s="393"/>
      <c r="E301" s="393"/>
      <c r="F301" s="393"/>
      <c r="G301" s="393"/>
    </row>
    <row r="302" customFormat="false" ht="20.25" hidden="false" customHeight="false" outlineLevel="0" collapsed="false">
      <c r="B302" s="367"/>
      <c r="C302" s="368"/>
      <c r="D302" s="393"/>
      <c r="E302" s="393"/>
      <c r="F302" s="393"/>
      <c r="G302" s="393"/>
    </row>
    <row r="303" customFormat="false" ht="20.25" hidden="false" customHeight="false" outlineLevel="0" collapsed="false">
      <c r="B303" s="367"/>
      <c r="C303" s="368"/>
      <c r="D303" s="393"/>
      <c r="E303" s="393"/>
      <c r="F303" s="393"/>
      <c r="G303" s="393"/>
    </row>
    <row r="304" customFormat="false" ht="20.25" hidden="false" customHeight="false" outlineLevel="0" collapsed="false">
      <c r="B304" s="367"/>
      <c r="C304" s="368"/>
      <c r="D304" s="393"/>
      <c r="E304" s="393"/>
      <c r="F304" s="393"/>
      <c r="G304" s="393"/>
    </row>
    <row r="305" customFormat="false" ht="20.25" hidden="false" customHeight="false" outlineLevel="0" collapsed="false">
      <c r="B305" s="367"/>
      <c r="C305" s="368"/>
      <c r="D305" s="393"/>
      <c r="E305" s="393"/>
      <c r="F305" s="393"/>
      <c r="G305" s="393"/>
    </row>
    <row r="306" customFormat="false" ht="20.25" hidden="false" customHeight="false" outlineLevel="0" collapsed="false">
      <c r="B306" s="367"/>
      <c r="C306" s="368"/>
      <c r="D306" s="393"/>
      <c r="E306" s="393"/>
      <c r="F306" s="393"/>
      <c r="G306" s="393"/>
    </row>
    <row r="307" customFormat="false" ht="20.25" hidden="false" customHeight="false" outlineLevel="0" collapsed="false">
      <c r="B307" s="367"/>
      <c r="C307" s="368"/>
      <c r="D307" s="393"/>
      <c r="E307" s="393"/>
      <c r="F307" s="393"/>
      <c r="G307" s="393"/>
    </row>
    <row r="308" customFormat="false" ht="20.25" hidden="false" customHeight="false" outlineLevel="0" collapsed="false">
      <c r="B308" s="367"/>
      <c r="C308" s="368"/>
      <c r="D308" s="393"/>
      <c r="E308" s="393"/>
      <c r="F308" s="393"/>
      <c r="G308" s="393"/>
    </row>
    <row r="309" customFormat="false" ht="20.25" hidden="false" customHeight="false" outlineLevel="0" collapsed="false">
      <c r="B309" s="367"/>
      <c r="C309" s="368"/>
      <c r="D309" s="393"/>
      <c r="E309" s="393"/>
      <c r="F309" s="393"/>
      <c r="G309" s="393"/>
    </row>
    <row r="310" customFormat="false" ht="20.25" hidden="false" customHeight="false" outlineLevel="0" collapsed="false">
      <c r="B310" s="367"/>
      <c r="C310" s="368"/>
      <c r="D310" s="393"/>
      <c r="E310" s="393"/>
      <c r="F310" s="393"/>
      <c r="G310" s="393"/>
    </row>
    <row r="311" customFormat="false" ht="20.25" hidden="false" customHeight="false" outlineLevel="0" collapsed="false">
      <c r="B311" s="367"/>
      <c r="C311" s="368"/>
      <c r="D311" s="393"/>
      <c r="E311" s="393"/>
      <c r="F311" s="393"/>
      <c r="G311" s="393"/>
    </row>
    <row r="312" customFormat="false" ht="20.25" hidden="false" customHeight="false" outlineLevel="0" collapsed="false">
      <c r="B312" s="367"/>
      <c r="C312" s="368"/>
      <c r="D312" s="393"/>
      <c r="E312" s="393"/>
      <c r="F312" s="393"/>
      <c r="G312" s="393"/>
    </row>
    <row r="313" customFormat="false" ht="20.25" hidden="false" customHeight="false" outlineLevel="0" collapsed="false">
      <c r="B313" s="367"/>
      <c r="C313" s="368"/>
      <c r="D313" s="393"/>
      <c r="E313" s="393"/>
      <c r="F313" s="393"/>
      <c r="G313" s="393"/>
    </row>
    <row r="314" customFormat="false" ht="20.25" hidden="false" customHeight="false" outlineLevel="0" collapsed="false">
      <c r="B314" s="367"/>
      <c r="C314" s="368"/>
      <c r="D314" s="393"/>
      <c r="E314" s="393"/>
      <c r="F314" s="393"/>
      <c r="G314" s="393"/>
    </row>
    <row r="315" customFormat="false" ht="20.25" hidden="false" customHeight="false" outlineLevel="0" collapsed="false">
      <c r="B315" s="367"/>
      <c r="C315" s="368"/>
      <c r="D315" s="393"/>
      <c r="E315" s="393"/>
      <c r="F315" s="393"/>
      <c r="G315" s="393"/>
    </row>
    <row r="316" customFormat="false" ht="20.25" hidden="false" customHeight="false" outlineLevel="0" collapsed="false">
      <c r="B316" s="367"/>
      <c r="C316" s="368"/>
      <c r="D316" s="393"/>
      <c r="E316" s="393"/>
      <c r="F316" s="393"/>
      <c r="G316" s="393"/>
    </row>
    <row r="317" customFormat="false" ht="20.25" hidden="false" customHeight="false" outlineLevel="0" collapsed="false">
      <c r="B317" s="367"/>
      <c r="C317" s="368"/>
      <c r="D317" s="393"/>
      <c r="E317" s="393"/>
      <c r="F317" s="393"/>
      <c r="G317" s="393"/>
    </row>
    <row r="318" customFormat="false" ht="20.25" hidden="false" customHeight="false" outlineLevel="0" collapsed="false">
      <c r="B318" s="367"/>
      <c r="C318" s="368"/>
      <c r="D318" s="393"/>
      <c r="E318" s="393"/>
      <c r="F318" s="393"/>
      <c r="G318" s="393"/>
    </row>
    <row r="319" customFormat="false" ht="20.25" hidden="false" customHeight="false" outlineLevel="0" collapsed="false">
      <c r="B319" s="367"/>
      <c r="C319" s="368"/>
      <c r="D319" s="393"/>
      <c r="E319" s="393"/>
      <c r="F319" s="393"/>
      <c r="G319" s="393"/>
    </row>
    <row r="320" customFormat="false" ht="20.25" hidden="false" customHeight="false" outlineLevel="0" collapsed="false">
      <c r="B320" s="367"/>
      <c r="C320" s="368"/>
      <c r="D320" s="393"/>
      <c r="E320" s="393"/>
      <c r="F320" s="393"/>
      <c r="G320" s="393"/>
    </row>
    <row r="321" customFormat="false" ht="20.25" hidden="false" customHeight="false" outlineLevel="0" collapsed="false">
      <c r="B321" s="367"/>
      <c r="C321" s="368"/>
      <c r="D321" s="393"/>
      <c r="E321" s="393"/>
      <c r="F321" s="393"/>
      <c r="G321" s="393"/>
    </row>
    <row r="322" customFormat="false" ht="20.25" hidden="false" customHeight="false" outlineLevel="0" collapsed="false">
      <c r="B322" s="367"/>
      <c r="C322" s="368"/>
      <c r="D322" s="393"/>
      <c r="E322" s="393"/>
      <c r="F322" s="393"/>
      <c r="G322" s="393"/>
    </row>
    <row r="323" customFormat="false" ht="20.25" hidden="false" customHeight="false" outlineLevel="0" collapsed="false">
      <c r="B323" s="367"/>
      <c r="C323" s="368"/>
      <c r="D323" s="393"/>
      <c r="E323" s="393"/>
      <c r="F323" s="393"/>
      <c r="G323" s="393"/>
    </row>
    <row r="324" customFormat="false" ht="20.25" hidden="false" customHeight="false" outlineLevel="0" collapsed="false">
      <c r="B324" s="367"/>
      <c r="C324" s="368"/>
      <c r="D324" s="393"/>
      <c r="E324" s="393"/>
      <c r="F324" s="393"/>
      <c r="G324" s="393"/>
    </row>
    <row r="325" customFormat="false" ht="20.25" hidden="false" customHeight="false" outlineLevel="0" collapsed="false">
      <c r="B325" s="367"/>
      <c r="C325" s="368"/>
      <c r="D325" s="393"/>
      <c r="E325" s="393"/>
      <c r="F325" s="393"/>
      <c r="G325" s="393"/>
    </row>
    <row r="326" customFormat="false" ht="20.25" hidden="false" customHeight="false" outlineLevel="0" collapsed="false">
      <c r="B326" s="367"/>
      <c r="C326" s="368"/>
      <c r="D326" s="393"/>
      <c r="E326" s="393"/>
      <c r="F326" s="393"/>
      <c r="G326" s="393"/>
    </row>
    <row r="327" customFormat="false" ht="20.25" hidden="false" customHeight="false" outlineLevel="0" collapsed="false">
      <c r="B327" s="367"/>
      <c r="C327" s="368"/>
      <c r="D327" s="393"/>
      <c r="E327" s="393"/>
      <c r="F327" s="393"/>
      <c r="G327" s="393"/>
    </row>
    <row r="328" customFormat="false" ht="20.25" hidden="false" customHeight="false" outlineLevel="0" collapsed="false">
      <c r="B328" s="367"/>
      <c r="C328" s="368"/>
      <c r="D328" s="393"/>
      <c r="E328" s="393"/>
      <c r="F328" s="393"/>
      <c r="G328" s="393"/>
    </row>
    <row r="329" customFormat="false" ht="20.25" hidden="false" customHeight="false" outlineLevel="0" collapsed="false">
      <c r="B329" s="367"/>
      <c r="C329" s="368"/>
      <c r="D329" s="393"/>
      <c r="E329" s="393"/>
      <c r="F329" s="393"/>
      <c r="G329" s="393"/>
    </row>
    <row r="330" customFormat="false" ht="20.25" hidden="false" customHeight="false" outlineLevel="0" collapsed="false">
      <c r="B330" s="367"/>
      <c r="C330" s="368"/>
      <c r="D330" s="393"/>
      <c r="E330" s="393"/>
      <c r="F330" s="393"/>
      <c r="G330" s="393"/>
    </row>
    <row r="331" customFormat="false" ht="20.25" hidden="false" customHeight="false" outlineLevel="0" collapsed="false">
      <c r="B331" s="367"/>
      <c r="C331" s="368"/>
      <c r="D331" s="393"/>
      <c r="E331" s="393"/>
      <c r="F331" s="393"/>
      <c r="G331" s="393"/>
    </row>
    <row r="332" customFormat="false" ht="20.25" hidden="false" customHeight="false" outlineLevel="0" collapsed="false">
      <c r="B332" s="367"/>
      <c r="C332" s="368"/>
      <c r="D332" s="393"/>
      <c r="E332" s="393"/>
      <c r="F332" s="393"/>
      <c r="G332" s="393"/>
    </row>
    <row r="333" customFormat="false" ht="20.25" hidden="false" customHeight="false" outlineLevel="0" collapsed="false">
      <c r="B333" s="367"/>
      <c r="C333" s="368"/>
      <c r="D333" s="393"/>
      <c r="E333" s="393"/>
      <c r="F333" s="393"/>
      <c r="G333" s="393"/>
    </row>
    <row r="334" customFormat="false" ht="20.25" hidden="false" customHeight="false" outlineLevel="0" collapsed="false">
      <c r="B334" s="367"/>
      <c r="C334" s="368"/>
      <c r="D334" s="393"/>
      <c r="E334" s="393"/>
      <c r="F334" s="393"/>
      <c r="G334" s="393"/>
    </row>
    <row r="335" customFormat="false" ht="20.25" hidden="false" customHeight="false" outlineLevel="0" collapsed="false">
      <c r="B335" s="367"/>
      <c r="C335" s="368"/>
      <c r="D335" s="393"/>
      <c r="E335" s="393"/>
      <c r="F335" s="393"/>
      <c r="G335" s="393"/>
    </row>
    <row r="336" customFormat="false" ht="20.25" hidden="false" customHeight="false" outlineLevel="0" collapsed="false">
      <c r="B336" s="367"/>
      <c r="C336" s="368"/>
      <c r="D336" s="393"/>
      <c r="E336" s="393"/>
      <c r="F336" s="393"/>
      <c r="G336" s="393"/>
    </row>
    <row r="337" customFormat="false" ht="20.25" hidden="false" customHeight="false" outlineLevel="0" collapsed="false">
      <c r="B337" s="367"/>
      <c r="C337" s="368"/>
      <c r="D337" s="393"/>
      <c r="E337" s="393"/>
      <c r="F337" s="393"/>
      <c r="G337" s="393"/>
    </row>
    <row r="338" customFormat="false" ht="20.25" hidden="false" customHeight="false" outlineLevel="0" collapsed="false">
      <c r="B338" s="367"/>
      <c r="C338" s="368"/>
      <c r="D338" s="393"/>
      <c r="E338" s="393"/>
      <c r="F338" s="393"/>
      <c r="G338" s="393"/>
    </row>
    <row r="339" customFormat="false" ht="20.25" hidden="false" customHeight="false" outlineLevel="0" collapsed="false">
      <c r="B339" s="367"/>
      <c r="C339" s="368"/>
      <c r="D339" s="393"/>
      <c r="E339" s="393"/>
      <c r="F339" s="393"/>
      <c r="G339" s="393"/>
    </row>
    <row r="340" customFormat="false" ht="20.25" hidden="false" customHeight="false" outlineLevel="0" collapsed="false">
      <c r="B340" s="367"/>
      <c r="C340" s="368"/>
      <c r="D340" s="393"/>
      <c r="E340" s="393"/>
      <c r="F340" s="393"/>
      <c r="G340" s="393"/>
    </row>
    <row r="341" customFormat="false" ht="20.25" hidden="false" customHeight="false" outlineLevel="0" collapsed="false">
      <c r="B341" s="367"/>
      <c r="C341" s="368"/>
      <c r="D341" s="393"/>
      <c r="E341" s="393"/>
      <c r="F341" s="393"/>
      <c r="G341" s="393"/>
    </row>
    <row r="342" customFormat="false" ht="20.25" hidden="false" customHeight="false" outlineLevel="0" collapsed="false">
      <c r="B342" s="367"/>
      <c r="C342" s="368"/>
      <c r="D342" s="393"/>
      <c r="E342" s="393"/>
      <c r="F342" s="393"/>
      <c r="G342" s="393"/>
    </row>
    <row r="343" customFormat="false" ht="20.25" hidden="false" customHeight="false" outlineLevel="0" collapsed="false">
      <c r="B343" s="367"/>
      <c r="C343" s="368"/>
      <c r="D343" s="393"/>
      <c r="E343" s="393"/>
      <c r="F343" s="393"/>
      <c r="G343" s="393"/>
    </row>
    <row r="344" customFormat="false" ht="20.25" hidden="false" customHeight="false" outlineLevel="0" collapsed="false">
      <c r="B344" s="367"/>
      <c r="C344" s="368"/>
      <c r="D344" s="393"/>
      <c r="E344" s="393"/>
      <c r="F344" s="393"/>
      <c r="G344" s="393"/>
    </row>
    <row r="345" customFormat="false" ht="20.25" hidden="false" customHeight="false" outlineLevel="0" collapsed="false">
      <c r="B345" s="367"/>
      <c r="C345" s="368"/>
      <c r="D345" s="393"/>
      <c r="E345" s="393"/>
      <c r="F345" s="393"/>
      <c r="G345" s="393"/>
    </row>
    <row r="346" customFormat="false" ht="20.25" hidden="false" customHeight="false" outlineLevel="0" collapsed="false">
      <c r="B346" s="367"/>
      <c r="C346" s="368"/>
      <c r="D346" s="393"/>
      <c r="E346" s="393"/>
      <c r="F346" s="393"/>
      <c r="G346" s="393"/>
    </row>
    <row r="347" customFormat="false" ht="20.25" hidden="false" customHeight="false" outlineLevel="0" collapsed="false">
      <c r="B347" s="367"/>
      <c r="C347" s="368"/>
      <c r="D347" s="393"/>
      <c r="E347" s="393"/>
      <c r="F347" s="393"/>
      <c r="G347" s="393"/>
    </row>
    <row r="348" customFormat="false" ht="20.25" hidden="false" customHeight="false" outlineLevel="0" collapsed="false">
      <c r="B348" s="367"/>
      <c r="C348" s="368"/>
      <c r="D348" s="393"/>
      <c r="E348" s="393"/>
      <c r="F348" s="393"/>
      <c r="G348" s="393"/>
    </row>
    <row r="349" customFormat="false" ht="20.25" hidden="false" customHeight="false" outlineLevel="0" collapsed="false">
      <c r="B349" s="367"/>
      <c r="C349" s="368"/>
      <c r="D349" s="393"/>
      <c r="E349" s="393"/>
      <c r="F349" s="393"/>
      <c r="G349" s="393"/>
    </row>
    <row r="350" customFormat="false" ht="20.25" hidden="false" customHeight="false" outlineLevel="0" collapsed="false">
      <c r="B350" s="367"/>
      <c r="C350" s="368"/>
      <c r="D350" s="393"/>
      <c r="E350" s="393"/>
      <c r="F350" s="393"/>
      <c r="G350" s="393"/>
    </row>
    <row r="351" customFormat="false" ht="20.25" hidden="false" customHeight="false" outlineLevel="0" collapsed="false">
      <c r="B351" s="367"/>
      <c r="C351" s="368"/>
      <c r="D351" s="393"/>
      <c r="E351" s="393"/>
      <c r="F351" s="393"/>
      <c r="G351" s="393"/>
    </row>
    <row r="352" customFormat="false" ht="20.25" hidden="false" customHeight="false" outlineLevel="0" collapsed="false">
      <c r="B352" s="367"/>
      <c r="C352" s="368"/>
      <c r="D352" s="393"/>
      <c r="E352" s="393"/>
      <c r="F352" s="393"/>
      <c r="G352" s="393"/>
    </row>
    <row r="353" customFormat="false" ht="20.25" hidden="false" customHeight="false" outlineLevel="0" collapsed="false">
      <c r="B353" s="367"/>
      <c r="C353" s="368"/>
      <c r="D353" s="393"/>
      <c r="E353" s="393"/>
      <c r="F353" s="393"/>
      <c r="G353" s="393"/>
    </row>
    <row r="354" customFormat="false" ht="20.25" hidden="false" customHeight="false" outlineLevel="0" collapsed="false">
      <c r="B354" s="367"/>
      <c r="C354" s="368"/>
      <c r="D354" s="393"/>
      <c r="E354" s="393"/>
      <c r="F354" s="393"/>
      <c r="G354" s="393"/>
    </row>
    <row r="355" customFormat="false" ht="20.25" hidden="false" customHeight="false" outlineLevel="0" collapsed="false">
      <c r="B355" s="367"/>
      <c r="C355" s="368"/>
      <c r="D355" s="393"/>
      <c r="E355" s="393"/>
      <c r="F355" s="393"/>
      <c r="G355" s="393"/>
    </row>
    <row r="356" customFormat="false" ht="20.25" hidden="false" customHeight="false" outlineLevel="0" collapsed="false">
      <c r="B356" s="367"/>
      <c r="C356" s="368"/>
      <c r="D356" s="393"/>
      <c r="E356" s="393"/>
      <c r="F356" s="393"/>
      <c r="G356" s="393"/>
    </row>
    <row r="357" customFormat="false" ht="20.25" hidden="false" customHeight="false" outlineLevel="0" collapsed="false">
      <c r="B357" s="367"/>
      <c r="C357" s="368"/>
      <c r="D357" s="393"/>
      <c r="E357" s="393"/>
      <c r="F357" s="393"/>
      <c r="G357" s="393"/>
    </row>
    <row r="358" customFormat="false" ht="20.25" hidden="false" customHeight="false" outlineLevel="0" collapsed="false">
      <c r="B358" s="367"/>
      <c r="C358" s="368"/>
      <c r="D358" s="393"/>
      <c r="E358" s="393"/>
      <c r="F358" s="393"/>
      <c r="G358" s="393"/>
    </row>
    <row r="359" customFormat="false" ht="20.25" hidden="false" customHeight="false" outlineLevel="0" collapsed="false">
      <c r="B359" s="367"/>
      <c r="C359" s="368"/>
      <c r="D359" s="393"/>
      <c r="E359" s="393"/>
      <c r="F359" s="393"/>
      <c r="G359" s="393"/>
    </row>
    <row r="360" customFormat="false" ht="20.25" hidden="false" customHeight="false" outlineLevel="0" collapsed="false">
      <c r="B360" s="367"/>
      <c r="C360" s="368"/>
      <c r="D360" s="393"/>
      <c r="E360" s="393"/>
      <c r="F360" s="393"/>
      <c r="G360" s="393"/>
    </row>
    <row r="361" customFormat="false" ht="20.25" hidden="false" customHeight="false" outlineLevel="0" collapsed="false">
      <c r="B361" s="367"/>
      <c r="C361" s="368"/>
      <c r="D361" s="393"/>
      <c r="E361" s="393"/>
      <c r="F361" s="393"/>
      <c r="G361" s="393"/>
    </row>
    <row r="362" customFormat="false" ht="20.25" hidden="false" customHeight="false" outlineLevel="0" collapsed="false">
      <c r="B362" s="367"/>
      <c r="C362" s="368"/>
      <c r="D362" s="393"/>
      <c r="E362" s="393"/>
      <c r="F362" s="393"/>
      <c r="G362" s="393"/>
    </row>
    <row r="363" customFormat="false" ht="20.25" hidden="false" customHeight="false" outlineLevel="0" collapsed="false">
      <c r="B363" s="367"/>
      <c r="C363" s="368"/>
      <c r="D363" s="393"/>
      <c r="E363" s="393"/>
      <c r="F363" s="393"/>
      <c r="G363" s="393"/>
    </row>
    <row r="364" customFormat="false" ht="20.25" hidden="false" customHeight="false" outlineLevel="0" collapsed="false">
      <c r="B364" s="367"/>
      <c r="C364" s="368"/>
      <c r="D364" s="393"/>
      <c r="E364" s="393"/>
      <c r="F364" s="393"/>
      <c r="G364" s="393"/>
    </row>
    <row r="365" customFormat="false" ht="20.25" hidden="false" customHeight="false" outlineLevel="0" collapsed="false">
      <c r="B365" s="367"/>
      <c r="C365" s="368"/>
      <c r="D365" s="393"/>
      <c r="E365" s="393"/>
      <c r="F365" s="393"/>
      <c r="G365" s="393"/>
    </row>
    <row r="366" customFormat="false" ht="20.25" hidden="false" customHeight="false" outlineLevel="0" collapsed="false">
      <c r="B366" s="367"/>
      <c r="C366" s="368"/>
      <c r="D366" s="393"/>
      <c r="E366" s="393"/>
      <c r="F366" s="393"/>
      <c r="G366" s="393"/>
    </row>
    <row r="367" customFormat="false" ht="20.25" hidden="false" customHeight="false" outlineLevel="0" collapsed="false">
      <c r="B367" s="367"/>
      <c r="C367" s="368"/>
      <c r="D367" s="393"/>
      <c r="E367" s="393"/>
      <c r="F367" s="393"/>
      <c r="G367" s="393"/>
    </row>
    <row r="368" customFormat="false" ht="20.25" hidden="false" customHeight="false" outlineLevel="0" collapsed="false">
      <c r="B368" s="367"/>
      <c r="C368" s="368"/>
      <c r="D368" s="393"/>
      <c r="E368" s="393"/>
      <c r="F368" s="393"/>
      <c r="G368" s="393"/>
    </row>
    <row r="369" customFormat="false" ht="20.25" hidden="false" customHeight="false" outlineLevel="0" collapsed="false">
      <c r="B369" s="367"/>
      <c r="C369" s="368"/>
      <c r="D369" s="393"/>
      <c r="E369" s="393"/>
      <c r="F369" s="393"/>
      <c r="G369" s="393"/>
    </row>
    <row r="370" customFormat="false" ht="20.25" hidden="false" customHeight="false" outlineLevel="0" collapsed="false">
      <c r="B370" s="367"/>
      <c r="C370" s="368"/>
      <c r="D370" s="393"/>
      <c r="E370" s="393"/>
      <c r="F370" s="393"/>
      <c r="G370" s="393"/>
    </row>
    <row r="371" customFormat="false" ht="20.25" hidden="false" customHeight="false" outlineLevel="0" collapsed="false">
      <c r="B371" s="367"/>
      <c r="C371" s="368"/>
      <c r="D371" s="393"/>
      <c r="E371" s="393"/>
      <c r="F371" s="393"/>
      <c r="G371" s="393"/>
    </row>
    <row r="372" customFormat="false" ht="20.25" hidden="false" customHeight="false" outlineLevel="0" collapsed="false">
      <c r="B372" s="367"/>
      <c r="C372" s="368"/>
      <c r="D372" s="393"/>
      <c r="E372" s="393"/>
      <c r="F372" s="393"/>
      <c r="G372" s="393"/>
    </row>
    <row r="373" customFormat="false" ht="20.25" hidden="false" customHeight="false" outlineLevel="0" collapsed="false">
      <c r="B373" s="367"/>
      <c r="C373" s="368"/>
      <c r="D373" s="393"/>
      <c r="E373" s="393"/>
      <c r="F373" s="393"/>
      <c r="G373" s="393"/>
    </row>
    <row r="374" customFormat="false" ht="20.25" hidden="false" customHeight="false" outlineLevel="0" collapsed="false">
      <c r="B374" s="367"/>
      <c r="C374" s="368"/>
      <c r="D374" s="393"/>
      <c r="E374" s="393"/>
      <c r="F374" s="393"/>
      <c r="G374" s="393"/>
    </row>
    <row r="375" customFormat="false" ht="20.25" hidden="false" customHeight="false" outlineLevel="0" collapsed="false">
      <c r="B375" s="367"/>
      <c r="C375" s="368"/>
      <c r="D375" s="393"/>
      <c r="E375" s="393"/>
      <c r="F375" s="393"/>
      <c r="G375" s="393"/>
    </row>
    <row r="376" customFormat="false" ht="20.25" hidden="false" customHeight="false" outlineLevel="0" collapsed="false">
      <c r="B376" s="367"/>
      <c r="C376" s="368"/>
      <c r="D376" s="393"/>
      <c r="E376" s="393"/>
      <c r="F376" s="393"/>
      <c r="G376" s="393"/>
    </row>
    <row r="377" customFormat="false" ht="20.25" hidden="false" customHeight="false" outlineLevel="0" collapsed="false">
      <c r="B377" s="367"/>
      <c r="C377" s="368"/>
      <c r="D377" s="393"/>
      <c r="E377" s="393"/>
      <c r="F377" s="393"/>
      <c r="G377" s="393"/>
    </row>
    <row r="378" customFormat="false" ht="20.25" hidden="false" customHeight="false" outlineLevel="0" collapsed="false">
      <c r="B378" s="367"/>
      <c r="C378" s="368"/>
      <c r="D378" s="393"/>
      <c r="E378" s="393"/>
      <c r="F378" s="393"/>
      <c r="G378" s="393"/>
    </row>
    <row r="379" customFormat="false" ht="20.25" hidden="false" customHeight="false" outlineLevel="0" collapsed="false">
      <c r="B379" s="367"/>
      <c r="C379" s="368"/>
      <c r="D379" s="393"/>
      <c r="E379" s="393"/>
      <c r="F379" s="393"/>
      <c r="G379" s="393"/>
    </row>
    <row r="380" customFormat="false" ht="20.25" hidden="false" customHeight="false" outlineLevel="0" collapsed="false">
      <c r="B380" s="367"/>
      <c r="C380" s="368"/>
      <c r="D380" s="393"/>
      <c r="E380" s="393"/>
      <c r="F380" s="393"/>
      <c r="G380" s="393"/>
    </row>
    <row r="381" customFormat="false" ht="20.25" hidden="false" customHeight="false" outlineLevel="0" collapsed="false">
      <c r="B381" s="367"/>
      <c r="C381" s="368"/>
      <c r="D381" s="393"/>
      <c r="E381" s="393"/>
      <c r="F381" s="393"/>
      <c r="G381" s="393"/>
    </row>
    <row r="382" customFormat="false" ht="20.25" hidden="false" customHeight="false" outlineLevel="0" collapsed="false">
      <c r="B382" s="367"/>
      <c r="C382" s="368"/>
      <c r="D382" s="393"/>
      <c r="E382" s="393"/>
      <c r="F382" s="393"/>
      <c r="G382" s="393"/>
    </row>
    <row r="383" customFormat="false" ht="20.25" hidden="false" customHeight="false" outlineLevel="0" collapsed="false">
      <c r="B383" s="367"/>
      <c r="C383" s="368"/>
      <c r="D383" s="393"/>
      <c r="E383" s="393"/>
      <c r="F383" s="393"/>
      <c r="G383" s="393"/>
    </row>
    <row r="384" customFormat="false" ht="20.25" hidden="false" customHeight="false" outlineLevel="0" collapsed="false">
      <c r="B384" s="367"/>
      <c r="C384" s="368"/>
      <c r="D384" s="393"/>
      <c r="E384" s="393"/>
      <c r="F384" s="393"/>
      <c r="G384" s="393"/>
    </row>
    <row r="385" customFormat="false" ht="20.25" hidden="false" customHeight="false" outlineLevel="0" collapsed="false">
      <c r="B385" s="367"/>
      <c r="C385" s="368"/>
      <c r="D385" s="393"/>
      <c r="E385" s="393"/>
      <c r="F385" s="393"/>
      <c r="G385" s="393"/>
    </row>
    <row r="386" customFormat="false" ht="20.25" hidden="false" customHeight="false" outlineLevel="0" collapsed="false">
      <c r="B386" s="367"/>
      <c r="C386" s="368"/>
      <c r="D386" s="393"/>
      <c r="E386" s="393"/>
      <c r="F386" s="393"/>
      <c r="G386" s="393"/>
    </row>
    <row r="387" customFormat="false" ht="20.25" hidden="false" customHeight="false" outlineLevel="0" collapsed="false">
      <c r="B387" s="367"/>
      <c r="C387" s="368"/>
      <c r="D387" s="393"/>
      <c r="E387" s="393"/>
      <c r="F387" s="393"/>
      <c r="G387" s="393"/>
    </row>
    <row r="388" customFormat="false" ht="20.25" hidden="false" customHeight="false" outlineLevel="0" collapsed="false">
      <c r="B388" s="367"/>
      <c r="C388" s="368"/>
      <c r="D388" s="393"/>
      <c r="E388" s="393"/>
      <c r="F388" s="393"/>
      <c r="G388" s="393"/>
    </row>
    <row r="389" customFormat="false" ht="20.25" hidden="false" customHeight="false" outlineLevel="0" collapsed="false">
      <c r="B389" s="367"/>
      <c r="C389" s="368"/>
      <c r="D389" s="393"/>
      <c r="E389" s="393"/>
      <c r="F389" s="393"/>
      <c r="G389" s="393"/>
    </row>
    <row r="390" customFormat="false" ht="20.25" hidden="false" customHeight="false" outlineLevel="0" collapsed="false">
      <c r="B390" s="367"/>
      <c r="C390" s="368"/>
      <c r="D390" s="393"/>
      <c r="E390" s="393"/>
      <c r="F390" s="393"/>
      <c r="G390" s="393"/>
    </row>
    <row r="391" customFormat="false" ht="20.25" hidden="false" customHeight="false" outlineLevel="0" collapsed="false">
      <c r="B391" s="367"/>
      <c r="C391" s="368"/>
      <c r="D391" s="393"/>
      <c r="E391" s="393"/>
      <c r="F391" s="393"/>
      <c r="G391" s="393"/>
    </row>
    <row r="392" customFormat="false" ht="20.25" hidden="false" customHeight="false" outlineLevel="0" collapsed="false">
      <c r="B392" s="367"/>
      <c r="C392" s="368"/>
      <c r="D392" s="393"/>
      <c r="E392" s="393"/>
      <c r="F392" s="393"/>
      <c r="G392" s="393"/>
    </row>
    <row r="393" customFormat="false" ht="20.25" hidden="false" customHeight="false" outlineLevel="0" collapsed="false">
      <c r="B393" s="367"/>
      <c r="C393" s="368"/>
      <c r="D393" s="393"/>
      <c r="E393" s="393"/>
      <c r="F393" s="393"/>
      <c r="G393" s="393"/>
    </row>
    <row r="394" customFormat="false" ht="20.25" hidden="false" customHeight="false" outlineLevel="0" collapsed="false">
      <c r="B394" s="367"/>
      <c r="C394" s="368"/>
      <c r="D394" s="393"/>
      <c r="E394" s="393"/>
      <c r="F394" s="393"/>
      <c r="G394" s="393"/>
    </row>
    <row r="395" customFormat="false" ht="20.25" hidden="false" customHeight="false" outlineLevel="0" collapsed="false">
      <c r="B395" s="367"/>
      <c r="C395" s="368"/>
      <c r="D395" s="393"/>
      <c r="E395" s="393"/>
      <c r="F395" s="393"/>
      <c r="G395" s="393"/>
    </row>
    <row r="396" customFormat="false" ht="20.25" hidden="false" customHeight="false" outlineLevel="0" collapsed="false">
      <c r="B396" s="367"/>
      <c r="C396" s="368"/>
      <c r="D396" s="393"/>
      <c r="E396" s="393"/>
      <c r="F396" s="393"/>
      <c r="G396" s="393"/>
    </row>
    <row r="397" customFormat="false" ht="20.25" hidden="false" customHeight="false" outlineLevel="0" collapsed="false">
      <c r="B397" s="367"/>
      <c r="C397" s="368"/>
      <c r="D397" s="393"/>
      <c r="E397" s="393"/>
      <c r="F397" s="393"/>
      <c r="G397" s="393"/>
    </row>
    <row r="398" customFormat="false" ht="20.25" hidden="false" customHeight="false" outlineLevel="0" collapsed="false">
      <c r="B398" s="367"/>
      <c r="C398" s="368"/>
      <c r="D398" s="393"/>
      <c r="E398" s="393"/>
      <c r="F398" s="393"/>
      <c r="G398" s="393"/>
    </row>
    <row r="399" customFormat="false" ht="20.25" hidden="false" customHeight="false" outlineLevel="0" collapsed="false">
      <c r="B399" s="367"/>
      <c r="C399" s="368"/>
      <c r="D399" s="393"/>
      <c r="E399" s="393"/>
      <c r="F399" s="393"/>
      <c r="G399" s="393"/>
    </row>
    <row r="400" customFormat="false" ht="20.25" hidden="false" customHeight="false" outlineLevel="0" collapsed="false">
      <c r="B400" s="367"/>
      <c r="C400" s="368"/>
      <c r="D400" s="393"/>
      <c r="E400" s="393"/>
      <c r="F400" s="393"/>
      <c r="G400" s="393"/>
    </row>
    <row r="401" customFormat="false" ht="20.25" hidden="false" customHeight="false" outlineLevel="0" collapsed="false">
      <c r="B401" s="367"/>
      <c r="C401" s="368"/>
      <c r="D401" s="393"/>
      <c r="E401" s="393"/>
      <c r="F401" s="393"/>
      <c r="G401" s="393"/>
    </row>
    <row r="402" customFormat="false" ht="20.25" hidden="false" customHeight="false" outlineLevel="0" collapsed="false">
      <c r="B402" s="367"/>
      <c r="C402" s="368"/>
      <c r="D402" s="393"/>
      <c r="E402" s="393"/>
      <c r="F402" s="393"/>
      <c r="G402" s="393"/>
    </row>
    <row r="403" customFormat="false" ht="20.25" hidden="false" customHeight="false" outlineLevel="0" collapsed="false">
      <c r="B403" s="367"/>
      <c r="C403" s="368"/>
      <c r="D403" s="393"/>
      <c r="E403" s="393"/>
      <c r="F403" s="393"/>
      <c r="G403" s="393"/>
    </row>
    <row r="404" customFormat="false" ht="20.25" hidden="false" customHeight="false" outlineLevel="0" collapsed="false">
      <c r="B404" s="367"/>
      <c r="C404" s="368"/>
      <c r="D404" s="393"/>
      <c r="E404" s="393"/>
      <c r="F404" s="393"/>
      <c r="G404" s="393"/>
    </row>
    <row r="405" customFormat="false" ht="20.25" hidden="false" customHeight="false" outlineLevel="0" collapsed="false">
      <c r="B405" s="367"/>
      <c r="C405" s="368"/>
      <c r="D405" s="393"/>
      <c r="E405" s="393"/>
      <c r="F405" s="393"/>
      <c r="G405" s="393"/>
    </row>
    <row r="406" customFormat="false" ht="20.25" hidden="false" customHeight="false" outlineLevel="0" collapsed="false">
      <c r="B406" s="367"/>
      <c r="C406" s="368"/>
      <c r="D406" s="393"/>
      <c r="E406" s="393"/>
      <c r="F406" s="393"/>
      <c r="G406" s="393"/>
    </row>
    <row r="407" customFormat="false" ht="20.25" hidden="false" customHeight="false" outlineLevel="0" collapsed="false">
      <c r="B407" s="367"/>
      <c r="C407" s="368"/>
      <c r="D407" s="393"/>
      <c r="E407" s="393"/>
      <c r="F407" s="393"/>
      <c r="G407" s="393"/>
    </row>
    <row r="408" customFormat="false" ht="20.25" hidden="false" customHeight="false" outlineLevel="0" collapsed="false">
      <c r="B408" s="367"/>
      <c r="C408" s="368"/>
      <c r="D408" s="393"/>
      <c r="E408" s="393"/>
      <c r="F408" s="393"/>
      <c r="G408" s="393"/>
    </row>
    <row r="409" customFormat="false" ht="20.25" hidden="false" customHeight="false" outlineLevel="0" collapsed="false">
      <c r="B409" s="367"/>
      <c r="C409" s="368"/>
      <c r="D409" s="393"/>
      <c r="E409" s="393"/>
      <c r="F409" s="393"/>
      <c r="G409" s="393"/>
    </row>
    <row r="410" customFormat="false" ht="20.25" hidden="false" customHeight="false" outlineLevel="0" collapsed="false">
      <c r="B410" s="367"/>
      <c r="C410" s="368"/>
      <c r="D410" s="393"/>
      <c r="E410" s="393"/>
      <c r="F410" s="393"/>
      <c r="G410" s="393"/>
    </row>
    <row r="411" customFormat="false" ht="20.25" hidden="false" customHeight="false" outlineLevel="0" collapsed="false">
      <c r="B411" s="367"/>
      <c r="C411" s="368"/>
      <c r="D411" s="393"/>
      <c r="E411" s="393"/>
      <c r="F411" s="393"/>
      <c r="G411" s="393"/>
    </row>
    <row r="412" customFormat="false" ht="20.25" hidden="false" customHeight="false" outlineLevel="0" collapsed="false">
      <c r="B412" s="367"/>
      <c r="C412" s="368"/>
      <c r="D412" s="393"/>
      <c r="E412" s="393"/>
      <c r="F412" s="393"/>
      <c r="G412" s="393"/>
    </row>
    <row r="413" customFormat="false" ht="20.25" hidden="false" customHeight="false" outlineLevel="0" collapsed="false">
      <c r="B413" s="367"/>
      <c r="C413" s="368"/>
      <c r="D413" s="393"/>
      <c r="E413" s="393"/>
      <c r="F413" s="393"/>
      <c r="G413" s="393"/>
    </row>
    <row r="414" customFormat="false" ht="20.25" hidden="false" customHeight="false" outlineLevel="0" collapsed="false">
      <c r="B414" s="367"/>
      <c r="C414" s="368"/>
      <c r="D414" s="393"/>
      <c r="E414" s="393"/>
      <c r="F414" s="393"/>
      <c r="G414" s="393"/>
    </row>
    <row r="415" customFormat="false" ht="20.25" hidden="false" customHeight="false" outlineLevel="0" collapsed="false">
      <c r="B415" s="367"/>
      <c r="C415" s="368"/>
      <c r="D415" s="393"/>
      <c r="E415" s="393"/>
      <c r="F415" s="393"/>
      <c r="G415" s="393"/>
    </row>
    <row r="416" customFormat="false" ht="20.25" hidden="false" customHeight="false" outlineLevel="0" collapsed="false">
      <c r="B416" s="367"/>
      <c r="C416" s="368"/>
      <c r="D416" s="393"/>
      <c r="E416" s="393"/>
      <c r="F416" s="393"/>
      <c r="G416" s="393"/>
    </row>
    <row r="417" customFormat="false" ht="20.25" hidden="false" customHeight="false" outlineLevel="0" collapsed="false">
      <c r="B417" s="367"/>
      <c r="C417" s="368"/>
      <c r="D417" s="393"/>
      <c r="E417" s="393"/>
      <c r="F417" s="393"/>
      <c r="G417" s="393"/>
    </row>
    <row r="418" customFormat="false" ht="20.25" hidden="false" customHeight="false" outlineLevel="0" collapsed="false">
      <c r="B418" s="367"/>
      <c r="C418" s="368"/>
      <c r="D418" s="393"/>
      <c r="E418" s="393"/>
      <c r="F418" s="393"/>
      <c r="G418" s="393"/>
    </row>
    <row r="419" customFormat="false" ht="20.25" hidden="false" customHeight="false" outlineLevel="0" collapsed="false">
      <c r="B419" s="367"/>
      <c r="C419" s="368"/>
      <c r="D419" s="393"/>
      <c r="E419" s="393"/>
      <c r="F419" s="393"/>
      <c r="G419" s="393"/>
    </row>
    <row r="420" customFormat="false" ht="20.25" hidden="false" customHeight="false" outlineLevel="0" collapsed="false">
      <c r="B420" s="367"/>
      <c r="C420" s="368"/>
      <c r="D420" s="393"/>
      <c r="E420" s="393"/>
      <c r="F420" s="393"/>
      <c r="G420" s="393"/>
    </row>
    <row r="421" customFormat="false" ht="20.25" hidden="false" customHeight="false" outlineLevel="0" collapsed="false">
      <c r="B421" s="367"/>
      <c r="C421" s="368"/>
      <c r="D421" s="393"/>
      <c r="E421" s="393"/>
      <c r="F421" s="393"/>
      <c r="G421" s="393"/>
    </row>
    <row r="422" customFormat="false" ht="20.25" hidden="false" customHeight="false" outlineLevel="0" collapsed="false">
      <c r="B422" s="367"/>
      <c r="C422" s="368"/>
      <c r="D422" s="393"/>
      <c r="E422" s="393"/>
      <c r="F422" s="393"/>
      <c r="G422" s="393"/>
    </row>
    <row r="423" customFormat="false" ht="20.25" hidden="false" customHeight="false" outlineLevel="0" collapsed="false">
      <c r="B423" s="367"/>
      <c r="C423" s="368"/>
      <c r="D423" s="393"/>
      <c r="E423" s="393"/>
      <c r="F423" s="393"/>
      <c r="G423" s="393"/>
    </row>
    <row r="424" customFormat="false" ht="20.25" hidden="false" customHeight="false" outlineLevel="0" collapsed="false">
      <c r="B424" s="367"/>
      <c r="C424" s="368"/>
      <c r="D424" s="393"/>
      <c r="E424" s="393"/>
      <c r="F424" s="393"/>
      <c r="G424" s="393"/>
    </row>
    <row r="425" customFormat="false" ht="20.25" hidden="false" customHeight="false" outlineLevel="0" collapsed="false">
      <c r="B425" s="367"/>
      <c r="C425" s="368"/>
      <c r="D425" s="393"/>
      <c r="E425" s="393"/>
      <c r="F425" s="393"/>
      <c r="G425" s="393"/>
    </row>
    <row r="426" customFormat="false" ht="20.25" hidden="false" customHeight="false" outlineLevel="0" collapsed="false">
      <c r="B426" s="367"/>
      <c r="C426" s="368"/>
      <c r="D426" s="393"/>
      <c r="E426" s="393"/>
      <c r="F426" s="393"/>
      <c r="G426" s="393"/>
    </row>
    <row r="427" customFormat="false" ht="20.25" hidden="false" customHeight="false" outlineLevel="0" collapsed="false">
      <c r="B427" s="367"/>
      <c r="C427" s="368"/>
      <c r="D427" s="393"/>
      <c r="E427" s="393"/>
      <c r="F427" s="393"/>
      <c r="G427" s="393"/>
    </row>
    <row r="428" customFormat="false" ht="20.25" hidden="false" customHeight="false" outlineLevel="0" collapsed="false">
      <c r="B428" s="367"/>
      <c r="C428" s="368"/>
      <c r="D428" s="393"/>
      <c r="E428" s="393"/>
      <c r="F428" s="393"/>
      <c r="G428" s="393"/>
    </row>
    <row r="429" customFormat="false" ht="20.25" hidden="false" customHeight="false" outlineLevel="0" collapsed="false">
      <c r="B429" s="367"/>
      <c r="C429" s="368"/>
      <c r="D429" s="393"/>
      <c r="E429" s="393"/>
      <c r="F429" s="393"/>
      <c r="G429" s="393"/>
    </row>
    <row r="430" customFormat="false" ht="20.25" hidden="false" customHeight="false" outlineLevel="0" collapsed="false">
      <c r="B430" s="367"/>
      <c r="C430" s="368"/>
      <c r="D430" s="393"/>
      <c r="E430" s="393"/>
      <c r="F430" s="393"/>
      <c r="G430" s="393"/>
    </row>
    <row r="431" customFormat="false" ht="20.25" hidden="false" customHeight="false" outlineLevel="0" collapsed="false">
      <c r="B431" s="367"/>
      <c r="C431" s="368"/>
      <c r="D431" s="393"/>
      <c r="E431" s="393"/>
      <c r="F431" s="393"/>
      <c r="G431" s="393"/>
    </row>
    <row r="432" customFormat="false" ht="20.25" hidden="false" customHeight="false" outlineLevel="0" collapsed="false">
      <c r="B432" s="367"/>
      <c r="C432" s="368"/>
      <c r="D432" s="393"/>
      <c r="E432" s="393"/>
      <c r="F432" s="393"/>
      <c r="G432" s="393"/>
    </row>
    <row r="433" customFormat="false" ht="20.25" hidden="false" customHeight="false" outlineLevel="0" collapsed="false">
      <c r="B433" s="367"/>
      <c r="C433" s="368"/>
      <c r="D433" s="393"/>
      <c r="E433" s="393"/>
      <c r="F433" s="393"/>
      <c r="G433" s="393"/>
    </row>
    <row r="434" customFormat="false" ht="20.25" hidden="false" customHeight="false" outlineLevel="0" collapsed="false">
      <c r="B434" s="367"/>
      <c r="C434" s="368"/>
      <c r="D434" s="393"/>
      <c r="E434" s="393"/>
      <c r="F434" s="393"/>
      <c r="G434" s="393"/>
    </row>
    <row r="435" customFormat="false" ht="20.25" hidden="false" customHeight="false" outlineLevel="0" collapsed="false">
      <c r="B435" s="367"/>
      <c r="C435" s="368"/>
      <c r="D435" s="393"/>
      <c r="E435" s="393"/>
      <c r="F435" s="393"/>
      <c r="G435" s="393"/>
    </row>
    <row r="436" customFormat="false" ht="20.25" hidden="false" customHeight="false" outlineLevel="0" collapsed="false">
      <c r="B436" s="367"/>
      <c r="C436" s="368"/>
      <c r="D436" s="393"/>
      <c r="E436" s="393"/>
      <c r="F436" s="393"/>
      <c r="G436" s="393"/>
    </row>
    <row r="437" customFormat="false" ht="20.25" hidden="false" customHeight="false" outlineLevel="0" collapsed="false">
      <c r="B437" s="367"/>
      <c r="C437" s="368"/>
      <c r="D437" s="393"/>
      <c r="E437" s="393"/>
      <c r="F437" s="393"/>
      <c r="G437" s="393"/>
    </row>
    <row r="438" customFormat="false" ht="20.25" hidden="false" customHeight="false" outlineLevel="0" collapsed="false">
      <c r="B438" s="367"/>
      <c r="C438" s="368"/>
      <c r="D438" s="393"/>
      <c r="E438" s="393"/>
      <c r="F438" s="393"/>
      <c r="G438" s="393"/>
    </row>
    <row r="439" customFormat="false" ht="20.25" hidden="false" customHeight="false" outlineLevel="0" collapsed="false">
      <c r="B439" s="367"/>
      <c r="C439" s="368"/>
      <c r="D439" s="393"/>
      <c r="E439" s="393"/>
      <c r="F439" s="393"/>
      <c r="G439" s="393"/>
    </row>
    <row r="440" customFormat="false" ht="20.25" hidden="false" customHeight="false" outlineLevel="0" collapsed="false">
      <c r="B440" s="367"/>
      <c r="C440" s="368"/>
      <c r="D440" s="393"/>
      <c r="E440" s="393"/>
      <c r="F440" s="393"/>
      <c r="G440" s="393"/>
    </row>
    <row r="441" customFormat="false" ht="20.25" hidden="false" customHeight="false" outlineLevel="0" collapsed="false">
      <c r="B441" s="367"/>
      <c r="C441" s="368"/>
      <c r="D441" s="393"/>
      <c r="E441" s="393"/>
      <c r="F441" s="393"/>
      <c r="G441" s="393"/>
    </row>
    <row r="442" customFormat="false" ht="20.25" hidden="false" customHeight="false" outlineLevel="0" collapsed="false">
      <c r="B442" s="367"/>
      <c r="C442" s="368"/>
      <c r="D442" s="393"/>
      <c r="E442" s="393"/>
      <c r="F442" s="393"/>
      <c r="G442" s="393"/>
    </row>
    <row r="443" customFormat="false" ht="20.25" hidden="false" customHeight="false" outlineLevel="0" collapsed="false">
      <c r="B443" s="367"/>
      <c r="C443" s="368"/>
      <c r="D443" s="393"/>
      <c r="E443" s="393"/>
      <c r="F443" s="393"/>
      <c r="G443" s="393"/>
    </row>
    <row r="444" customFormat="false" ht="20.25" hidden="false" customHeight="false" outlineLevel="0" collapsed="false">
      <c r="B444" s="367"/>
      <c r="C444" s="368"/>
      <c r="D444" s="393"/>
      <c r="E444" s="393"/>
      <c r="F444" s="393"/>
      <c r="G444" s="393"/>
    </row>
    <row r="445" customFormat="false" ht="20.25" hidden="false" customHeight="false" outlineLevel="0" collapsed="false">
      <c r="B445" s="367"/>
      <c r="C445" s="368"/>
      <c r="D445" s="393"/>
      <c r="E445" s="393"/>
      <c r="F445" s="393"/>
      <c r="G445" s="393"/>
    </row>
    <row r="446" customFormat="false" ht="20.25" hidden="false" customHeight="false" outlineLevel="0" collapsed="false">
      <c r="B446" s="367"/>
      <c r="C446" s="368"/>
      <c r="D446" s="393"/>
      <c r="E446" s="393"/>
      <c r="F446" s="393"/>
      <c r="G446" s="393"/>
    </row>
    <row r="447" customFormat="false" ht="20.25" hidden="false" customHeight="false" outlineLevel="0" collapsed="false">
      <c r="B447" s="367"/>
      <c r="C447" s="368"/>
      <c r="D447" s="393"/>
      <c r="E447" s="393"/>
      <c r="F447" s="393"/>
      <c r="G447" s="393"/>
    </row>
    <row r="448" customFormat="false" ht="20.25" hidden="false" customHeight="false" outlineLevel="0" collapsed="false">
      <c r="B448" s="367"/>
      <c r="C448" s="368"/>
      <c r="D448" s="393"/>
      <c r="E448" s="393"/>
      <c r="F448" s="393"/>
      <c r="G448" s="393"/>
    </row>
    <row r="449" customFormat="false" ht="20.25" hidden="false" customHeight="false" outlineLevel="0" collapsed="false">
      <c r="B449" s="367"/>
      <c r="C449" s="368"/>
      <c r="D449" s="393"/>
      <c r="E449" s="393"/>
      <c r="F449" s="393"/>
      <c r="G449" s="393"/>
    </row>
    <row r="450" customFormat="false" ht="20.25" hidden="false" customHeight="false" outlineLevel="0" collapsed="false">
      <c r="B450" s="367"/>
      <c r="C450" s="368"/>
      <c r="D450" s="393"/>
      <c r="E450" s="393"/>
      <c r="F450" s="393"/>
      <c r="G450" s="393"/>
    </row>
    <row r="451" customFormat="false" ht="20.25" hidden="false" customHeight="false" outlineLevel="0" collapsed="false">
      <c r="B451" s="367"/>
      <c r="C451" s="368"/>
      <c r="D451" s="393"/>
      <c r="E451" s="393"/>
      <c r="F451" s="393"/>
      <c r="G451" s="393"/>
    </row>
    <row r="452" customFormat="false" ht="20.25" hidden="false" customHeight="false" outlineLevel="0" collapsed="false">
      <c r="B452" s="367"/>
      <c r="C452" s="368"/>
      <c r="D452" s="393"/>
      <c r="E452" s="393"/>
      <c r="F452" s="393"/>
      <c r="G452" s="393"/>
    </row>
    <row r="453" customFormat="false" ht="20.25" hidden="false" customHeight="false" outlineLevel="0" collapsed="false">
      <c r="B453" s="367"/>
      <c r="C453" s="368"/>
      <c r="D453" s="393"/>
      <c r="E453" s="393"/>
      <c r="F453" s="393"/>
      <c r="G453" s="393"/>
    </row>
    <row r="454" customFormat="false" ht="20.25" hidden="false" customHeight="false" outlineLevel="0" collapsed="false">
      <c r="B454" s="367"/>
      <c r="C454" s="368"/>
      <c r="D454" s="393"/>
      <c r="E454" s="393"/>
      <c r="F454" s="393"/>
      <c r="G454" s="393"/>
    </row>
    <row r="455" customFormat="false" ht="20.25" hidden="false" customHeight="false" outlineLevel="0" collapsed="false">
      <c r="B455" s="367"/>
      <c r="C455" s="368"/>
      <c r="D455" s="393"/>
      <c r="E455" s="393"/>
      <c r="F455" s="393"/>
      <c r="G455" s="393"/>
    </row>
    <row r="456" customFormat="false" ht="20.25" hidden="false" customHeight="false" outlineLevel="0" collapsed="false">
      <c r="B456" s="367"/>
      <c r="C456" s="368"/>
      <c r="D456" s="393"/>
      <c r="E456" s="393"/>
      <c r="F456" s="393"/>
      <c r="G456" s="393"/>
    </row>
    <row r="457" customFormat="false" ht="20.25" hidden="false" customHeight="false" outlineLevel="0" collapsed="false">
      <c r="B457" s="367"/>
      <c r="C457" s="368"/>
      <c r="D457" s="393"/>
      <c r="E457" s="393"/>
      <c r="F457" s="393"/>
      <c r="G457" s="393"/>
    </row>
    <row r="458" customFormat="false" ht="20.25" hidden="false" customHeight="false" outlineLevel="0" collapsed="false">
      <c r="B458" s="367"/>
      <c r="C458" s="368"/>
      <c r="D458" s="393"/>
      <c r="E458" s="393"/>
      <c r="F458" s="393"/>
      <c r="G458" s="393"/>
    </row>
    <row r="459" customFormat="false" ht="20.25" hidden="false" customHeight="false" outlineLevel="0" collapsed="false">
      <c r="B459" s="367"/>
      <c r="C459" s="368"/>
      <c r="D459" s="393"/>
      <c r="E459" s="393"/>
      <c r="F459" s="393"/>
      <c r="G459" s="393"/>
    </row>
    <row r="460" customFormat="false" ht="20.25" hidden="false" customHeight="false" outlineLevel="0" collapsed="false">
      <c r="B460" s="367"/>
      <c r="C460" s="368"/>
      <c r="D460" s="393"/>
      <c r="E460" s="393"/>
      <c r="F460" s="393"/>
      <c r="G460" s="393"/>
    </row>
    <row r="461" customFormat="false" ht="20.25" hidden="false" customHeight="false" outlineLevel="0" collapsed="false">
      <c r="B461" s="367"/>
      <c r="C461" s="368"/>
      <c r="D461" s="393"/>
      <c r="E461" s="393"/>
      <c r="F461" s="393"/>
      <c r="G461" s="393"/>
    </row>
    <row r="462" customFormat="false" ht="20.25" hidden="false" customHeight="false" outlineLevel="0" collapsed="false">
      <c r="B462" s="367"/>
      <c r="C462" s="368"/>
      <c r="D462" s="393"/>
      <c r="E462" s="393"/>
      <c r="F462" s="393"/>
      <c r="G462" s="393"/>
    </row>
    <row r="463" customFormat="false" ht="20.25" hidden="false" customHeight="false" outlineLevel="0" collapsed="false">
      <c r="B463" s="367"/>
      <c r="C463" s="368"/>
      <c r="D463" s="393"/>
      <c r="E463" s="393"/>
      <c r="F463" s="393"/>
      <c r="G463" s="393"/>
    </row>
    <row r="464" customFormat="false" ht="20.25" hidden="false" customHeight="false" outlineLevel="0" collapsed="false">
      <c r="B464" s="367"/>
      <c r="C464" s="368"/>
      <c r="D464" s="393"/>
      <c r="E464" s="393"/>
      <c r="F464" s="393"/>
      <c r="G464" s="393"/>
    </row>
    <row r="465" customFormat="false" ht="20.25" hidden="false" customHeight="false" outlineLevel="0" collapsed="false">
      <c r="B465" s="367"/>
      <c r="C465" s="368"/>
      <c r="D465" s="393"/>
      <c r="E465" s="393"/>
      <c r="F465" s="393"/>
      <c r="G465" s="393"/>
    </row>
    <row r="466" customFormat="false" ht="20.25" hidden="false" customHeight="false" outlineLevel="0" collapsed="false">
      <c r="B466" s="367"/>
      <c r="C466" s="368"/>
      <c r="D466" s="393"/>
      <c r="E466" s="393"/>
      <c r="F466" s="393"/>
      <c r="G466" s="393"/>
    </row>
    <row r="467" customFormat="false" ht="20.25" hidden="false" customHeight="false" outlineLevel="0" collapsed="false">
      <c r="B467" s="367"/>
      <c r="C467" s="368"/>
      <c r="D467" s="393"/>
      <c r="E467" s="393"/>
      <c r="F467" s="393"/>
      <c r="G467" s="393"/>
    </row>
    <row r="468" customFormat="false" ht="20.25" hidden="false" customHeight="false" outlineLevel="0" collapsed="false">
      <c r="B468" s="367"/>
      <c r="C468" s="368"/>
      <c r="D468" s="393"/>
      <c r="E468" s="393"/>
      <c r="F468" s="393"/>
      <c r="G468" s="393"/>
    </row>
    <row r="469" customFormat="false" ht="20.25" hidden="false" customHeight="false" outlineLevel="0" collapsed="false">
      <c r="B469" s="367"/>
      <c r="C469" s="368"/>
      <c r="D469" s="393"/>
      <c r="E469" s="393"/>
      <c r="F469" s="393"/>
      <c r="G469" s="393"/>
    </row>
    <row r="470" customFormat="false" ht="20.25" hidden="false" customHeight="false" outlineLevel="0" collapsed="false">
      <c r="B470" s="367"/>
      <c r="C470" s="368"/>
      <c r="D470" s="393"/>
      <c r="E470" s="393"/>
      <c r="F470" s="393"/>
      <c r="G470" s="393"/>
    </row>
    <row r="471" customFormat="false" ht="20.25" hidden="false" customHeight="false" outlineLevel="0" collapsed="false">
      <c r="B471" s="367"/>
      <c r="C471" s="368"/>
      <c r="D471" s="393"/>
      <c r="E471" s="393"/>
      <c r="F471" s="393"/>
      <c r="G471" s="393"/>
    </row>
    <row r="472" customFormat="false" ht="20.25" hidden="false" customHeight="false" outlineLevel="0" collapsed="false">
      <c r="B472" s="367"/>
      <c r="C472" s="368"/>
      <c r="D472" s="393"/>
      <c r="E472" s="393"/>
      <c r="F472" s="393"/>
      <c r="G472" s="393"/>
    </row>
    <row r="473" customFormat="false" ht="20.25" hidden="false" customHeight="false" outlineLevel="0" collapsed="false">
      <c r="B473" s="367"/>
      <c r="C473" s="368"/>
      <c r="D473" s="393"/>
      <c r="E473" s="393"/>
      <c r="F473" s="393"/>
      <c r="G473" s="393"/>
    </row>
    <row r="474" customFormat="false" ht="20.25" hidden="false" customHeight="false" outlineLevel="0" collapsed="false">
      <c r="B474" s="367"/>
      <c r="C474" s="368"/>
      <c r="D474" s="393"/>
      <c r="E474" s="393"/>
      <c r="F474" s="393"/>
      <c r="G474" s="393"/>
    </row>
    <row r="475" customFormat="false" ht="20.25" hidden="false" customHeight="false" outlineLevel="0" collapsed="false">
      <c r="B475" s="367"/>
      <c r="C475" s="368"/>
      <c r="D475" s="393"/>
      <c r="E475" s="393"/>
      <c r="F475" s="393"/>
      <c r="G475" s="393"/>
    </row>
    <row r="476" customFormat="false" ht="20.25" hidden="false" customHeight="false" outlineLevel="0" collapsed="false">
      <c r="B476" s="367"/>
      <c r="C476" s="368"/>
      <c r="D476" s="393"/>
      <c r="E476" s="393"/>
      <c r="F476" s="393"/>
      <c r="G476" s="393"/>
    </row>
    <row r="477" customFormat="false" ht="20.25" hidden="false" customHeight="false" outlineLevel="0" collapsed="false">
      <c r="B477" s="367"/>
      <c r="C477" s="368"/>
      <c r="D477" s="393"/>
      <c r="E477" s="393"/>
      <c r="F477" s="393"/>
      <c r="G477" s="393"/>
    </row>
    <row r="478" customFormat="false" ht="20.25" hidden="false" customHeight="false" outlineLevel="0" collapsed="false">
      <c r="B478" s="367"/>
      <c r="C478" s="368"/>
      <c r="D478" s="393"/>
      <c r="E478" s="393"/>
      <c r="F478" s="393"/>
      <c r="G478" s="393"/>
    </row>
    <row r="479" customFormat="false" ht="20.25" hidden="false" customHeight="false" outlineLevel="0" collapsed="false">
      <c r="B479" s="367"/>
      <c r="C479" s="368"/>
      <c r="D479" s="393"/>
      <c r="E479" s="393"/>
      <c r="F479" s="393"/>
      <c r="G479" s="393"/>
    </row>
    <row r="480" customFormat="false" ht="20.25" hidden="false" customHeight="false" outlineLevel="0" collapsed="false">
      <c r="B480" s="367"/>
      <c r="C480" s="368"/>
      <c r="D480" s="393"/>
      <c r="E480" s="393"/>
      <c r="F480" s="393"/>
      <c r="G480" s="393"/>
    </row>
    <row r="481" customFormat="false" ht="20.25" hidden="false" customHeight="false" outlineLevel="0" collapsed="false">
      <c r="B481" s="367"/>
      <c r="C481" s="368"/>
      <c r="D481" s="393"/>
      <c r="E481" s="393"/>
      <c r="F481" s="393"/>
      <c r="G481" s="393"/>
    </row>
    <row r="482" customFormat="false" ht="20.25" hidden="false" customHeight="false" outlineLevel="0" collapsed="false">
      <c r="B482" s="367"/>
      <c r="C482" s="368"/>
      <c r="D482" s="393"/>
      <c r="E482" s="393"/>
      <c r="F482" s="393"/>
      <c r="G482" s="393"/>
    </row>
    <row r="483" customFormat="false" ht="20.25" hidden="false" customHeight="false" outlineLevel="0" collapsed="false">
      <c r="B483" s="367"/>
      <c r="C483" s="368"/>
      <c r="D483" s="393"/>
      <c r="E483" s="393"/>
      <c r="F483" s="393"/>
      <c r="G483" s="393"/>
    </row>
    <row r="484" customFormat="false" ht="20.25" hidden="false" customHeight="false" outlineLevel="0" collapsed="false">
      <c r="B484" s="367"/>
      <c r="C484" s="368"/>
      <c r="D484" s="393"/>
      <c r="E484" s="393"/>
      <c r="F484" s="393"/>
      <c r="G484" s="393"/>
    </row>
    <row r="485" customFormat="false" ht="20.25" hidden="false" customHeight="false" outlineLevel="0" collapsed="false">
      <c r="B485" s="367"/>
      <c r="C485" s="368"/>
      <c r="D485" s="393"/>
      <c r="E485" s="393"/>
      <c r="F485" s="393"/>
      <c r="G485" s="393"/>
    </row>
    <row r="486" customFormat="false" ht="20.25" hidden="false" customHeight="false" outlineLevel="0" collapsed="false">
      <c r="B486" s="367"/>
      <c r="C486" s="368"/>
      <c r="D486" s="393"/>
      <c r="E486" s="393"/>
      <c r="F486" s="393"/>
      <c r="G486" s="393"/>
    </row>
    <row r="487" customFormat="false" ht="20.25" hidden="false" customHeight="false" outlineLevel="0" collapsed="false">
      <c r="B487" s="367"/>
      <c r="C487" s="368"/>
      <c r="D487" s="393"/>
      <c r="E487" s="393"/>
      <c r="F487" s="393"/>
      <c r="G487" s="393"/>
    </row>
    <row r="488" customFormat="false" ht="20.25" hidden="false" customHeight="false" outlineLevel="0" collapsed="false">
      <c r="B488" s="367"/>
      <c r="C488" s="368"/>
      <c r="D488" s="393"/>
      <c r="E488" s="393"/>
      <c r="F488" s="393"/>
      <c r="G488" s="393"/>
    </row>
    <row r="489" customFormat="false" ht="20.25" hidden="false" customHeight="false" outlineLevel="0" collapsed="false">
      <c r="B489" s="367"/>
      <c r="C489" s="368"/>
      <c r="D489" s="393"/>
      <c r="E489" s="393"/>
      <c r="F489" s="393"/>
      <c r="G489" s="393"/>
    </row>
    <row r="490" customFormat="false" ht="20.25" hidden="false" customHeight="false" outlineLevel="0" collapsed="false">
      <c r="B490" s="367"/>
      <c r="C490" s="368"/>
      <c r="D490" s="393"/>
      <c r="E490" s="393"/>
      <c r="F490" s="393"/>
      <c r="G490" s="393"/>
    </row>
    <row r="491" customFormat="false" ht="20.25" hidden="false" customHeight="false" outlineLevel="0" collapsed="false">
      <c r="B491" s="367"/>
      <c r="C491" s="368"/>
      <c r="D491" s="393"/>
      <c r="E491" s="393"/>
      <c r="F491" s="393"/>
      <c r="G491" s="393"/>
    </row>
    <row r="492" customFormat="false" ht="20.25" hidden="false" customHeight="false" outlineLevel="0" collapsed="false">
      <c r="B492" s="367"/>
      <c r="C492" s="368"/>
      <c r="D492" s="393"/>
      <c r="E492" s="393"/>
      <c r="F492" s="393"/>
      <c r="G492" s="393"/>
    </row>
    <row r="493" customFormat="false" ht="20.25" hidden="false" customHeight="false" outlineLevel="0" collapsed="false">
      <c r="B493" s="367"/>
      <c r="C493" s="368"/>
      <c r="D493" s="393"/>
      <c r="E493" s="393"/>
      <c r="F493" s="393"/>
      <c r="G493" s="393"/>
    </row>
    <row r="494" customFormat="false" ht="20.25" hidden="false" customHeight="false" outlineLevel="0" collapsed="false">
      <c r="B494" s="367"/>
      <c r="C494" s="368"/>
      <c r="D494" s="393"/>
      <c r="E494" s="393"/>
      <c r="F494" s="393"/>
      <c r="G494" s="393"/>
    </row>
    <row r="495" customFormat="false" ht="20.25" hidden="false" customHeight="false" outlineLevel="0" collapsed="false">
      <c r="B495" s="367"/>
      <c r="C495" s="368"/>
      <c r="D495" s="393"/>
      <c r="E495" s="393"/>
      <c r="F495" s="393"/>
      <c r="G495" s="393"/>
    </row>
    <row r="496" customFormat="false" ht="20.25" hidden="false" customHeight="false" outlineLevel="0" collapsed="false">
      <c r="B496" s="367"/>
      <c r="C496" s="368"/>
      <c r="D496" s="393"/>
      <c r="E496" s="393"/>
      <c r="F496" s="393"/>
      <c r="G496" s="393"/>
    </row>
    <row r="497" customFormat="false" ht="20.25" hidden="false" customHeight="false" outlineLevel="0" collapsed="false">
      <c r="B497" s="367"/>
      <c r="C497" s="368"/>
      <c r="D497" s="393"/>
      <c r="E497" s="393"/>
      <c r="F497" s="393"/>
      <c r="G497" s="393"/>
    </row>
    <row r="498" customFormat="false" ht="20.25" hidden="false" customHeight="false" outlineLevel="0" collapsed="false">
      <c r="B498" s="367"/>
      <c r="C498" s="368"/>
      <c r="D498" s="393"/>
      <c r="E498" s="393"/>
      <c r="F498" s="393"/>
      <c r="G498" s="393"/>
    </row>
    <row r="499" customFormat="false" ht="20.25" hidden="false" customHeight="false" outlineLevel="0" collapsed="false">
      <c r="B499" s="367"/>
      <c r="C499" s="368"/>
      <c r="D499" s="393"/>
      <c r="E499" s="393"/>
      <c r="F499" s="393"/>
      <c r="G499" s="393"/>
    </row>
    <row r="500" customFormat="false" ht="20.25" hidden="false" customHeight="false" outlineLevel="0" collapsed="false">
      <c r="B500" s="367"/>
      <c r="C500" s="368"/>
      <c r="D500" s="393"/>
      <c r="E500" s="393"/>
      <c r="F500" s="393"/>
      <c r="G500" s="393"/>
    </row>
    <row r="501" customFormat="false" ht="20.25" hidden="false" customHeight="false" outlineLevel="0" collapsed="false">
      <c r="B501" s="367"/>
      <c r="C501" s="368"/>
      <c r="D501" s="393"/>
      <c r="E501" s="393"/>
      <c r="F501" s="393"/>
      <c r="G501" s="393"/>
    </row>
    <row r="502" customFormat="false" ht="20.25" hidden="false" customHeight="false" outlineLevel="0" collapsed="false">
      <c r="B502" s="367"/>
      <c r="C502" s="368"/>
      <c r="D502" s="393"/>
      <c r="E502" s="393"/>
      <c r="F502" s="393"/>
      <c r="G502" s="393"/>
    </row>
    <row r="503" customFormat="false" ht="20.25" hidden="false" customHeight="false" outlineLevel="0" collapsed="false">
      <c r="B503" s="367"/>
      <c r="C503" s="368"/>
      <c r="D503" s="393"/>
      <c r="E503" s="393"/>
      <c r="F503" s="393"/>
      <c r="G503" s="393"/>
    </row>
    <row r="504" customFormat="false" ht="20.25" hidden="false" customHeight="false" outlineLevel="0" collapsed="false">
      <c r="B504" s="367"/>
      <c r="C504" s="368"/>
      <c r="D504" s="393"/>
      <c r="E504" s="393"/>
      <c r="F504" s="393"/>
      <c r="G504" s="393"/>
    </row>
    <row r="505" customFormat="false" ht="20.25" hidden="false" customHeight="false" outlineLevel="0" collapsed="false">
      <c r="B505" s="367"/>
      <c r="C505" s="368"/>
      <c r="D505" s="393"/>
      <c r="E505" s="393"/>
      <c r="F505" s="393"/>
      <c r="G505" s="393"/>
    </row>
    <row r="506" customFormat="false" ht="20.25" hidden="false" customHeight="false" outlineLevel="0" collapsed="false">
      <c r="B506" s="367"/>
      <c r="C506" s="368"/>
      <c r="D506" s="393"/>
      <c r="E506" s="393"/>
      <c r="F506" s="393"/>
      <c r="G506" s="393"/>
    </row>
    <row r="507" customFormat="false" ht="20.25" hidden="false" customHeight="false" outlineLevel="0" collapsed="false">
      <c r="B507" s="367"/>
      <c r="C507" s="368"/>
      <c r="D507" s="393"/>
      <c r="E507" s="393"/>
      <c r="F507" s="393"/>
      <c r="G507" s="393"/>
    </row>
    <row r="508" customFormat="false" ht="20.25" hidden="false" customHeight="false" outlineLevel="0" collapsed="false">
      <c r="B508" s="367"/>
      <c r="C508" s="368"/>
      <c r="D508" s="393"/>
      <c r="E508" s="393"/>
      <c r="F508" s="393"/>
      <c r="G508" s="393"/>
    </row>
    <row r="509" customFormat="false" ht="20.25" hidden="false" customHeight="false" outlineLevel="0" collapsed="false">
      <c r="B509" s="367"/>
      <c r="C509" s="368"/>
      <c r="D509" s="393"/>
      <c r="E509" s="393"/>
      <c r="F509" s="393"/>
      <c r="G509" s="393"/>
    </row>
    <row r="510" customFormat="false" ht="20.25" hidden="false" customHeight="false" outlineLevel="0" collapsed="false">
      <c r="B510" s="367"/>
      <c r="C510" s="368"/>
      <c r="D510" s="393"/>
      <c r="E510" s="393"/>
      <c r="F510" s="393"/>
      <c r="G510" s="393"/>
    </row>
    <row r="511" customFormat="false" ht="20.25" hidden="false" customHeight="false" outlineLevel="0" collapsed="false">
      <c r="B511" s="367"/>
      <c r="C511" s="368"/>
      <c r="D511" s="393"/>
      <c r="E511" s="393"/>
      <c r="F511" s="393"/>
      <c r="G511" s="393"/>
    </row>
    <row r="512" customFormat="false" ht="20.25" hidden="false" customHeight="false" outlineLevel="0" collapsed="false">
      <c r="B512" s="367"/>
      <c r="C512" s="368"/>
      <c r="D512" s="393"/>
      <c r="E512" s="393"/>
      <c r="F512" s="393"/>
      <c r="G512" s="393"/>
    </row>
    <row r="513" customFormat="false" ht="20.25" hidden="false" customHeight="false" outlineLevel="0" collapsed="false">
      <c r="B513" s="367"/>
      <c r="C513" s="368"/>
      <c r="D513" s="393"/>
      <c r="E513" s="393"/>
      <c r="F513" s="393"/>
      <c r="G513" s="393"/>
    </row>
    <row r="514" customFormat="false" ht="20.25" hidden="false" customHeight="false" outlineLevel="0" collapsed="false">
      <c r="B514" s="367"/>
      <c r="C514" s="368"/>
      <c r="D514" s="393"/>
      <c r="E514" s="393"/>
      <c r="F514" s="393"/>
      <c r="G514" s="393"/>
    </row>
    <row r="515" customFormat="false" ht="20.25" hidden="false" customHeight="false" outlineLevel="0" collapsed="false">
      <c r="B515" s="367"/>
      <c r="C515" s="368"/>
      <c r="D515" s="393"/>
      <c r="E515" s="393"/>
      <c r="F515" s="393"/>
      <c r="G515" s="393"/>
    </row>
    <row r="516" customFormat="false" ht="20.25" hidden="false" customHeight="false" outlineLevel="0" collapsed="false">
      <c r="B516" s="367"/>
      <c r="C516" s="368"/>
      <c r="D516" s="393"/>
      <c r="E516" s="393"/>
      <c r="F516" s="393"/>
      <c r="G516" s="393"/>
    </row>
    <row r="517" customFormat="false" ht="20.25" hidden="false" customHeight="false" outlineLevel="0" collapsed="false">
      <c r="B517" s="367"/>
      <c r="C517" s="368"/>
      <c r="D517" s="393"/>
      <c r="E517" s="393"/>
      <c r="F517" s="393"/>
      <c r="G517" s="393"/>
    </row>
    <row r="518" customFormat="false" ht="20.25" hidden="false" customHeight="false" outlineLevel="0" collapsed="false">
      <c r="B518" s="367"/>
      <c r="C518" s="368"/>
      <c r="D518" s="393"/>
      <c r="E518" s="393"/>
      <c r="F518" s="393"/>
      <c r="G518" s="393"/>
    </row>
    <row r="519" customFormat="false" ht="20.25" hidden="false" customHeight="false" outlineLevel="0" collapsed="false">
      <c r="B519" s="367"/>
      <c r="C519" s="368"/>
      <c r="D519" s="393"/>
      <c r="E519" s="393"/>
      <c r="F519" s="393"/>
      <c r="G519" s="393"/>
    </row>
    <row r="520" customFormat="false" ht="20.25" hidden="false" customHeight="false" outlineLevel="0" collapsed="false">
      <c r="B520" s="367"/>
      <c r="C520" s="368"/>
      <c r="D520" s="393"/>
      <c r="E520" s="393"/>
      <c r="F520" s="393"/>
      <c r="G520" s="393"/>
    </row>
    <row r="521" customFormat="false" ht="20.25" hidden="false" customHeight="false" outlineLevel="0" collapsed="false">
      <c r="B521" s="367"/>
      <c r="C521" s="368"/>
      <c r="D521" s="393"/>
      <c r="E521" s="393"/>
      <c r="F521" s="393"/>
      <c r="G521" s="393"/>
    </row>
    <row r="522" customFormat="false" ht="20.25" hidden="false" customHeight="false" outlineLevel="0" collapsed="false">
      <c r="B522" s="367"/>
      <c r="C522" s="368"/>
      <c r="D522" s="393"/>
      <c r="E522" s="393"/>
      <c r="F522" s="393"/>
      <c r="G522" s="393"/>
    </row>
    <row r="523" customFormat="false" ht="20.25" hidden="false" customHeight="false" outlineLevel="0" collapsed="false">
      <c r="B523" s="367"/>
      <c r="C523" s="368"/>
      <c r="D523" s="393"/>
      <c r="E523" s="393"/>
      <c r="F523" s="393"/>
      <c r="G523" s="393"/>
    </row>
    <row r="524" customFormat="false" ht="20.25" hidden="false" customHeight="false" outlineLevel="0" collapsed="false">
      <c r="B524" s="367"/>
      <c r="C524" s="368"/>
      <c r="D524" s="393"/>
      <c r="E524" s="393"/>
      <c r="F524" s="393"/>
      <c r="G524" s="393"/>
    </row>
    <row r="525" customFormat="false" ht="20.25" hidden="false" customHeight="false" outlineLevel="0" collapsed="false">
      <c r="B525" s="367"/>
      <c r="C525" s="368"/>
      <c r="D525" s="393"/>
      <c r="E525" s="393"/>
      <c r="F525" s="393"/>
      <c r="G525" s="393"/>
    </row>
    <row r="526" customFormat="false" ht="20.25" hidden="false" customHeight="false" outlineLevel="0" collapsed="false">
      <c r="B526" s="367"/>
      <c r="C526" s="368"/>
      <c r="D526" s="393"/>
      <c r="E526" s="393"/>
      <c r="F526" s="393"/>
      <c r="G526" s="393"/>
    </row>
    <row r="527" customFormat="false" ht="20.25" hidden="false" customHeight="false" outlineLevel="0" collapsed="false">
      <c r="B527" s="367"/>
      <c r="C527" s="368"/>
      <c r="D527" s="393"/>
      <c r="E527" s="393"/>
      <c r="F527" s="393"/>
      <c r="G527" s="393"/>
    </row>
    <row r="528" customFormat="false" ht="20.25" hidden="false" customHeight="false" outlineLevel="0" collapsed="false">
      <c r="B528" s="367"/>
      <c r="C528" s="368"/>
      <c r="D528" s="393"/>
      <c r="E528" s="393"/>
      <c r="F528" s="393"/>
      <c r="G528" s="393"/>
    </row>
    <row r="529" customFormat="false" ht="20.25" hidden="false" customHeight="false" outlineLevel="0" collapsed="false">
      <c r="B529" s="367"/>
      <c r="C529" s="368"/>
      <c r="D529" s="393"/>
      <c r="E529" s="393"/>
      <c r="F529" s="393"/>
      <c r="G529" s="393"/>
    </row>
    <row r="530" customFormat="false" ht="20.25" hidden="false" customHeight="false" outlineLevel="0" collapsed="false">
      <c r="B530" s="367"/>
      <c r="C530" s="368"/>
      <c r="D530" s="393"/>
      <c r="E530" s="393"/>
      <c r="F530" s="393"/>
      <c r="G530" s="393"/>
    </row>
    <row r="531" customFormat="false" ht="20.25" hidden="false" customHeight="false" outlineLevel="0" collapsed="false">
      <c r="B531" s="367"/>
      <c r="C531" s="368"/>
      <c r="D531" s="393"/>
      <c r="E531" s="393"/>
      <c r="F531" s="393"/>
      <c r="G531" s="393"/>
    </row>
    <row r="532" customFormat="false" ht="20.25" hidden="false" customHeight="false" outlineLevel="0" collapsed="false">
      <c r="B532" s="367"/>
      <c r="C532" s="368"/>
      <c r="D532" s="393"/>
      <c r="E532" s="393"/>
      <c r="F532" s="393"/>
      <c r="G532" s="393"/>
    </row>
    <row r="533" customFormat="false" ht="20.25" hidden="false" customHeight="false" outlineLevel="0" collapsed="false">
      <c r="B533" s="367"/>
      <c r="C533" s="368"/>
      <c r="D533" s="393"/>
      <c r="E533" s="393"/>
      <c r="F533" s="393"/>
      <c r="G533" s="393"/>
    </row>
    <row r="534" customFormat="false" ht="20.25" hidden="false" customHeight="false" outlineLevel="0" collapsed="false">
      <c r="B534" s="367"/>
      <c r="C534" s="368"/>
      <c r="D534" s="393"/>
      <c r="E534" s="393"/>
      <c r="F534" s="393"/>
      <c r="G534" s="393"/>
    </row>
    <row r="535" customFormat="false" ht="20.25" hidden="false" customHeight="false" outlineLevel="0" collapsed="false">
      <c r="B535" s="367"/>
      <c r="C535" s="368"/>
      <c r="D535" s="393"/>
      <c r="E535" s="393"/>
      <c r="F535" s="393"/>
      <c r="G535" s="393"/>
    </row>
    <row r="536" customFormat="false" ht="20.25" hidden="false" customHeight="false" outlineLevel="0" collapsed="false">
      <c r="B536" s="367"/>
      <c r="C536" s="368"/>
      <c r="D536" s="393"/>
      <c r="E536" s="393"/>
      <c r="F536" s="393"/>
      <c r="G536" s="393"/>
    </row>
    <row r="537" customFormat="false" ht="20.25" hidden="false" customHeight="false" outlineLevel="0" collapsed="false">
      <c r="B537" s="367"/>
      <c r="C537" s="368"/>
      <c r="D537" s="393"/>
      <c r="E537" s="393"/>
      <c r="F537" s="393"/>
      <c r="G537" s="393"/>
    </row>
    <row r="538" customFormat="false" ht="20.25" hidden="false" customHeight="false" outlineLevel="0" collapsed="false">
      <c r="B538" s="367"/>
      <c r="C538" s="368"/>
      <c r="D538" s="393"/>
      <c r="E538" s="393"/>
      <c r="F538" s="393"/>
      <c r="G538" s="393"/>
    </row>
    <row r="539" customFormat="false" ht="20.25" hidden="false" customHeight="false" outlineLevel="0" collapsed="false">
      <c r="B539" s="367"/>
      <c r="C539" s="368"/>
      <c r="D539" s="393"/>
      <c r="E539" s="393"/>
      <c r="F539" s="393"/>
      <c r="G539" s="393"/>
    </row>
    <row r="540" customFormat="false" ht="20.25" hidden="false" customHeight="false" outlineLevel="0" collapsed="false">
      <c r="B540" s="367"/>
      <c r="C540" s="368"/>
      <c r="D540" s="393"/>
      <c r="E540" s="393"/>
      <c r="F540" s="393"/>
      <c r="G540" s="393"/>
    </row>
    <row r="541" customFormat="false" ht="20.25" hidden="false" customHeight="false" outlineLevel="0" collapsed="false">
      <c r="B541" s="367"/>
      <c r="C541" s="368"/>
      <c r="D541" s="393"/>
      <c r="E541" s="393"/>
      <c r="F541" s="393"/>
      <c r="G541" s="393"/>
    </row>
    <row r="542" customFormat="false" ht="20.25" hidden="false" customHeight="false" outlineLevel="0" collapsed="false">
      <c r="B542" s="367"/>
      <c r="C542" s="368"/>
      <c r="D542" s="393"/>
      <c r="E542" s="393"/>
      <c r="F542" s="393"/>
      <c r="G542" s="393"/>
    </row>
    <row r="543" customFormat="false" ht="20.25" hidden="false" customHeight="false" outlineLevel="0" collapsed="false">
      <c r="B543" s="367"/>
      <c r="C543" s="368"/>
      <c r="D543" s="393"/>
      <c r="E543" s="393"/>
      <c r="F543" s="393"/>
      <c r="G543" s="393"/>
    </row>
    <row r="544" customFormat="false" ht="20.25" hidden="false" customHeight="false" outlineLevel="0" collapsed="false">
      <c r="B544" s="367"/>
      <c r="C544" s="368"/>
      <c r="D544" s="393"/>
      <c r="E544" s="393"/>
      <c r="F544" s="393"/>
      <c r="G544" s="393"/>
    </row>
    <row r="545" customFormat="false" ht="20.25" hidden="false" customHeight="false" outlineLevel="0" collapsed="false">
      <c r="B545" s="367"/>
      <c r="C545" s="368"/>
      <c r="D545" s="393"/>
      <c r="E545" s="393"/>
      <c r="F545" s="393"/>
      <c r="G545" s="393"/>
    </row>
    <row r="546" customFormat="false" ht="20.25" hidden="false" customHeight="false" outlineLevel="0" collapsed="false">
      <c r="B546" s="367"/>
      <c r="C546" s="368"/>
      <c r="D546" s="393"/>
      <c r="E546" s="393"/>
      <c r="F546" s="393"/>
      <c r="G546" s="393"/>
    </row>
    <row r="547" customFormat="false" ht="20.25" hidden="false" customHeight="false" outlineLevel="0" collapsed="false">
      <c r="B547" s="367"/>
      <c r="C547" s="368"/>
      <c r="D547" s="393"/>
      <c r="E547" s="393"/>
      <c r="F547" s="393"/>
      <c r="G547" s="393"/>
    </row>
    <row r="548" customFormat="false" ht="20.25" hidden="false" customHeight="false" outlineLevel="0" collapsed="false">
      <c r="B548" s="367"/>
      <c r="C548" s="368"/>
      <c r="D548" s="393"/>
      <c r="E548" s="393"/>
      <c r="F548" s="393"/>
      <c r="G548" s="393"/>
    </row>
    <row r="549" customFormat="false" ht="20.25" hidden="false" customHeight="false" outlineLevel="0" collapsed="false">
      <c r="B549" s="367"/>
      <c r="C549" s="368"/>
      <c r="D549" s="393"/>
      <c r="E549" s="393"/>
      <c r="F549" s="393"/>
      <c r="G549" s="393"/>
    </row>
    <row r="550" customFormat="false" ht="20.25" hidden="false" customHeight="false" outlineLevel="0" collapsed="false">
      <c r="B550" s="367"/>
      <c r="C550" s="368"/>
      <c r="D550" s="393"/>
      <c r="E550" s="393"/>
      <c r="F550" s="393"/>
      <c r="G550" s="393"/>
    </row>
    <row r="551" customFormat="false" ht="20.25" hidden="false" customHeight="false" outlineLevel="0" collapsed="false">
      <c r="B551" s="367"/>
      <c r="C551" s="368"/>
      <c r="D551" s="393"/>
      <c r="E551" s="393"/>
      <c r="F551" s="393"/>
      <c r="G551" s="393"/>
    </row>
    <row r="552" customFormat="false" ht="20.25" hidden="false" customHeight="false" outlineLevel="0" collapsed="false">
      <c r="B552" s="367"/>
      <c r="C552" s="368"/>
      <c r="D552" s="393"/>
      <c r="E552" s="393"/>
      <c r="F552" s="393"/>
      <c r="G552" s="393"/>
    </row>
    <row r="553" customFormat="false" ht="20.25" hidden="false" customHeight="false" outlineLevel="0" collapsed="false">
      <c r="B553" s="367"/>
      <c r="C553" s="368"/>
      <c r="D553" s="393"/>
      <c r="E553" s="393"/>
      <c r="F553" s="393"/>
      <c r="G553" s="393"/>
    </row>
    <row r="554" customFormat="false" ht="20.25" hidden="false" customHeight="false" outlineLevel="0" collapsed="false">
      <c r="B554" s="367"/>
      <c r="C554" s="368"/>
      <c r="D554" s="393"/>
      <c r="E554" s="393"/>
      <c r="F554" s="393"/>
      <c r="G554" s="393"/>
    </row>
    <row r="555" customFormat="false" ht="20.25" hidden="false" customHeight="false" outlineLevel="0" collapsed="false">
      <c r="B555" s="367"/>
      <c r="C555" s="368"/>
      <c r="D555" s="393"/>
      <c r="E555" s="393"/>
      <c r="F555" s="393"/>
      <c r="G555" s="393"/>
    </row>
    <row r="556" customFormat="false" ht="20.25" hidden="false" customHeight="false" outlineLevel="0" collapsed="false">
      <c r="B556" s="367"/>
      <c r="C556" s="368"/>
      <c r="D556" s="393"/>
      <c r="E556" s="393"/>
      <c r="F556" s="393"/>
      <c r="G556" s="393"/>
    </row>
    <row r="557" customFormat="false" ht="20.25" hidden="false" customHeight="false" outlineLevel="0" collapsed="false">
      <c r="B557" s="367"/>
      <c r="C557" s="368"/>
      <c r="D557" s="393"/>
      <c r="E557" s="393"/>
      <c r="F557" s="393"/>
      <c r="G557" s="393"/>
    </row>
    <row r="558" customFormat="false" ht="20.25" hidden="false" customHeight="false" outlineLevel="0" collapsed="false">
      <c r="B558" s="367"/>
      <c r="C558" s="368"/>
      <c r="D558" s="393"/>
      <c r="E558" s="393"/>
      <c r="F558" s="393"/>
      <c r="G558" s="393"/>
    </row>
    <row r="559" customFormat="false" ht="20.25" hidden="false" customHeight="false" outlineLevel="0" collapsed="false">
      <c r="B559" s="367"/>
      <c r="C559" s="368"/>
      <c r="D559" s="393"/>
      <c r="E559" s="393"/>
      <c r="F559" s="393"/>
      <c r="G559" s="393"/>
    </row>
    <row r="560" customFormat="false" ht="20.25" hidden="false" customHeight="false" outlineLevel="0" collapsed="false">
      <c r="B560" s="367"/>
      <c r="C560" s="368"/>
      <c r="D560" s="393"/>
      <c r="E560" s="393"/>
      <c r="F560" s="393"/>
      <c r="G560" s="393"/>
    </row>
    <row r="561" customFormat="false" ht="20.25" hidden="false" customHeight="false" outlineLevel="0" collapsed="false">
      <c r="B561" s="367"/>
      <c r="C561" s="368"/>
      <c r="D561" s="393"/>
      <c r="E561" s="393"/>
      <c r="F561" s="393"/>
      <c r="G561" s="393"/>
    </row>
    <row r="562" customFormat="false" ht="20.25" hidden="false" customHeight="false" outlineLevel="0" collapsed="false">
      <c r="B562" s="367"/>
      <c r="C562" s="368"/>
      <c r="D562" s="393"/>
      <c r="E562" s="393"/>
      <c r="F562" s="393"/>
      <c r="G562" s="393"/>
    </row>
    <row r="563" customFormat="false" ht="20.25" hidden="false" customHeight="false" outlineLevel="0" collapsed="false">
      <c r="B563" s="367"/>
      <c r="C563" s="368"/>
      <c r="D563" s="393"/>
      <c r="E563" s="393"/>
      <c r="F563" s="393"/>
      <c r="G563" s="393"/>
    </row>
    <row r="564" customFormat="false" ht="20.25" hidden="false" customHeight="false" outlineLevel="0" collapsed="false">
      <c r="B564" s="367"/>
      <c r="C564" s="368"/>
      <c r="D564" s="393"/>
      <c r="E564" s="393"/>
      <c r="F564" s="393"/>
      <c r="G564" s="393"/>
    </row>
    <row r="565" customFormat="false" ht="20.25" hidden="false" customHeight="false" outlineLevel="0" collapsed="false">
      <c r="B565" s="367"/>
      <c r="C565" s="368"/>
      <c r="D565" s="393"/>
      <c r="E565" s="393"/>
      <c r="F565" s="393"/>
      <c r="G565" s="393"/>
    </row>
    <row r="566" customFormat="false" ht="20.25" hidden="false" customHeight="false" outlineLevel="0" collapsed="false">
      <c r="B566" s="367"/>
      <c r="C566" s="368"/>
      <c r="D566" s="393"/>
      <c r="E566" s="393"/>
      <c r="F566" s="393"/>
      <c r="G566" s="393"/>
    </row>
    <row r="567" customFormat="false" ht="20.25" hidden="false" customHeight="false" outlineLevel="0" collapsed="false">
      <c r="B567" s="367"/>
      <c r="C567" s="368"/>
      <c r="D567" s="393"/>
      <c r="E567" s="393"/>
      <c r="F567" s="393"/>
      <c r="G567" s="393"/>
    </row>
    <row r="568" customFormat="false" ht="20.25" hidden="false" customHeight="false" outlineLevel="0" collapsed="false">
      <c r="B568" s="367"/>
      <c r="C568" s="368"/>
      <c r="D568" s="393"/>
      <c r="E568" s="393"/>
      <c r="F568" s="393"/>
      <c r="G568" s="393"/>
    </row>
    <row r="569" customFormat="false" ht="20.25" hidden="false" customHeight="false" outlineLevel="0" collapsed="false">
      <c r="B569" s="367"/>
      <c r="C569" s="368"/>
      <c r="D569" s="393"/>
      <c r="E569" s="393"/>
      <c r="F569" s="393"/>
      <c r="G569" s="393"/>
    </row>
    <row r="570" customFormat="false" ht="20.25" hidden="false" customHeight="false" outlineLevel="0" collapsed="false">
      <c r="B570" s="367"/>
      <c r="C570" s="368"/>
      <c r="D570" s="393"/>
      <c r="E570" s="393"/>
      <c r="F570" s="393"/>
      <c r="G570" s="393"/>
    </row>
    <row r="571" customFormat="false" ht="20.25" hidden="false" customHeight="false" outlineLevel="0" collapsed="false">
      <c r="B571" s="367"/>
      <c r="C571" s="368"/>
      <c r="D571" s="393"/>
      <c r="E571" s="393"/>
      <c r="F571" s="393"/>
      <c r="G571" s="393"/>
    </row>
    <row r="572" customFormat="false" ht="20.25" hidden="false" customHeight="false" outlineLevel="0" collapsed="false">
      <c r="B572" s="367"/>
      <c r="C572" s="368"/>
      <c r="D572" s="393"/>
      <c r="E572" s="393"/>
      <c r="F572" s="393"/>
      <c r="G572" s="393"/>
    </row>
    <row r="573" customFormat="false" ht="20.25" hidden="false" customHeight="false" outlineLevel="0" collapsed="false">
      <c r="B573" s="367"/>
      <c r="C573" s="368"/>
      <c r="D573" s="393"/>
      <c r="E573" s="393"/>
      <c r="F573" s="393"/>
      <c r="G573" s="393"/>
    </row>
    <row r="574" customFormat="false" ht="20.25" hidden="false" customHeight="false" outlineLevel="0" collapsed="false">
      <c r="B574" s="367"/>
      <c r="C574" s="368"/>
      <c r="D574" s="393"/>
      <c r="E574" s="393"/>
      <c r="F574" s="393"/>
      <c r="G574" s="393"/>
    </row>
    <row r="575" customFormat="false" ht="20.25" hidden="false" customHeight="false" outlineLevel="0" collapsed="false">
      <c r="B575" s="367"/>
      <c r="C575" s="368"/>
      <c r="D575" s="393"/>
      <c r="E575" s="393"/>
      <c r="F575" s="393"/>
      <c r="G575" s="393"/>
    </row>
    <row r="576" customFormat="false" ht="20.25" hidden="false" customHeight="false" outlineLevel="0" collapsed="false">
      <c r="B576" s="367"/>
      <c r="C576" s="368"/>
      <c r="D576" s="393"/>
      <c r="E576" s="393"/>
      <c r="F576" s="393"/>
      <c r="G576" s="393"/>
    </row>
    <row r="577" customFormat="false" ht="20.25" hidden="false" customHeight="false" outlineLevel="0" collapsed="false">
      <c r="B577" s="367"/>
      <c r="C577" s="368"/>
      <c r="D577" s="393"/>
      <c r="E577" s="393"/>
      <c r="F577" s="393"/>
      <c r="G577" s="393"/>
    </row>
    <row r="578" customFormat="false" ht="20.25" hidden="false" customHeight="false" outlineLevel="0" collapsed="false">
      <c r="B578" s="367"/>
      <c r="C578" s="368"/>
      <c r="D578" s="393"/>
      <c r="E578" s="393"/>
      <c r="F578" s="393"/>
      <c r="G578" s="393"/>
    </row>
    <row r="579" customFormat="false" ht="20.25" hidden="false" customHeight="false" outlineLevel="0" collapsed="false">
      <c r="B579" s="367"/>
      <c r="C579" s="368"/>
      <c r="D579" s="393"/>
      <c r="E579" s="393"/>
      <c r="F579" s="393"/>
      <c r="G579" s="393"/>
    </row>
    <row r="580" customFormat="false" ht="20.25" hidden="false" customHeight="false" outlineLevel="0" collapsed="false">
      <c r="B580" s="367"/>
      <c r="C580" s="368"/>
      <c r="D580" s="393"/>
      <c r="E580" s="393"/>
      <c r="F580" s="393"/>
      <c r="G580" s="393"/>
    </row>
    <row r="581" customFormat="false" ht="20.25" hidden="false" customHeight="false" outlineLevel="0" collapsed="false">
      <c r="B581" s="367"/>
      <c r="C581" s="368"/>
      <c r="D581" s="393"/>
      <c r="E581" s="393"/>
      <c r="F581" s="393"/>
      <c r="G581" s="393"/>
    </row>
    <row r="582" customFormat="false" ht="20.25" hidden="false" customHeight="false" outlineLevel="0" collapsed="false">
      <c r="B582" s="367"/>
      <c r="C582" s="368"/>
      <c r="D582" s="393"/>
      <c r="E582" s="393"/>
      <c r="F582" s="393"/>
      <c r="G582" s="393"/>
    </row>
    <row r="583" customFormat="false" ht="20.25" hidden="false" customHeight="false" outlineLevel="0" collapsed="false">
      <c r="B583" s="367"/>
      <c r="C583" s="368"/>
      <c r="D583" s="393"/>
      <c r="E583" s="393"/>
      <c r="F583" s="393"/>
      <c r="G583" s="393"/>
    </row>
    <row r="584" customFormat="false" ht="20.25" hidden="false" customHeight="false" outlineLevel="0" collapsed="false">
      <c r="B584" s="367"/>
      <c r="C584" s="368"/>
      <c r="D584" s="393"/>
      <c r="E584" s="393"/>
      <c r="F584" s="393"/>
      <c r="G584" s="393"/>
    </row>
    <row r="585" customFormat="false" ht="20.25" hidden="false" customHeight="false" outlineLevel="0" collapsed="false">
      <c r="B585" s="367"/>
      <c r="C585" s="368"/>
      <c r="D585" s="393"/>
      <c r="E585" s="393"/>
      <c r="F585" s="393"/>
      <c r="G585" s="393"/>
    </row>
    <row r="586" customFormat="false" ht="20.25" hidden="false" customHeight="false" outlineLevel="0" collapsed="false">
      <c r="B586" s="367"/>
      <c r="C586" s="368"/>
      <c r="D586" s="393"/>
      <c r="E586" s="393"/>
      <c r="F586" s="393"/>
      <c r="G586" s="393"/>
    </row>
    <row r="587" customFormat="false" ht="20.25" hidden="false" customHeight="false" outlineLevel="0" collapsed="false">
      <c r="B587" s="367"/>
      <c r="C587" s="368"/>
      <c r="D587" s="393"/>
      <c r="E587" s="393"/>
      <c r="F587" s="393"/>
      <c r="G587" s="393"/>
    </row>
    <row r="588" customFormat="false" ht="20.25" hidden="false" customHeight="false" outlineLevel="0" collapsed="false">
      <c r="B588" s="367"/>
      <c r="C588" s="368"/>
      <c r="D588" s="393"/>
      <c r="E588" s="393"/>
      <c r="F588" s="393"/>
      <c r="G588" s="393"/>
    </row>
    <row r="589" customFormat="false" ht="20.25" hidden="false" customHeight="false" outlineLevel="0" collapsed="false">
      <c r="B589" s="367"/>
      <c r="C589" s="368"/>
      <c r="D589" s="393"/>
      <c r="E589" s="393"/>
      <c r="F589" s="393"/>
      <c r="G589" s="393"/>
    </row>
    <row r="590" customFormat="false" ht="20.25" hidden="false" customHeight="false" outlineLevel="0" collapsed="false">
      <c r="B590" s="367"/>
      <c r="C590" s="368"/>
      <c r="D590" s="393"/>
      <c r="E590" s="393"/>
      <c r="F590" s="393"/>
      <c r="G590" s="393"/>
    </row>
    <row r="591" customFormat="false" ht="20.25" hidden="false" customHeight="false" outlineLevel="0" collapsed="false">
      <c r="B591" s="367"/>
      <c r="C591" s="368"/>
      <c r="D591" s="393"/>
      <c r="E591" s="393"/>
      <c r="F591" s="393"/>
      <c r="G591" s="393"/>
    </row>
    <row r="592" customFormat="false" ht="20.25" hidden="false" customHeight="false" outlineLevel="0" collapsed="false">
      <c r="B592" s="367"/>
      <c r="C592" s="368"/>
      <c r="D592" s="393"/>
      <c r="E592" s="393"/>
      <c r="F592" s="393"/>
      <c r="G592" s="393"/>
    </row>
    <row r="593" customFormat="false" ht="20.25" hidden="false" customHeight="false" outlineLevel="0" collapsed="false">
      <c r="B593" s="367"/>
      <c r="C593" s="368"/>
      <c r="D593" s="393"/>
      <c r="E593" s="393"/>
      <c r="F593" s="393"/>
      <c r="G593" s="393"/>
    </row>
    <row r="594" customFormat="false" ht="20.25" hidden="false" customHeight="false" outlineLevel="0" collapsed="false">
      <c r="B594" s="367"/>
      <c r="C594" s="368"/>
      <c r="D594" s="393"/>
      <c r="E594" s="393"/>
      <c r="F594" s="393"/>
      <c r="G594" s="393"/>
    </row>
    <row r="595" customFormat="false" ht="20.25" hidden="false" customHeight="false" outlineLevel="0" collapsed="false">
      <c r="B595" s="367"/>
      <c r="C595" s="368"/>
      <c r="D595" s="393"/>
      <c r="E595" s="393"/>
      <c r="F595" s="393"/>
      <c r="G595" s="393"/>
    </row>
    <row r="596" customFormat="false" ht="20.25" hidden="false" customHeight="false" outlineLevel="0" collapsed="false">
      <c r="B596" s="367"/>
      <c r="C596" s="368"/>
      <c r="D596" s="393"/>
      <c r="E596" s="393"/>
      <c r="F596" s="393"/>
      <c r="G596" s="393"/>
    </row>
    <row r="597" customFormat="false" ht="20.25" hidden="false" customHeight="false" outlineLevel="0" collapsed="false">
      <c r="B597" s="367"/>
      <c r="C597" s="368"/>
      <c r="D597" s="393"/>
      <c r="E597" s="393"/>
      <c r="F597" s="393"/>
      <c r="G597" s="393"/>
    </row>
    <row r="598" customFormat="false" ht="20.25" hidden="false" customHeight="false" outlineLevel="0" collapsed="false">
      <c r="B598" s="367"/>
      <c r="C598" s="368"/>
      <c r="D598" s="393"/>
      <c r="E598" s="393"/>
      <c r="F598" s="393"/>
      <c r="G598" s="393"/>
    </row>
    <row r="599" customFormat="false" ht="20.25" hidden="false" customHeight="false" outlineLevel="0" collapsed="false">
      <c r="B599" s="367"/>
      <c r="C599" s="368"/>
      <c r="D599" s="393"/>
      <c r="E599" s="393"/>
      <c r="F599" s="393"/>
      <c r="G599" s="393"/>
    </row>
    <row r="600" customFormat="false" ht="20.25" hidden="false" customHeight="false" outlineLevel="0" collapsed="false">
      <c r="B600" s="367"/>
      <c r="C600" s="368"/>
      <c r="D600" s="393"/>
      <c r="E600" s="393"/>
      <c r="F600" s="393"/>
      <c r="G600" s="393"/>
    </row>
    <row r="601" customFormat="false" ht="20.25" hidden="false" customHeight="false" outlineLevel="0" collapsed="false">
      <c r="B601" s="367"/>
      <c r="C601" s="368"/>
      <c r="D601" s="393"/>
      <c r="E601" s="393"/>
      <c r="F601" s="393"/>
      <c r="G601" s="393"/>
    </row>
    <row r="602" customFormat="false" ht="20.25" hidden="false" customHeight="false" outlineLevel="0" collapsed="false">
      <c r="B602" s="367"/>
      <c r="C602" s="368"/>
      <c r="D602" s="393"/>
      <c r="E602" s="393"/>
      <c r="F602" s="393"/>
      <c r="G602" s="393"/>
    </row>
    <row r="603" customFormat="false" ht="20.25" hidden="false" customHeight="false" outlineLevel="0" collapsed="false">
      <c r="B603" s="367"/>
      <c r="C603" s="368"/>
      <c r="D603" s="393"/>
      <c r="E603" s="393"/>
      <c r="F603" s="393"/>
      <c r="G603" s="393"/>
    </row>
    <row r="604" customFormat="false" ht="20.25" hidden="false" customHeight="false" outlineLevel="0" collapsed="false">
      <c r="B604" s="367"/>
      <c r="C604" s="368"/>
      <c r="D604" s="393"/>
      <c r="E604" s="393"/>
      <c r="F604" s="393"/>
      <c r="G604" s="393"/>
    </row>
    <row r="605" customFormat="false" ht="20.25" hidden="false" customHeight="false" outlineLevel="0" collapsed="false">
      <c r="B605" s="367"/>
      <c r="C605" s="368"/>
      <c r="D605" s="393"/>
      <c r="E605" s="393"/>
      <c r="F605" s="393"/>
      <c r="G605" s="393"/>
    </row>
    <row r="606" customFormat="false" ht="20.25" hidden="false" customHeight="false" outlineLevel="0" collapsed="false">
      <c r="B606" s="367"/>
      <c r="C606" s="368"/>
      <c r="D606" s="393"/>
      <c r="E606" s="393"/>
      <c r="F606" s="393"/>
      <c r="G606" s="393"/>
    </row>
    <row r="607" customFormat="false" ht="20.25" hidden="false" customHeight="false" outlineLevel="0" collapsed="false">
      <c r="B607" s="367"/>
      <c r="C607" s="368"/>
      <c r="D607" s="393"/>
      <c r="E607" s="393"/>
      <c r="F607" s="393"/>
      <c r="G607" s="393"/>
    </row>
    <row r="608" customFormat="false" ht="20.25" hidden="false" customHeight="false" outlineLevel="0" collapsed="false">
      <c r="B608" s="367"/>
      <c r="C608" s="368"/>
      <c r="D608" s="393"/>
      <c r="E608" s="393"/>
      <c r="F608" s="393"/>
      <c r="G608" s="393"/>
    </row>
    <row r="609" customFormat="false" ht="20.25" hidden="false" customHeight="false" outlineLevel="0" collapsed="false">
      <c r="B609" s="367"/>
      <c r="C609" s="368"/>
      <c r="D609" s="393"/>
      <c r="E609" s="393"/>
      <c r="F609" s="393"/>
      <c r="G609" s="393"/>
    </row>
    <row r="610" customFormat="false" ht="20.25" hidden="false" customHeight="false" outlineLevel="0" collapsed="false">
      <c r="B610" s="367"/>
      <c r="C610" s="368"/>
      <c r="D610" s="393"/>
      <c r="E610" s="393"/>
      <c r="F610" s="393"/>
      <c r="G610" s="393"/>
    </row>
    <row r="611" customFormat="false" ht="20.25" hidden="false" customHeight="false" outlineLevel="0" collapsed="false">
      <c r="B611" s="367"/>
      <c r="C611" s="368"/>
      <c r="D611" s="393"/>
      <c r="E611" s="393"/>
      <c r="F611" s="393"/>
      <c r="G611" s="393"/>
    </row>
    <row r="612" customFormat="false" ht="20.25" hidden="false" customHeight="false" outlineLevel="0" collapsed="false">
      <c r="B612" s="367"/>
      <c r="C612" s="368"/>
      <c r="D612" s="393"/>
      <c r="E612" s="393"/>
      <c r="F612" s="393"/>
      <c r="G612" s="393"/>
    </row>
    <row r="613" customFormat="false" ht="20.25" hidden="false" customHeight="false" outlineLevel="0" collapsed="false">
      <c r="B613" s="367"/>
      <c r="C613" s="368"/>
      <c r="D613" s="393"/>
      <c r="E613" s="393"/>
      <c r="F613" s="393"/>
      <c r="G613" s="393"/>
    </row>
    <row r="614" customFormat="false" ht="20.25" hidden="false" customHeight="false" outlineLevel="0" collapsed="false">
      <c r="B614" s="367"/>
      <c r="C614" s="368"/>
      <c r="D614" s="393"/>
      <c r="E614" s="393"/>
      <c r="F614" s="393"/>
      <c r="G614" s="393"/>
    </row>
    <row r="615" customFormat="false" ht="20.25" hidden="false" customHeight="false" outlineLevel="0" collapsed="false">
      <c r="B615" s="367"/>
      <c r="C615" s="368"/>
      <c r="D615" s="393"/>
      <c r="E615" s="393"/>
      <c r="F615" s="393"/>
      <c r="G615" s="393"/>
    </row>
    <row r="616" customFormat="false" ht="20.25" hidden="false" customHeight="false" outlineLevel="0" collapsed="false">
      <c r="B616" s="367"/>
      <c r="C616" s="368"/>
      <c r="D616" s="393"/>
      <c r="E616" s="393"/>
      <c r="F616" s="393"/>
      <c r="G616" s="393"/>
    </row>
    <row r="617" customFormat="false" ht="20.25" hidden="false" customHeight="false" outlineLevel="0" collapsed="false">
      <c r="B617" s="367"/>
      <c r="C617" s="368"/>
      <c r="D617" s="393"/>
      <c r="E617" s="393"/>
      <c r="F617" s="393"/>
      <c r="G617" s="393"/>
    </row>
    <row r="618" customFormat="false" ht="20.25" hidden="false" customHeight="false" outlineLevel="0" collapsed="false">
      <c r="B618" s="367"/>
      <c r="C618" s="368"/>
      <c r="D618" s="393"/>
      <c r="E618" s="393"/>
      <c r="F618" s="393"/>
      <c r="G618" s="393"/>
    </row>
    <row r="619" customFormat="false" ht="20.25" hidden="false" customHeight="false" outlineLevel="0" collapsed="false">
      <c r="B619" s="367"/>
      <c r="C619" s="368"/>
      <c r="D619" s="393"/>
      <c r="E619" s="393"/>
      <c r="F619" s="393"/>
      <c r="G619" s="393"/>
    </row>
    <row r="620" customFormat="false" ht="20.25" hidden="false" customHeight="false" outlineLevel="0" collapsed="false">
      <c r="B620" s="367"/>
      <c r="C620" s="368"/>
      <c r="D620" s="393"/>
      <c r="E620" s="393"/>
      <c r="F620" s="393"/>
      <c r="G620" s="393"/>
    </row>
    <row r="621" customFormat="false" ht="20.25" hidden="false" customHeight="false" outlineLevel="0" collapsed="false">
      <c r="B621" s="367"/>
      <c r="C621" s="368"/>
      <c r="D621" s="393"/>
      <c r="E621" s="393"/>
      <c r="F621" s="393"/>
      <c r="G621" s="393"/>
    </row>
    <row r="622" customFormat="false" ht="20.25" hidden="false" customHeight="false" outlineLevel="0" collapsed="false">
      <c r="B622" s="367"/>
      <c r="C622" s="368"/>
      <c r="D622" s="393"/>
      <c r="E622" s="393"/>
      <c r="F622" s="393"/>
      <c r="G622" s="393"/>
    </row>
    <row r="623" customFormat="false" ht="20.25" hidden="false" customHeight="false" outlineLevel="0" collapsed="false">
      <c r="B623" s="367"/>
      <c r="C623" s="368"/>
      <c r="D623" s="393"/>
      <c r="E623" s="393"/>
      <c r="F623" s="393"/>
      <c r="G623" s="393"/>
    </row>
    <row r="624" customFormat="false" ht="20.25" hidden="false" customHeight="false" outlineLevel="0" collapsed="false">
      <c r="B624" s="367"/>
      <c r="C624" s="368"/>
      <c r="D624" s="393"/>
      <c r="E624" s="393"/>
      <c r="F624" s="393"/>
      <c r="G624" s="393"/>
    </row>
    <row r="625" customFormat="false" ht="20.25" hidden="false" customHeight="false" outlineLevel="0" collapsed="false">
      <c r="B625" s="367"/>
      <c r="C625" s="368"/>
      <c r="D625" s="393"/>
      <c r="E625" s="393"/>
      <c r="F625" s="393"/>
      <c r="G625" s="393"/>
    </row>
    <row r="626" customFormat="false" ht="20.25" hidden="false" customHeight="false" outlineLevel="0" collapsed="false">
      <c r="B626" s="367"/>
      <c r="C626" s="368"/>
      <c r="D626" s="393"/>
      <c r="E626" s="393"/>
      <c r="F626" s="393"/>
      <c r="G626" s="393"/>
    </row>
    <row r="627" customFormat="false" ht="20.25" hidden="false" customHeight="false" outlineLevel="0" collapsed="false">
      <c r="B627" s="367"/>
      <c r="C627" s="368"/>
      <c r="D627" s="393"/>
      <c r="E627" s="393"/>
      <c r="F627" s="393"/>
      <c r="G627" s="393"/>
    </row>
    <row r="628" customFormat="false" ht="20.25" hidden="false" customHeight="false" outlineLevel="0" collapsed="false">
      <c r="B628" s="367"/>
      <c r="C628" s="368"/>
      <c r="D628" s="393"/>
      <c r="E628" s="393"/>
      <c r="F628" s="393"/>
      <c r="G628" s="393"/>
    </row>
    <row r="629" customFormat="false" ht="20.25" hidden="false" customHeight="false" outlineLevel="0" collapsed="false">
      <c r="B629" s="367"/>
      <c r="C629" s="368"/>
      <c r="D629" s="393"/>
      <c r="E629" s="393"/>
      <c r="F629" s="393"/>
      <c r="G629" s="393"/>
    </row>
    <row r="630" customFormat="false" ht="20.25" hidden="false" customHeight="false" outlineLevel="0" collapsed="false">
      <c r="B630" s="367"/>
      <c r="C630" s="368"/>
      <c r="D630" s="393"/>
      <c r="E630" s="393"/>
      <c r="F630" s="393"/>
      <c r="G630" s="393"/>
    </row>
    <row r="631" customFormat="false" ht="20.25" hidden="false" customHeight="false" outlineLevel="0" collapsed="false">
      <c r="B631" s="367"/>
      <c r="C631" s="368"/>
      <c r="D631" s="393"/>
      <c r="E631" s="393"/>
      <c r="F631" s="393"/>
      <c r="G631" s="393"/>
    </row>
    <row r="632" customFormat="false" ht="20.25" hidden="false" customHeight="false" outlineLevel="0" collapsed="false">
      <c r="B632" s="367"/>
      <c r="C632" s="368"/>
      <c r="D632" s="393"/>
      <c r="E632" s="393"/>
      <c r="F632" s="393"/>
      <c r="G632" s="393"/>
    </row>
    <row r="633" customFormat="false" ht="20.25" hidden="false" customHeight="false" outlineLevel="0" collapsed="false">
      <c r="B633" s="367"/>
      <c r="C633" s="368"/>
      <c r="D633" s="393"/>
      <c r="E633" s="393"/>
      <c r="F633" s="393"/>
      <c r="G633" s="393"/>
    </row>
    <row r="634" customFormat="false" ht="20.25" hidden="false" customHeight="false" outlineLevel="0" collapsed="false">
      <c r="B634" s="367"/>
      <c r="C634" s="368"/>
      <c r="D634" s="393"/>
      <c r="E634" s="393"/>
      <c r="F634" s="393"/>
      <c r="G634" s="393"/>
    </row>
    <row r="635" customFormat="false" ht="20.25" hidden="false" customHeight="false" outlineLevel="0" collapsed="false">
      <c r="B635" s="367"/>
      <c r="C635" s="368"/>
      <c r="D635" s="393"/>
      <c r="E635" s="393"/>
      <c r="F635" s="393"/>
      <c r="G635" s="393"/>
    </row>
    <row r="636" customFormat="false" ht="20.25" hidden="false" customHeight="false" outlineLevel="0" collapsed="false">
      <c r="B636" s="367"/>
      <c r="C636" s="368"/>
      <c r="D636" s="393"/>
      <c r="E636" s="393"/>
      <c r="F636" s="393"/>
      <c r="G636" s="393"/>
    </row>
    <row r="637" customFormat="false" ht="20.25" hidden="false" customHeight="false" outlineLevel="0" collapsed="false">
      <c r="B637" s="367"/>
      <c r="C637" s="368"/>
      <c r="D637" s="393"/>
      <c r="E637" s="393"/>
      <c r="F637" s="393"/>
      <c r="G637" s="393"/>
    </row>
    <row r="638" customFormat="false" ht="20.25" hidden="false" customHeight="false" outlineLevel="0" collapsed="false">
      <c r="B638" s="367"/>
      <c r="C638" s="368"/>
      <c r="D638" s="393"/>
      <c r="E638" s="393"/>
      <c r="F638" s="393"/>
      <c r="G638" s="393"/>
    </row>
    <row r="639" customFormat="false" ht="20.25" hidden="false" customHeight="false" outlineLevel="0" collapsed="false">
      <c r="B639" s="367"/>
      <c r="C639" s="368"/>
      <c r="D639" s="393"/>
      <c r="E639" s="393"/>
      <c r="F639" s="393"/>
      <c r="G639" s="393"/>
    </row>
    <row r="640" customFormat="false" ht="20.25" hidden="false" customHeight="false" outlineLevel="0" collapsed="false">
      <c r="B640" s="367"/>
      <c r="C640" s="368"/>
      <c r="D640" s="393"/>
      <c r="E640" s="393"/>
      <c r="F640" s="393"/>
      <c r="G640" s="393"/>
    </row>
    <row r="641" customFormat="false" ht="20.25" hidden="false" customHeight="false" outlineLevel="0" collapsed="false">
      <c r="B641" s="367"/>
      <c r="C641" s="368"/>
      <c r="D641" s="393"/>
      <c r="E641" s="393"/>
      <c r="F641" s="393"/>
      <c r="G641" s="393"/>
    </row>
    <row r="642" customFormat="false" ht="20.25" hidden="false" customHeight="false" outlineLevel="0" collapsed="false">
      <c r="B642" s="367"/>
      <c r="C642" s="368"/>
      <c r="D642" s="393"/>
      <c r="E642" s="393"/>
      <c r="F642" s="393"/>
      <c r="G642" s="393"/>
    </row>
    <row r="643" customFormat="false" ht="20.25" hidden="false" customHeight="false" outlineLevel="0" collapsed="false">
      <c r="B643" s="367"/>
      <c r="C643" s="368"/>
      <c r="D643" s="393"/>
      <c r="E643" s="393"/>
      <c r="F643" s="393"/>
      <c r="G643" s="393"/>
    </row>
    <row r="644" customFormat="false" ht="20.25" hidden="false" customHeight="false" outlineLevel="0" collapsed="false">
      <c r="B644" s="367"/>
      <c r="C644" s="368"/>
      <c r="D644" s="393"/>
      <c r="E644" s="393"/>
      <c r="F644" s="393"/>
      <c r="G644" s="393"/>
    </row>
    <row r="645" customFormat="false" ht="20.25" hidden="false" customHeight="false" outlineLevel="0" collapsed="false">
      <c r="B645" s="367"/>
      <c r="C645" s="368"/>
      <c r="D645" s="393"/>
      <c r="E645" s="393"/>
      <c r="F645" s="393"/>
      <c r="G645" s="393"/>
    </row>
    <row r="646" customFormat="false" ht="20.25" hidden="false" customHeight="false" outlineLevel="0" collapsed="false">
      <c r="B646" s="367"/>
      <c r="C646" s="368"/>
      <c r="D646" s="393"/>
      <c r="E646" s="393"/>
      <c r="F646" s="393"/>
      <c r="G646" s="393"/>
    </row>
    <row r="647" customFormat="false" ht="20.25" hidden="false" customHeight="false" outlineLevel="0" collapsed="false">
      <c r="B647" s="367"/>
      <c r="C647" s="368"/>
      <c r="D647" s="393"/>
      <c r="E647" s="393"/>
      <c r="F647" s="393"/>
      <c r="G647" s="393"/>
    </row>
    <row r="648" customFormat="false" ht="20.25" hidden="false" customHeight="false" outlineLevel="0" collapsed="false">
      <c r="B648" s="367"/>
      <c r="C648" s="368"/>
      <c r="D648" s="393"/>
      <c r="E648" s="393"/>
      <c r="F648" s="393"/>
      <c r="G648" s="393"/>
    </row>
    <row r="649" customFormat="false" ht="20.25" hidden="false" customHeight="false" outlineLevel="0" collapsed="false">
      <c r="B649" s="367"/>
      <c r="C649" s="368"/>
      <c r="D649" s="393"/>
      <c r="E649" s="393"/>
      <c r="F649" s="393"/>
      <c r="G649" s="393"/>
    </row>
    <row r="650" customFormat="false" ht="20.25" hidden="false" customHeight="false" outlineLevel="0" collapsed="false">
      <c r="B650" s="367"/>
      <c r="C650" s="368"/>
      <c r="D650" s="393"/>
      <c r="E650" s="393"/>
      <c r="F650" s="393"/>
      <c r="G650" s="393"/>
    </row>
    <row r="651" customFormat="false" ht="20.25" hidden="false" customHeight="false" outlineLevel="0" collapsed="false">
      <c r="B651" s="367"/>
      <c r="C651" s="368"/>
      <c r="D651" s="393"/>
      <c r="E651" s="393"/>
      <c r="F651" s="393"/>
      <c r="G651" s="393"/>
    </row>
    <row r="652" customFormat="false" ht="20.25" hidden="false" customHeight="false" outlineLevel="0" collapsed="false">
      <c r="B652" s="367"/>
      <c r="C652" s="368"/>
      <c r="D652" s="393"/>
      <c r="E652" s="393"/>
      <c r="F652" s="393"/>
      <c r="G652" s="393"/>
    </row>
    <row r="653" customFormat="false" ht="20.25" hidden="false" customHeight="false" outlineLevel="0" collapsed="false">
      <c r="B653" s="367"/>
      <c r="C653" s="368"/>
      <c r="D653" s="393"/>
      <c r="E653" s="393"/>
      <c r="F653" s="393"/>
      <c r="G653" s="393"/>
    </row>
    <row r="654" customFormat="false" ht="20.25" hidden="false" customHeight="false" outlineLevel="0" collapsed="false">
      <c r="B654" s="367"/>
      <c r="C654" s="368"/>
      <c r="D654" s="393"/>
      <c r="E654" s="393"/>
      <c r="F654" s="393"/>
      <c r="G654" s="393"/>
    </row>
    <row r="655" customFormat="false" ht="20.25" hidden="false" customHeight="false" outlineLevel="0" collapsed="false">
      <c r="B655" s="367"/>
      <c r="C655" s="368"/>
      <c r="D655" s="393"/>
      <c r="E655" s="393"/>
      <c r="F655" s="393"/>
      <c r="G655" s="393"/>
    </row>
    <row r="656" customFormat="false" ht="20.25" hidden="false" customHeight="false" outlineLevel="0" collapsed="false">
      <c r="B656" s="367"/>
      <c r="C656" s="368"/>
      <c r="D656" s="393"/>
      <c r="E656" s="393"/>
      <c r="F656" s="393"/>
      <c r="G656" s="393"/>
    </row>
    <row r="657" customFormat="false" ht="20.25" hidden="false" customHeight="false" outlineLevel="0" collapsed="false">
      <c r="B657" s="367"/>
      <c r="C657" s="368"/>
      <c r="D657" s="393"/>
      <c r="E657" s="393"/>
      <c r="F657" s="393"/>
      <c r="G657" s="393"/>
    </row>
    <row r="658" customFormat="false" ht="20.25" hidden="false" customHeight="false" outlineLevel="0" collapsed="false">
      <c r="B658" s="367"/>
      <c r="C658" s="368"/>
      <c r="D658" s="393"/>
      <c r="E658" s="393"/>
      <c r="F658" s="393"/>
      <c r="G658" s="393"/>
    </row>
    <row r="659" customFormat="false" ht="20.25" hidden="false" customHeight="false" outlineLevel="0" collapsed="false">
      <c r="B659" s="367"/>
      <c r="C659" s="368"/>
      <c r="D659" s="393"/>
      <c r="E659" s="393"/>
      <c r="F659" s="393"/>
      <c r="G659" s="393"/>
    </row>
    <row r="660" customFormat="false" ht="20.25" hidden="false" customHeight="false" outlineLevel="0" collapsed="false">
      <c r="B660" s="367"/>
      <c r="C660" s="368"/>
      <c r="D660" s="393"/>
      <c r="E660" s="393"/>
      <c r="F660" s="393"/>
      <c r="G660" s="393"/>
    </row>
    <row r="661" customFormat="false" ht="20.25" hidden="false" customHeight="false" outlineLevel="0" collapsed="false">
      <c r="B661" s="367"/>
      <c r="C661" s="368"/>
      <c r="D661" s="393"/>
      <c r="E661" s="393"/>
      <c r="F661" s="393"/>
      <c r="G661" s="393"/>
    </row>
    <row r="662" customFormat="false" ht="20.25" hidden="false" customHeight="false" outlineLevel="0" collapsed="false">
      <c r="B662" s="367"/>
      <c r="C662" s="368"/>
      <c r="D662" s="393"/>
      <c r="E662" s="393"/>
      <c r="F662" s="393"/>
      <c r="G662" s="393"/>
    </row>
    <row r="663" customFormat="false" ht="20.25" hidden="false" customHeight="false" outlineLevel="0" collapsed="false">
      <c r="B663" s="367"/>
      <c r="C663" s="368"/>
      <c r="D663" s="393"/>
      <c r="E663" s="393"/>
      <c r="F663" s="393"/>
      <c r="G663" s="393"/>
    </row>
    <row r="664" customFormat="false" ht="20.25" hidden="false" customHeight="false" outlineLevel="0" collapsed="false">
      <c r="B664" s="367"/>
      <c r="C664" s="368"/>
      <c r="D664" s="393"/>
      <c r="E664" s="393"/>
      <c r="F664" s="393"/>
      <c r="G664" s="393"/>
    </row>
    <row r="665" customFormat="false" ht="20.25" hidden="false" customHeight="false" outlineLevel="0" collapsed="false">
      <c r="B665" s="367"/>
      <c r="C665" s="368"/>
      <c r="D665" s="393"/>
      <c r="E665" s="393"/>
      <c r="F665" s="393"/>
      <c r="G665" s="393"/>
    </row>
    <row r="666" customFormat="false" ht="20.25" hidden="false" customHeight="false" outlineLevel="0" collapsed="false">
      <c r="B666" s="367"/>
      <c r="C666" s="368"/>
      <c r="D666" s="393"/>
      <c r="E666" s="393"/>
      <c r="F666" s="393"/>
      <c r="G666" s="393"/>
    </row>
    <row r="667" customFormat="false" ht="20.25" hidden="false" customHeight="false" outlineLevel="0" collapsed="false">
      <c r="B667" s="367"/>
      <c r="C667" s="368"/>
      <c r="D667" s="393"/>
      <c r="E667" s="393"/>
      <c r="F667" s="393"/>
      <c r="G667" s="393"/>
    </row>
    <row r="668" customFormat="false" ht="20.25" hidden="false" customHeight="false" outlineLevel="0" collapsed="false">
      <c r="B668" s="367"/>
      <c r="C668" s="368"/>
      <c r="D668" s="393"/>
      <c r="E668" s="393"/>
      <c r="F668" s="393"/>
      <c r="G668" s="393"/>
    </row>
    <row r="669" customFormat="false" ht="20.25" hidden="false" customHeight="false" outlineLevel="0" collapsed="false">
      <c r="B669" s="367"/>
      <c r="C669" s="368"/>
      <c r="D669" s="393"/>
      <c r="E669" s="393"/>
      <c r="F669" s="393"/>
      <c r="G669" s="393"/>
    </row>
    <row r="670" customFormat="false" ht="20.25" hidden="false" customHeight="false" outlineLevel="0" collapsed="false">
      <c r="B670" s="367"/>
      <c r="C670" s="368"/>
      <c r="D670" s="393"/>
      <c r="E670" s="393"/>
      <c r="F670" s="393"/>
      <c r="G670" s="393"/>
    </row>
    <row r="671" customFormat="false" ht="20.25" hidden="false" customHeight="false" outlineLevel="0" collapsed="false">
      <c r="B671" s="367"/>
      <c r="C671" s="368"/>
      <c r="D671" s="393"/>
      <c r="E671" s="393"/>
      <c r="F671" s="393"/>
      <c r="G671" s="393"/>
    </row>
    <row r="672" customFormat="false" ht="20.25" hidden="false" customHeight="false" outlineLevel="0" collapsed="false">
      <c r="B672" s="367"/>
      <c r="C672" s="368"/>
      <c r="D672" s="393"/>
      <c r="E672" s="393"/>
      <c r="F672" s="393"/>
      <c r="G672" s="393"/>
    </row>
    <row r="673" customFormat="false" ht="20.25" hidden="false" customHeight="false" outlineLevel="0" collapsed="false">
      <c r="B673" s="367"/>
      <c r="C673" s="368"/>
      <c r="D673" s="393"/>
      <c r="E673" s="393"/>
      <c r="F673" s="393"/>
      <c r="G673" s="393"/>
    </row>
    <row r="674" customFormat="false" ht="20.25" hidden="false" customHeight="false" outlineLevel="0" collapsed="false">
      <c r="B674" s="367"/>
      <c r="C674" s="368"/>
      <c r="D674" s="393"/>
      <c r="E674" s="393"/>
      <c r="F674" s="393"/>
      <c r="G674" s="393"/>
    </row>
    <row r="675" customFormat="false" ht="20.25" hidden="false" customHeight="false" outlineLevel="0" collapsed="false">
      <c r="B675" s="367"/>
      <c r="C675" s="368"/>
      <c r="D675" s="393"/>
      <c r="E675" s="393"/>
      <c r="F675" s="393"/>
      <c r="G675" s="393"/>
    </row>
    <row r="676" customFormat="false" ht="20.25" hidden="false" customHeight="false" outlineLevel="0" collapsed="false">
      <c r="B676" s="367"/>
      <c r="C676" s="368"/>
      <c r="D676" s="393"/>
      <c r="E676" s="393"/>
      <c r="F676" s="393"/>
      <c r="G676" s="393"/>
    </row>
    <row r="677" customFormat="false" ht="20.25" hidden="false" customHeight="false" outlineLevel="0" collapsed="false">
      <c r="B677" s="367"/>
      <c r="C677" s="368"/>
      <c r="D677" s="393"/>
      <c r="E677" s="393"/>
      <c r="F677" s="393"/>
      <c r="G677" s="393"/>
    </row>
    <row r="678" customFormat="false" ht="20.25" hidden="false" customHeight="false" outlineLevel="0" collapsed="false">
      <c r="B678" s="367"/>
      <c r="C678" s="368"/>
      <c r="D678" s="393"/>
      <c r="E678" s="393"/>
      <c r="F678" s="393"/>
      <c r="G678" s="393"/>
    </row>
    <row r="679" customFormat="false" ht="20.25" hidden="false" customHeight="false" outlineLevel="0" collapsed="false">
      <c r="B679" s="367"/>
      <c r="C679" s="368"/>
      <c r="D679" s="393"/>
      <c r="E679" s="393"/>
      <c r="F679" s="393"/>
      <c r="G679" s="393"/>
    </row>
    <row r="680" customFormat="false" ht="20.25" hidden="false" customHeight="false" outlineLevel="0" collapsed="false">
      <c r="B680" s="367"/>
      <c r="C680" s="368"/>
      <c r="D680" s="393"/>
      <c r="E680" s="393"/>
      <c r="F680" s="393"/>
      <c r="G680" s="393"/>
    </row>
    <row r="681" customFormat="false" ht="20.25" hidden="false" customHeight="false" outlineLevel="0" collapsed="false">
      <c r="B681" s="367"/>
      <c r="C681" s="368"/>
      <c r="D681" s="393"/>
      <c r="E681" s="393"/>
      <c r="F681" s="393"/>
      <c r="G681" s="393"/>
    </row>
    <row r="682" customFormat="false" ht="20.25" hidden="false" customHeight="false" outlineLevel="0" collapsed="false">
      <c r="B682" s="367"/>
      <c r="C682" s="368"/>
      <c r="D682" s="393"/>
      <c r="E682" s="393"/>
      <c r="F682" s="393"/>
      <c r="G682" s="393"/>
    </row>
    <row r="683" customFormat="false" ht="20.25" hidden="false" customHeight="false" outlineLevel="0" collapsed="false">
      <c r="B683" s="367"/>
      <c r="C683" s="368"/>
      <c r="D683" s="393"/>
      <c r="E683" s="393"/>
      <c r="F683" s="393"/>
      <c r="G683" s="393"/>
    </row>
    <row r="684" customFormat="false" ht="20.25" hidden="false" customHeight="false" outlineLevel="0" collapsed="false">
      <c r="B684" s="367"/>
      <c r="C684" s="368"/>
      <c r="D684" s="393"/>
      <c r="E684" s="393"/>
      <c r="F684" s="393"/>
      <c r="G684" s="393"/>
    </row>
    <row r="685" customFormat="false" ht="20.25" hidden="false" customHeight="false" outlineLevel="0" collapsed="false">
      <c r="B685" s="367"/>
      <c r="C685" s="368"/>
      <c r="D685" s="393"/>
      <c r="E685" s="393"/>
      <c r="F685" s="393"/>
      <c r="G685" s="393"/>
    </row>
    <row r="686" customFormat="false" ht="20.25" hidden="false" customHeight="false" outlineLevel="0" collapsed="false">
      <c r="B686" s="367"/>
      <c r="C686" s="368"/>
      <c r="D686" s="393"/>
      <c r="E686" s="393"/>
      <c r="F686" s="393"/>
      <c r="G686" s="393"/>
    </row>
    <row r="687" customFormat="false" ht="20.25" hidden="false" customHeight="false" outlineLevel="0" collapsed="false">
      <c r="B687" s="367"/>
      <c r="C687" s="368"/>
      <c r="D687" s="393"/>
      <c r="E687" s="393"/>
      <c r="F687" s="393"/>
      <c r="G687" s="393"/>
    </row>
    <row r="688" customFormat="false" ht="20.25" hidden="false" customHeight="false" outlineLevel="0" collapsed="false">
      <c r="B688" s="367"/>
      <c r="C688" s="368"/>
      <c r="D688" s="393"/>
      <c r="E688" s="393"/>
      <c r="F688" s="393"/>
      <c r="G688" s="393"/>
    </row>
    <row r="689" customFormat="false" ht="20.25" hidden="false" customHeight="false" outlineLevel="0" collapsed="false">
      <c r="B689" s="367"/>
      <c r="C689" s="368"/>
      <c r="D689" s="393"/>
      <c r="E689" s="393"/>
      <c r="F689" s="393"/>
      <c r="G689" s="393"/>
    </row>
    <row r="690" customFormat="false" ht="20.25" hidden="false" customHeight="false" outlineLevel="0" collapsed="false">
      <c r="B690" s="367"/>
      <c r="C690" s="368"/>
      <c r="D690" s="393"/>
      <c r="E690" s="393"/>
      <c r="F690" s="393"/>
      <c r="G690" s="393"/>
    </row>
    <row r="691" customFormat="false" ht="20.25" hidden="false" customHeight="false" outlineLevel="0" collapsed="false">
      <c r="B691" s="367"/>
      <c r="C691" s="368"/>
      <c r="D691" s="393"/>
      <c r="E691" s="393"/>
      <c r="F691" s="393"/>
      <c r="G691" s="393"/>
    </row>
    <row r="692" customFormat="false" ht="20.25" hidden="false" customHeight="false" outlineLevel="0" collapsed="false">
      <c r="B692" s="367"/>
      <c r="C692" s="368"/>
      <c r="D692" s="393"/>
      <c r="E692" s="393"/>
      <c r="F692" s="393"/>
      <c r="G692" s="393"/>
    </row>
    <row r="693" customFormat="false" ht="20.25" hidden="false" customHeight="false" outlineLevel="0" collapsed="false">
      <c r="B693" s="367"/>
      <c r="C693" s="368"/>
      <c r="D693" s="393"/>
      <c r="E693" s="393"/>
      <c r="F693" s="393"/>
      <c r="G693" s="393"/>
    </row>
    <row r="694" customFormat="false" ht="20.25" hidden="false" customHeight="false" outlineLevel="0" collapsed="false">
      <c r="B694" s="367"/>
      <c r="C694" s="368"/>
      <c r="D694" s="393"/>
      <c r="E694" s="393"/>
      <c r="F694" s="393"/>
      <c r="G694" s="393"/>
    </row>
    <row r="695" customFormat="false" ht="20.25" hidden="false" customHeight="false" outlineLevel="0" collapsed="false">
      <c r="B695" s="367"/>
      <c r="C695" s="368"/>
      <c r="D695" s="393"/>
      <c r="E695" s="393"/>
      <c r="F695" s="393"/>
      <c r="G695" s="393"/>
    </row>
    <row r="696" customFormat="false" ht="20.25" hidden="false" customHeight="false" outlineLevel="0" collapsed="false">
      <c r="B696" s="367"/>
      <c r="C696" s="368"/>
      <c r="D696" s="393"/>
      <c r="E696" s="393"/>
      <c r="F696" s="393"/>
      <c r="G696" s="393"/>
    </row>
    <row r="697" customFormat="false" ht="20.25" hidden="false" customHeight="false" outlineLevel="0" collapsed="false">
      <c r="B697" s="367"/>
      <c r="C697" s="368"/>
      <c r="D697" s="393"/>
      <c r="E697" s="393"/>
      <c r="F697" s="393"/>
      <c r="G697" s="393"/>
    </row>
    <row r="698" customFormat="false" ht="20.25" hidden="false" customHeight="false" outlineLevel="0" collapsed="false">
      <c r="B698" s="367"/>
      <c r="C698" s="368"/>
      <c r="D698" s="393"/>
      <c r="E698" s="393"/>
      <c r="F698" s="393"/>
      <c r="G698" s="393"/>
    </row>
    <row r="699" customFormat="false" ht="20.25" hidden="false" customHeight="false" outlineLevel="0" collapsed="false">
      <c r="B699" s="367"/>
      <c r="C699" s="368"/>
      <c r="D699" s="393"/>
      <c r="E699" s="393"/>
      <c r="F699" s="393"/>
      <c r="G699" s="393"/>
    </row>
    <row r="700" customFormat="false" ht="20.25" hidden="false" customHeight="false" outlineLevel="0" collapsed="false">
      <c r="B700" s="367"/>
      <c r="C700" s="368"/>
      <c r="D700" s="393"/>
      <c r="E700" s="393"/>
      <c r="F700" s="393"/>
      <c r="G700" s="393"/>
    </row>
    <row r="701" customFormat="false" ht="20.25" hidden="false" customHeight="false" outlineLevel="0" collapsed="false">
      <c r="B701" s="367"/>
      <c r="C701" s="368"/>
      <c r="D701" s="393"/>
      <c r="E701" s="393"/>
      <c r="F701" s="393"/>
      <c r="G701" s="393"/>
    </row>
    <row r="702" customFormat="false" ht="20.25" hidden="false" customHeight="false" outlineLevel="0" collapsed="false">
      <c r="B702" s="367"/>
      <c r="C702" s="368"/>
      <c r="D702" s="393"/>
      <c r="E702" s="393"/>
      <c r="F702" s="393"/>
      <c r="G702" s="393"/>
    </row>
    <row r="703" customFormat="false" ht="20.25" hidden="false" customHeight="false" outlineLevel="0" collapsed="false">
      <c r="B703" s="367"/>
      <c r="C703" s="368"/>
      <c r="D703" s="393"/>
      <c r="E703" s="393"/>
      <c r="F703" s="393"/>
      <c r="G703" s="393"/>
    </row>
    <row r="704" customFormat="false" ht="20.25" hidden="false" customHeight="false" outlineLevel="0" collapsed="false">
      <c r="B704" s="367"/>
      <c r="C704" s="368"/>
      <c r="D704" s="393"/>
      <c r="E704" s="393"/>
      <c r="F704" s="393"/>
      <c r="G704" s="393"/>
    </row>
    <row r="705" customFormat="false" ht="20.25" hidden="false" customHeight="false" outlineLevel="0" collapsed="false">
      <c r="B705" s="367"/>
      <c r="C705" s="368"/>
      <c r="D705" s="393"/>
      <c r="E705" s="393"/>
      <c r="F705" s="393"/>
      <c r="G705" s="393"/>
    </row>
    <row r="706" customFormat="false" ht="20.25" hidden="false" customHeight="false" outlineLevel="0" collapsed="false">
      <c r="B706" s="367"/>
      <c r="C706" s="368"/>
      <c r="D706" s="393"/>
      <c r="E706" s="393"/>
      <c r="F706" s="393"/>
      <c r="G706" s="393"/>
    </row>
    <row r="707" customFormat="false" ht="20.25" hidden="false" customHeight="false" outlineLevel="0" collapsed="false">
      <c r="B707" s="367"/>
      <c r="C707" s="368"/>
      <c r="D707" s="393"/>
      <c r="E707" s="393"/>
      <c r="F707" s="393"/>
      <c r="G707" s="393"/>
    </row>
    <row r="708" customFormat="false" ht="20.25" hidden="false" customHeight="false" outlineLevel="0" collapsed="false">
      <c r="B708" s="367"/>
      <c r="C708" s="368"/>
      <c r="D708" s="393"/>
      <c r="E708" s="393"/>
      <c r="F708" s="393"/>
      <c r="G708" s="393"/>
    </row>
    <row r="709" customFormat="false" ht="20.25" hidden="false" customHeight="false" outlineLevel="0" collapsed="false">
      <c r="B709" s="367"/>
      <c r="C709" s="368"/>
      <c r="D709" s="393"/>
      <c r="E709" s="393"/>
      <c r="F709" s="393"/>
      <c r="G709" s="393"/>
    </row>
    <row r="710" customFormat="false" ht="20.25" hidden="false" customHeight="false" outlineLevel="0" collapsed="false">
      <c r="B710" s="367"/>
      <c r="C710" s="368"/>
      <c r="D710" s="393"/>
      <c r="E710" s="393"/>
      <c r="F710" s="393"/>
      <c r="G710" s="393"/>
    </row>
    <row r="711" customFormat="false" ht="20.25" hidden="false" customHeight="false" outlineLevel="0" collapsed="false">
      <c r="B711" s="367"/>
      <c r="C711" s="368"/>
      <c r="D711" s="393"/>
      <c r="E711" s="393"/>
      <c r="F711" s="393"/>
      <c r="G711" s="393"/>
    </row>
    <row r="712" customFormat="false" ht="20.25" hidden="false" customHeight="false" outlineLevel="0" collapsed="false">
      <c r="B712" s="367"/>
      <c r="C712" s="368"/>
      <c r="D712" s="393"/>
      <c r="E712" s="393"/>
      <c r="F712" s="393"/>
      <c r="G712" s="393"/>
    </row>
    <row r="713" customFormat="false" ht="20.25" hidden="false" customHeight="false" outlineLevel="0" collapsed="false">
      <c r="B713" s="367"/>
      <c r="C713" s="368"/>
      <c r="D713" s="393"/>
      <c r="E713" s="393"/>
      <c r="F713" s="393"/>
      <c r="G713" s="393"/>
    </row>
    <row r="714" customFormat="false" ht="20.25" hidden="false" customHeight="false" outlineLevel="0" collapsed="false">
      <c r="B714" s="367"/>
      <c r="C714" s="368"/>
      <c r="D714" s="393"/>
      <c r="E714" s="393"/>
      <c r="F714" s="393"/>
      <c r="G714" s="393"/>
    </row>
    <row r="715" customFormat="false" ht="20.25" hidden="false" customHeight="false" outlineLevel="0" collapsed="false">
      <c r="B715" s="367"/>
      <c r="C715" s="368"/>
      <c r="D715" s="393"/>
      <c r="E715" s="393"/>
      <c r="F715" s="393"/>
      <c r="G715" s="393"/>
    </row>
    <row r="716" customFormat="false" ht="20.25" hidden="false" customHeight="false" outlineLevel="0" collapsed="false">
      <c r="B716" s="367"/>
      <c r="C716" s="368"/>
      <c r="D716" s="393"/>
      <c r="E716" s="393"/>
      <c r="F716" s="393"/>
      <c r="G716" s="393"/>
    </row>
    <row r="717" customFormat="false" ht="20.25" hidden="false" customHeight="false" outlineLevel="0" collapsed="false">
      <c r="B717" s="367"/>
      <c r="C717" s="368"/>
      <c r="D717" s="393"/>
      <c r="E717" s="393"/>
      <c r="F717" s="393"/>
      <c r="G717" s="393"/>
    </row>
    <row r="718" customFormat="false" ht="20.25" hidden="false" customHeight="false" outlineLevel="0" collapsed="false">
      <c r="B718" s="367"/>
      <c r="C718" s="368"/>
      <c r="D718" s="393"/>
      <c r="E718" s="393"/>
      <c r="F718" s="393"/>
      <c r="G718" s="393"/>
    </row>
    <row r="719" customFormat="false" ht="20.25" hidden="false" customHeight="false" outlineLevel="0" collapsed="false">
      <c r="B719" s="367"/>
      <c r="C719" s="368"/>
      <c r="D719" s="393"/>
      <c r="E719" s="393"/>
      <c r="F719" s="393"/>
      <c r="G719" s="393"/>
    </row>
    <row r="720" customFormat="false" ht="20.25" hidden="false" customHeight="false" outlineLevel="0" collapsed="false">
      <c r="B720" s="367"/>
      <c r="C720" s="368"/>
      <c r="D720" s="393"/>
      <c r="E720" s="393"/>
      <c r="F720" s="393"/>
      <c r="G720" s="393"/>
    </row>
    <row r="721" customFormat="false" ht="20.25" hidden="false" customHeight="false" outlineLevel="0" collapsed="false">
      <c r="B721" s="367"/>
      <c r="C721" s="368"/>
      <c r="D721" s="393"/>
      <c r="E721" s="393"/>
      <c r="F721" s="393"/>
      <c r="G721" s="393"/>
    </row>
    <row r="722" customFormat="false" ht="20.25" hidden="false" customHeight="false" outlineLevel="0" collapsed="false">
      <c r="B722" s="367"/>
      <c r="C722" s="368"/>
      <c r="D722" s="393"/>
      <c r="E722" s="393"/>
      <c r="F722" s="393"/>
      <c r="G722" s="393"/>
    </row>
    <row r="723" customFormat="false" ht="20.25" hidden="false" customHeight="false" outlineLevel="0" collapsed="false">
      <c r="B723" s="367"/>
      <c r="C723" s="368"/>
      <c r="D723" s="393"/>
      <c r="E723" s="393"/>
      <c r="F723" s="393"/>
      <c r="G723" s="393"/>
    </row>
    <row r="724" customFormat="false" ht="20.25" hidden="false" customHeight="false" outlineLevel="0" collapsed="false">
      <c r="B724" s="367"/>
      <c r="C724" s="368"/>
      <c r="D724" s="393"/>
      <c r="E724" s="393"/>
      <c r="F724" s="393"/>
      <c r="G724" s="393"/>
    </row>
    <row r="725" customFormat="false" ht="20.25" hidden="false" customHeight="false" outlineLevel="0" collapsed="false">
      <c r="B725" s="367"/>
      <c r="C725" s="368"/>
      <c r="D725" s="393"/>
      <c r="E725" s="393"/>
      <c r="F725" s="393"/>
      <c r="G725" s="393"/>
    </row>
    <row r="726" customFormat="false" ht="20.25" hidden="false" customHeight="false" outlineLevel="0" collapsed="false">
      <c r="B726" s="367"/>
      <c r="C726" s="368"/>
      <c r="D726" s="393"/>
      <c r="E726" s="393"/>
      <c r="F726" s="393"/>
      <c r="G726" s="393"/>
    </row>
    <row r="727" customFormat="false" ht="20.25" hidden="false" customHeight="false" outlineLevel="0" collapsed="false">
      <c r="B727" s="367"/>
      <c r="C727" s="368"/>
      <c r="D727" s="393"/>
      <c r="E727" s="393"/>
      <c r="F727" s="393"/>
      <c r="G727" s="393"/>
    </row>
    <row r="728" customFormat="false" ht="20.25" hidden="false" customHeight="false" outlineLevel="0" collapsed="false">
      <c r="B728" s="367"/>
      <c r="C728" s="368"/>
      <c r="D728" s="393"/>
      <c r="E728" s="393"/>
      <c r="F728" s="393"/>
      <c r="G728" s="393"/>
    </row>
    <row r="729" customFormat="false" ht="20.25" hidden="false" customHeight="false" outlineLevel="0" collapsed="false">
      <c r="B729" s="367"/>
      <c r="C729" s="368"/>
      <c r="D729" s="393"/>
      <c r="E729" s="393"/>
      <c r="F729" s="393"/>
      <c r="G729" s="393"/>
    </row>
    <row r="730" customFormat="false" ht="20.25" hidden="false" customHeight="false" outlineLevel="0" collapsed="false">
      <c r="B730" s="367"/>
      <c r="C730" s="368"/>
      <c r="D730" s="393"/>
      <c r="E730" s="393"/>
      <c r="F730" s="393"/>
      <c r="G730" s="393"/>
    </row>
    <row r="731" customFormat="false" ht="20.25" hidden="false" customHeight="false" outlineLevel="0" collapsed="false">
      <c r="B731" s="367"/>
      <c r="C731" s="368"/>
      <c r="D731" s="393"/>
      <c r="E731" s="393"/>
      <c r="F731" s="393"/>
      <c r="G731" s="393"/>
    </row>
    <row r="732" customFormat="false" ht="20.25" hidden="false" customHeight="false" outlineLevel="0" collapsed="false">
      <c r="B732" s="367"/>
      <c r="C732" s="368"/>
      <c r="D732" s="393"/>
      <c r="E732" s="393"/>
      <c r="F732" s="393"/>
      <c r="G732" s="393"/>
    </row>
    <row r="733" customFormat="false" ht="20.25" hidden="false" customHeight="false" outlineLevel="0" collapsed="false">
      <c r="B733" s="367"/>
      <c r="C733" s="368"/>
      <c r="D733" s="393"/>
      <c r="E733" s="393"/>
      <c r="F733" s="393"/>
      <c r="G733" s="393"/>
    </row>
    <row r="734" customFormat="false" ht="20.25" hidden="false" customHeight="false" outlineLevel="0" collapsed="false">
      <c r="B734" s="367"/>
      <c r="C734" s="368"/>
      <c r="D734" s="393"/>
      <c r="E734" s="393"/>
      <c r="F734" s="393"/>
      <c r="G734" s="393"/>
    </row>
    <row r="735" customFormat="false" ht="20.25" hidden="false" customHeight="false" outlineLevel="0" collapsed="false">
      <c r="B735" s="367"/>
      <c r="C735" s="368"/>
      <c r="D735" s="393"/>
      <c r="E735" s="393"/>
      <c r="F735" s="393"/>
      <c r="G735" s="393"/>
    </row>
    <row r="736" customFormat="false" ht="20.25" hidden="false" customHeight="false" outlineLevel="0" collapsed="false">
      <c r="B736" s="367"/>
      <c r="C736" s="368"/>
      <c r="D736" s="393"/>
      <c r="E736" s="393"/>
      <c r="F736" s="393"/>
      <c r="G736" s="393"/>
    </row>
    <row r="737" customFormat="false" ht="20.25" hidden="false" customHeight="false" outlineLevel="0" collapsed="false">
      <c r="B737" s="367"/>
      <c r="C737" s="368"/>
      <c r="D737" s="393"/>
      <c r="E737" s="393"/>
      <c r="F737" s="393"/>
      <c r="G737" s="393"/>
    </row>
    <row r="738" customFormat="false" ht="20.25" hidden="false" customHeight="false" outlineLevel="0" collapsed="false">
      <c r="B738" s="367"/>
      <c r="C738" s="368"/>
      <c r="D738" s="393"/>
      <c r="E738" s="393"/>
      <c r="F738" s="393"/>
      <c r="G738" s="393"/>
    </row>
    <row r="739" customFormat="false" ht="20.25" hidden="false" customHeight="false" outlineLevel="0" collapsed="false">
      <c r="B739" s="367"/>
      <c r="C739" s="368"/>
      <c r="D739" s="393"/>
      <c r="E739" s="393"/>
      <c r="F739" s="393"/>
      <c r="G739" s="393"/>
    </row>
    <row r="740" customFormat="false" ht="20.25" hidden="false" customHeight="false" outlineLevel="0" collapsed="false">
      <c r="B740" s="367"/>
      <c r="C740" s="368"/>
      <c r="D740" s="393"/>
      <c r="E740" s="393"/>
      <c r="F740" s="393"/>
      <c r="G740" s="393"/>
    </row>
    <row r="741" customFormat="false" ht="20.25" hidden="false" customHeight="false" outlineLevel="0" collapsed="false">
      <c r="B741" s="367"/>
      <c r="C741" s="368"/>
      <c r="D741" s="393"/>
      <c r="E741" s="393"/>
      <c r="F741" s="393"/>
      <c r="G741" s="393"/>
    </row>
    <row r="742" customFormat="false" ht="20.25" hidden="false" customHeight="false" outlineLevel="0" collapsed="false">
      <c r="B742" s="367"/>
      <c r="C742" s="368"/>
      <c r="D742" s="393"/>
      <c r="E742" s="393"/>
      <c r="F742" s="393"/>
      <c r="G742" s="393"/>
    </row>
    <row r="743" customFormat="false" ht="20.25" hidden="false" customHeight="false" outlineLevel="0" collapsed="false">
      <c r="B743" s="367"/>
      <c r="C743" s="368"/>
      <c r="D743" s="393"/>
      <c r="E743" s="393"/>
      <c r="F743" s="393"/>
      <c r="G743" s="393"/>
    </row>
    <row r="744" customFormat="false" ht="20.25" hidden="false" customHeight="false" outlineLevel="0" collapsed="false">
      <c r="B744" s="367"/>
      <c r="C744" s="368"/>
      <c r="D744" s="393"/>
      <c r="E744" s="393"/>
      <c r="F744" s="393"/>
      <c r="G744" s="393"/>
    </row>
    <row r="745" customFormat="false" ht="20.25" hidden="false" customHeight="false" outlineLevel="0" collapsed="false">
      <c r="B745" s="367"/>
      <c r="C745" s="368"/>
      <c r="D745" s="393"/>
      <c r="E745" s="393"/>
      <c r="F745" s="393"/>
      <c r="G745" s="393"/>
    </row>
    <row r="746" customFormat="false" ht="20.25" hidden="false" customHeight="false" outlineLevel="0" collapsed="false">
      <c r="B746" s="367"/>
      <c r="C746" s="368"/>
      <c r="D746" s="393"/>
      <c r="E746" s="393"/>
      <c r="F746" s="393"/>
      <c r="G746" s="393"/>
    </row>
    <row r="747" customFormat="false" ht="20.25" hidden="false" customHeight="false" outlineLevel="0" collapsed="false">
      <c r="B747" s="367"/>
      <c r="C747" s="368"/>
      <c r="D747" s="393"/>
      <c r="E747" s="393"/>
      <c r="F747" s="393"/>
      <c r="G747" s="393"/>
    </row>
    <row r="748" customFormat="false" ht="20.25" hidden="false" customHeight="false" outlineLevel="0" collapsed="false">
      <c r="B748" s="367"/>
      <c r="C748" s="368"/>
      <c r="D748" s="393"/>
      <c r="E748" s="393"/>
      <c r="F748" s="393"/>
      <c r="G748" s="393"/>
    </row>
    <row r="749" customFormat="false" ht="20.25" hidden="false" customHeight="false" outlineLevel="0" collapsed="false">
      <c r="B749" s="367"/>
      <c r="C749" s="368"/>
      <c r="D749" s="393"/>
      <c r="E749" s="393"/>
      <c r="F749" s="393"/>
      <c r="G749" s="393"/>
    </row>
    <row r="750" customFormat="false" ht="20.25" hidden="false" customHeight="false" outlineLevel="0" collapsed="false">
      <c r="B750" s="367"/>
      <c r="C750" s="368"/>
      <c r="D750" s="393"/>
      <c r="E750" s="393"/>
      <c r="F750" s="393"/>
      <c r="G750" s="393"/>
    </row>
    <row r="751" customFormat="false" ht="20.25" hidden="false" customHeight="false" outlineLevel="0" collapsed="false">
      <c r="B751" s="367"/>
      <c r="C751" s="368"/>
      <c r="D751" s="393"/>
      <c r="E751" s="393"/>
      <c r="F751" s="393"/>
      <c r="G751" s="393"/>
    </row>
    <row r="752" customFormat="false" ht="20.25" hidden="false" customHeight="false" outlineLevel="0" collapsed="false">
      <c r="B752" s="367"/>
      <c r="C752" s="368"/>
      <c r="D752" s="393"/>
      <c r="E752" s="393"/>
      <c r="F752" s="393"/>
      <c r="G752" s="393"/>
    </row>
    <row r="753" customFormat="false" ht="20.25" hidden="false" customHeight="false" outlineLevel="0" collapsed="false">
      <c r="B753" s="367"/>
      <c r="C753" s="368"/>
      <c r="D753" s="393"/>
      <c r="E753" s="393"/>
      <c r="F753" s="393"/>
      <c r="G753" s="393"/>
    </row>
    <row r="754" customFormat="false" ht="20.25" hidden="false" customHeight="false" outlineLevel="0" collapsed="false">
      <c r="B754" s="367"/>
      <c r="C754" s="368"/>
      <c r="D754" s="393"/>
      <c r="E754" s="393"/>
      <c r="F754" s="393"/>
      <c r="G754" s="393"/>
    </row>
    <row r="755" customFormat="false" ht="20.25" hidden="false" customHeight="false" outlineLevel="0" collapsed="false">
      <c r="B755" s="367"/>
      <c r="C755" s="368"/>
      <c r="D755" s="393"/>
      <c r="E755" s="393"/>
      <c r="F755" s="393"/>
      <c r="G755" s="393"/>
    </row>
    <row r="756" customFormat="false" ht="20.25" hidden="false" customHeight="false" outlineLevel="0" collapsed="false">
      <c r="B756" s="367"/>
      <c r="C756" s="368"/>
      <c r="D756" s="393"/>
      <c r="E756" s="393"/>
      <c r="F756" s="393"/>
      <c r="G756" s="393"/>
    </row>
    <row r="757" customFormat="false" ht="20.25" hidden="false" customHeight="false" outlineLevel="0" collapsed="false">
      <c r="B757" s="367"/>
      <c r="C757" s="368"/>
      <c r="D757" s="393"/>
      <c r="E757" s="393"/>
      <c r="F757" s="393"/>
      <c r="G757" s="393"/>
    </row>
    <row r="758" customFormat="false" ht="20.25" hidden="false" customHeight="false" outlineLevel="0" collapsed="false">
      <c r="B758" s="367"/>
      <c r="C758" s="368"/>
      <c r="D758" s="393"/>
      <c r="E758" s="393"/>
      <c r="F758" s="393"/>
      <c r="G758" s="393"/>
    </row>
    <row r="759" customFormat="false" ht="20.25" hidden="false" customHeight="false" outlineLevel="0" collapsed="false">
      <c r="B759" s="367"/>
      <c r="C759" s="368"/>
      <c r="D759" s="393"/>
      <c r="E759" s="393"/>
      <c r="F759" s="393"/>
      <c r="G759" s="393"/>
    </row>
    <row r="760" customFormat="false" ht="20.25" hidden="false" customHeight="false" outlineLevel="0" collapsed="false">
      <c r="B760" s="367"/>
      <c r="C760" s="368"/>
      <c r="D760" s="393"/>
      <c r="E760" s="393"/>
      <c r="F760" s="393"/>
      <c r="G760" s="393"/>
    </row>
    <row r="761" customFormat="false" ht="20.25" hidden="false" customHeight="false" outlineLevel="0" collapsed="false">
      <c r="B761" s="367"/>
      <c r="C761" s="368"/>
      <c r="D761" s="393"/>
      <c r="E761" s="393"/>
      <c r="F761" s="393"/>
      <c r="G761" s="393"/>
    </row>
    <row r="762" customFormat="false" ht="20.25" hidden="false" customHeight="false" outlineLevel="0" collapsed="false">
      <c r="B762" s="367"/>
      <c r="C762" s="368"/>
      <c r="D762" s="393"/>
      <c r="E762" s="393"/>
      <c r="F762" s="393"/>
      <c r="G762" s="393"/>
    </row>
    <row r="763" customFormat="false" ht="20.25" hidden="false" customHeight="false" outlineLevel="0" collapsed="false">
      <c r="B763" s="367"/>
      <c r="C763" s="368"/>
      <c r="D763" s="393"/>
      <c r="E763" s="393"/>
      <c r="F763" s="393"/>
      <c r="G763" s="393"/>
    </row>
    <row r="764" customFormat="false" ht="20.25" hidden="false" customHeight="false" outlineLevel="0" collapsed="false">
      <c r="B764" s="367"/>
      <c r="C764" s="368"/>
      <c r="D764" s="393"/>
      <c r="E764" s="393"/>
      <c r="F764" s="393"/>
      <c r="G764" s="393"/>
    </row>
    <row r="765" customFormat="false" ht="20.25" hidden="false" customHeight="false" outlineLevel="0" collapsed="false">
      <c r="B765" s="367"/>
      <c r="C765" s="368"/>
      <c r="D765" s="393"/>
      <c r="E765" s="393"/>
      <c r="F765" s="393"/>
      <c r="G765" s="393"/>
    </row>
    <row r="766" customFormat="false" ht="20.25" hidden="false" customHeight="false" outlineLevel="0" collapsed="false">
      <c r="B766" s="367"/>
      <c r="C766" s="368"/>
      <c r="D766" s="393"/>
      <c r="E766" s="393"/>
      <c r="F766" s="393"/>
      <c r="G766" s="393"/>
    </row>
    <row r="767" customFormat="false" ht="20.25" hidden="false" customHeight="false" outlineLevel="0" collapsed="false">
      <c r="B767" s="367"/>
      <c r="C767" s="368"/>
      <c r="D767" s="393"/>
      <c r="E767" s="393"/>
      <c r="F767" s="393"/>
      <c r="G767" s="393"/>
    </row>
    <row r="768" customFormat="false" ht="20.25" hidden="false" customHeight="false" outlineLevel="0" collapsed="false">
      <c r="B768" s="367"/>
      <c r="C768" s="368"/>
      <c r="D768" s="393"/>
      <c r="E768" s="393"/>
      <c r="F768" s="393"/>
      <c r="G768" s="393"/>
    </row>
    <row r="769" customFormat="false" ht="20.25" hidden="false" customHeight="false" outlineLevel="0" collapsed="false">
      <c r="B769" s="367"/>
      <c r="C769" s="368"/>
      <c r="D769" s="393"/>
      <c r="E769" s="393"/>
      <c r="F769" s="393"/>
      <c r="G769" s="393"/>
    </row>
    <row r="770" customFormat="false" ht="20.25" hidden="false" customHeight="false" outlineLevel="0" collapsed="false">
      <c r="B770" s="367"/>
      <c r="C770" s="368"/>
      <c r="D770" s="393"/>
      <c r="E770" s="393"/>
      <c r="F770" s="393"/>
      <c r="G770" s="393"/>
    </row>
    <row r="771" customFormat="false" ht="20.25" hidden="false" customHeight="false" outlineLevel="0" collapsed="false">
      <c r="B771" s="367"/>
      <c r="C771" s="368"/>
      <c r="D771" s="393"/>
      <c r="E771" s="393"/>
      <c r="F771" s="393"/>
      <c r="G771" s="393"/>
    </row>
    <row r="772" customFormat="false" ht="20.25" hidden="false" customHeight="false" outlineLevel="0" collapsed="false">
      <c r="B772" s="367"/>
      <c r="C772" s="368"/>
      <c r="D772" s="393"/>
      <c r="E772" s="393"/>
      <c r="F772" s="393"/>
      <c r="G772" s="393"/>
    </row>
    <row r="773" customFormat="false" ht="20.25" hidden="false" customHeight="false" outlineLevel="0" collapsed="false">
      <c r="B773" s="367"/>
      <c r="C773" s="368"/>
      <c r="D773" s="393"/>
      <c r="E773" s="393"/>
      <c r="F773" s="393"/>
      <c r="G773" s="393"/>
    </row>
    <row r="774" customFormat="false" ht="20.25" hidden="false" customHeight="false" outlineLevel="0" collapsed="false">
      <c r="B774" s="367"/>
      <c r="C774" s="368"/>
      <c r="D774" s="393"/>
      <c r="E774" s="393"/>
      <c r="F774" s="393"/>
      <c r="G774" s="393"/>
    </row>
    <row r="775" customFormat="false" ht="20.25" hidden="false" customHeight="false" outlineLevel="0" collapsed="false">
      <c r="B775" s="367"/>
      <c r="C775" s="368"/>
      <c r="D775" s="393"/>
      <c r="E775" s="393"/>
      <c r="F775" s="393"/>
      <c r="G775" s="393"/>
    </row>
    <row r="776" customFormat="false" ht="20.25" hidden="false" customHeight="false" outlineLevel="0" collapsed="false">
      <c r="B776" s="367"/>
      <c r="C776" s="368"/>
      <c r="D776" s="393"/>
      <c r="E776" s="393"/>
      <c r="F776" s="393"/>
      <c r="G776" s="393"/>
    </row>
    <row r="777" customFormat="false" ht="20.25" hidden="false" customHeight="false" outlineLevel="0" collapsed="false">
      <c r="B777" s="367"/>
      <c r="C777" s="368"/>
      <c r="D777" s="393"/>
      <c r="E777" s="393"/>
      <c r="F777" s="393"/>
      <c r="G777" s="393"/>
    </row>
    <row r="778" customFormat="false" ht="20.25" hidden="false" customHeight="false" outlineLevel="0" collapsed="false">
      <c r="B778" s="367"/>
      <c r="C778" s="368"/>
      <c r="D778" s="393"/>
      <c r="E778" s="393"/>
      <c r="F778" s="393"/>
      <c r="G778" s="393"/>
    </row>
    <row r="779" customFormat="false" ht="20.25" hidden="false" customHeight="false" outlineLevel="0" collapsed="false">
      <c r="B779" s="367"/>
      <c r="C779" s="368"/>
      <c r="D779" s="393"/>
      <c r="E779" s="393"/>
      <c r="F779" s="393"/>
      <c r="G779" s="393"/>
    </row>
    <row r="780" customFormat="false" ht="20.25" hidden="false" customHeight="false" outlineLevel="0" collapsed="false">
      <c r="B780" s="367"/>
      <c r="C780" s="368"/>
      <c r="D780" s="393"/>
      <c r="E780" s="393"/>
      <c r="F780" s="393"/>
      <c r="G780" s="393"/>
    </row>
    <row r="781" customFormat="false" ht="20.25" hidden="false" customHeight="false" outlineLevel="0" collapsed="false">
      <c r="B781" s="367"/>
      <c r="C781" s="368"/>
      <c r="D781" s="393"/>
      <c r="E781" s="393"/>
      <c r="F781" s="393"/>
      <c r="G781" s="393"/>
    </row>
    <row r="782" customFormat="false" ht="20.25" hidden="false" customHeight="false" outlineLevel="0" collapsed="false">
      <c r="B782" s="367"/>
      <c r="C782" s="368"/>
      <c r="D782" s="393"/>
      <c r="E782" s="393"/>
      <c r="F782" s="393"/>
      <c r="G782" s="393"/>
    </row>
    <row r="783" customFormat="false" ht="20.25" hidden="false" customHeight="false" outlineLevel="0" collapsed="false">
      <c r="B783" s="367"/>
      <c r="C783" s="368"/>
      <c r="D783" s="393"/>
      <c r="E783" s="393"/>
      <c r="F783" s="393"/>
      <c r="G783" s="393"/>
    </row>
    <row r="784" customFormat="false" ht="20.25" hidden="false" customHeight="false" outlineLevel="0" collapsed="false">
      <c r="B784" s="367"/>
      <c r="C784" s="368"/>
      <c r="D784" s="393"/>
      <c r="E784" s="393"/>
      <c r="F784" s="393"/>
      <c r="G784" s="393"/>
    </row>
    <row r="785" customFormat="false" ht="20.25" hidden="false" customHeight="false" outlineLevel="0" collapsed="false">
      <c r="B785" s="367"/>
      <c r="C785" s="368"/>
      <c r="D785" s="393"/>
      <c r="E785" s="393"/>
      <c r="F785" s="393"/>
      <c r="G785" s="393"/>
    </row>
    <row r="786" customFormat="false" ht="20.25" hidden="false" customHeight="false" outlineLevel="0" collapsed="false">
      <c r="B786" s="367"/>
      <c r="C786" s="368"/>
      <c r="D786" s="393"/>
      <c r="E786" s="393"/>
      <c r="F786" s="393"/>
      <c r="G786" s="393"/>
    </row>
    <row r="787" customFormat="false" ht="20.25" hidden="false" customHeight="false" outlineLevel="0" collapsed="false">
      <c r="B787" s="367"/>
      <c r="C787" s="368"/>
      <c r="D787" s="393"/>
      <c r="E787" s="393"/>
      <c r="F787" s="393"/>
      <c r="G787" s="393"/>
    </row>
    <row r="788" customFormat="false" ht="20.25" hidden="false" customHeight="false" outlineLevel="0" collapsed="false">
      <c r="B788" s="367"/>
      <c r="C788" s="368"/>
      <c r="D788" s="393"/>
      <c r="E788" s="393"/>
      <c r="F788" s="393"/>
      <c r="G788" s="393"/>
    </row>
    <row r="789" customFormat="false" ht="20.25" hidden="false" customHeight="false" outlineLevel="0" collapsed="false">
      <c r="B789" s="367"/>
      <c r="C789" s="368"/>
      <c r="D789" s="393"/>
      <c r="E789" s="393"/>
      <c r="F789" s="393"/>
      <c r="G789" s="393"/>
    </row>
    <row r="790" customFormat="false" ht="20.25" hidden="false" customHeight="false" outlineLevel="0" collapsed="false">
      <c r="B790" s="367"/>
      <c r="C790" s="368"/>
      <c r="D790" s="393"/>
      <c r="E790" s="393"/>
      <c r="F790" s="393"/>
      <c r="G790" s="393"/>
    </row>
    <row r="791" customFormat="false" ht="20.25" hidden="false" customHeight="false" outlineLevel="0" collapsed="false">
      <c r="B791" s="367"/>
      <c r="C791" s="368"/>
      <c r="D791" s="393"/>
      <c r="E791" s="393"/>
      <c r="F791" s="393"/>
      <c r="G791" s="393"/>
    </row>
    <row r="792" customFormat="false" ht="20.25" hidden="false" customHeight="false" outlineLevel="0" collapsed="false">
      <c r="B792" s="367"/>
      <c r="C792" s="368"/>
      <c r="D792" s="393"/>
      <c r="E792" s="393"/>
      <c r="F792" s="393"/>
      <c r="G792" s="393"/>
    </row>
    <row r="793" customFormat="false" ht="20.25" hidden="false" customHeight="false" outlineLevel="0" collapsed="false">
      <c r="B793" s="367"/>
      <c r="C793" s="368"/>
      <c r="D793" s="393"/>
      <c r="E793" s="393"/>
      <c r="F793" s="393"/>
      <c r="G793" s="393"/>
    </row>
    <row r="794" customFormat="false" ht="20.25" hidden="false" customHeight="false" outlineLevel="0" collapsed="false">
      <c r="B794" s="367"/>
      <c r="C794" s="368"/>
      <c r="D794" s="393"/>
      <c r="E794" s="393"/>
      <c r="F794" s="393"/>
      <c r="G794" s="393"/>
    </row>
    <row r="795" customFormat="false" ht="20.25" hidden="false" customHeight="false" outlineLevel="0" collapsed="false">
      <c r="B795" s="367"/>
      <c r="C795" s="368"/>
      <c r="D795" s="393"/>
      <c r="E795" s="393"/>
      <c r="F795" s="393"/>
      <c r="G795" s="393"/>
    </row>
    <row r="796" customFormat="false" ht="20.25" hidden="false" customHeight="false" outlineLevel="0" collapsed="false">
      <c r="B796" s="367"/>
      <c r="C796" s="368"/>
      <c r="D796" s="393"/>
      <c r="E796" s="393"/>
      <c r="F796" s="393"/>
      <c r="G796" s="393"/>
    </row>
    <row r="797" customFormat="false" ht="20.25" hidden="false" customHeight="false" outlineLevel="0" collapsed="false">
      <c r="B797" s="367"/>
      <c r="C797" s="368"/>
      <c r="D797" s="393"/>
      <c r="E797" s="393"/>
      <c r="F797" s="393"/>
      <c r="G797" s="393"/>
    </row>
    <row r="798" customFormat="false" ht="20.25" hidden="false" customHeight="false" outlineLevel="0" collapsed="false">
      <c r="B798" s="367"/>
      <c r="C798" s="368"/>
      <c r="D798" s="393"/>
      <c r="E798" s="393"/>
      <c r="F798" s="393"/>
      <c r="G798" s="393"/>
    </row>
    <row r="799" customFormat="false" ht="20.25" hidden="false" customHeight="false" outlineLevel="0" collapsed="false">
      <c r="B799" s="367"/>
      <c r="C799" s="368"/>
      <c r="D799" s="393"/>
      <c r="E799" s="393"/>
      <c r="F799" s="393"/>
      <c r="G799" s="393"/>
    </row>
    <row r="800" customFormat="false" ht="20.25" hidden="false" customHeight="false" outlineLevel="0" collapsed="false">
      <c r="B800" s="367"/>
      <c r="C800" s="368"/>
      <c r="D800" s="393"/>
      <c r="E800" s="393"/>
      <c r="F800" s="393"/>
      <c r="G800" s="393"/>
    </row>
    <row r="801" customFormat="false" ht="20.25" hidden="false" customHeight="false" outlineLevel="0" collapsed="false">
      <c r="B801" s="367"/>
      <c r="C801" s="368"/>
      <c r="D801" s="393"/>
      <c r="E801" s="393"/>
      <c r="F801" s="393"/>
      <c r="G801" s="393"/>
    </row>
    <row r="802" customFormat="false" ht="20.25" hidden="false" customHeight="false" outlineLevel="0" collapsed="false">
      <c r="B802" s="367"/>
      <c r="C802" s="368"/>
      <c r="D802" s="393"/>
      <c r="E802" s="393"/>
      <c r="F802" s="393"/>
      <c r="G802" s="393"/>
    </row>
    <row r="803" customFormat="false" ht="20.25" hidden="false" customHeight="false" outlineLevel="0" collapsed="false">
      <c r="B803" s="367"/>
      <c r="C803" s="368"/>
      <c r="D803" s="393"/>
      <c r="E803" s="393"/>
      <c r="F803" s="393"/>
      <c r="G803" s="393"/>
    </row>
    <row r="804" customFormat="false" ht="20.25" hidden="false" customHeight="false" outlineLevel="0" collapsed="false">
      <c r="B804" s="367"/>
      <c r="C804" s="368"/>
      <c r="D804" s="393"/>
      <c r="E804" s="393"/>
      <c r="F804" s="393"/>
      <c r="G804" s="393"/>
    </row>
    <row r="805" customFormat="false" ht="20.25" hidden="false" customHeight="false" outlineLevel="0" collapsed="false">
      <c r="B805" s="367"/>
      <c r="C805" s="368"/>
      <c r="D805" s="393"/>
      <c r="E805" s="393"/>
      <c r="F805" s="393"/>
      <c r="G805" s="393"/>
    </row>
    <row r="806" customFormat="false" ht="20.25" hidden="false" customHeight="false" outlineLevel="0" collapsed="false">
      <c r="B806" s="367"/>
      <c r="C806" s="368"/>
      <c r="D806" s="393"/>
      <c r="E806" s="393"/>
      <c r="F806" s="393"/>
      <c r="G806" s="393"/>
    </row>
    <row r="807" customFormat="false" ht="20.25" hidden="false" customHeight="false" outlineLevel="0" collapsed="false">
      <c r="B807" s="367"/>
      <c r="C807" s="368"/>
      <c r="D807" s="393"/>
      <c r="E807" s="393"/>
      <c r="F807" s="393"/>
      <c r="G807" s="393"/>
    </row>
    <row r="808" customFormat="false" ht="20.25" hidden="false" customHeight="false" outlineLevel="0" collapsed="false">
      <c r="B808" s="367"/>
      <c r="C808" s="368"/>
      <c r="D808" s="393"/>
      <c r="E808" s="393"/>
      <c r="F808" s="393"/>
      <c r="G808" s="393"/>
    </row>
    <row r="809" customFormat="false" ht="20.25" hidden="false" customHeight="false" outlineLevel="0" collapsed="false">
      <c r="B809" s="367"/>
      <c r="C809" s="368"/>
      <c r="D809" s="393"/>
      <c r="E809" s="393"/>
      <c r="F809" s="393"/>
      <c r="G809" s="393"/>
    </row>
    <row r="810" customFormat="false" ht="20.25" hidden="false" customHeight="false" outlineLevel="0" collapsed="false">
      <c r="B810" s="367"/>
      <c r="C810" s="368"/>
      <c r="D810" s="393"/>
      <c r="E810" s="393"/>
      <c r="F810" s="393"/>
      <c r="G810" s="393"/>
    </row>
    <row r="811" customFormat="false" ht="20.25" hidden="false" customHeight="false" outlineLevel="0" collapsed="false">
      <c r="B811" s="367"/>
      <c r="C811" s="368"/>
      <c r="D811" s="393"/>
      <c r="E811" s="393"/>
      <c r="F811" s="393"/>
      <c r="G811" s="393"/>
    </row>
    <row r="812" customFormat="false" ht="20.25" hidden="false" customHeight="false" outlineLevel="0" collapsed="false">
      <c r="B812" s="367"/>
      <c r="C812" s="368"/>
      <c r="D812" s="393"/>
      <c r="E812" s="393"/>
      <c r="F812" s="393"/>
      <c r="G812" s="393"/>
    </row>
    <row r="813" customFormat="false" ht="20.25" hidden="false" customHeight="false" outlineLevel="0" collapsed="false">
      <c r="B813" s="367"/>
      <c r="C813" s="368"/>
      <c r="D813" s="393"/>
      <c r="E813" s="393"/>
      <c r="F813" s="393"/>
      <c r="G813" s="393"/>
    </row>
    <row r="814" customFormat="false" ht="20.25" hidden="false" customHeight="false" outlineLevel="0" collapsed="false">
      <c r="B814" s="367"/>
      <c r="C814" s="368"/>
      <c r="D814" s="393"/>
      <c r="E814" s="393"/>
      <c r="F814" s="393"/>
      <c r="G814" s="393"/>
    </row>
    <row r="815" customFormat="false" ht="20.25" hidden="false" customHeight="false" outlineLevel="0" collapsed="false">
      <c r="B815" s="367"/>
      <c r="C815" s="368"/>
      <c r="D815" s="393"/>
      <c r="E815" s="393"/>
      <c r="F815" s="393"/>
      <c r="G815" s="393"/>
    </row>
    <row r="816" customFormat="false" ht="20.25" hidden="false" customHeight="false" outlineLevel="0" collapsed="false">
      <c r="B816" s="367"/>
      <c r="C816" s="368"/>
      <c r="D816" s="393"/>
      <c r="E816" s="393"/>
      <c r="F816" s="393"/>
      <c r="G816" s="393"/>
    </row>
    <row r="817" customFormat="false" ht="20.25" hidden="false" customHeight="false" outlineLevel="0" collapsed="false">
      <c r="B817" s="367"/>
      <c r="C817" s="368"/>
      <c r="D817" s="393"/>
      <c r="E817" s="393"/>
      <c r="F817" s="393"/>
      <c r="G817" s="393"/>
    </row>
    <row r="818" customFormat="false" ht="20.25" hidden="false" customHeight="false" outlineLevel="0" collapsed="false">
      <c r="B818" s="367"/>
      <c r="C818" s="368"/>
      <c r="D818" s="393"/>
      <c r="E818" s="393"/>
      <c r="F818" s="393"/>
      <c r="G818" s="393"/>
    </row>
    <row r="819" customFormat="false" ht="20.25" hidden="false" customHeight="false" outlineLevel="0" collapsed="false">
      <c r="B819" s="367"/>
      <c r="C819" s="368"/>
      <c r="D819" s="393"/>
      <c r="E819" s="393"/>
      <c r="F819" s="393"/>
      <c r="G819" s="393"/>
    </row>
    <row r="820" customFormat="false" ht="20.25" hidden="false" customHeight="false" outlineLevel="0" collapsed="false">
      <c r="B820" s="367"/>
      <c r="C820" s="368"/>
      <c r="D820" s="393"/>
      <c r="E820" s="393"/>
      <c r="F820" s="393"/>
      <c r="G820" s="393"/>
    </row>
    <row r="821" customFormat="false" ht="20.25" hidden="false" customHeight="false" outlineLevel="0" collapsed="false">
      <c r="B821" s="367"/>
      <c r="C821" s="368"/>
      <c r="D821" s="393"/>
      <c r="E821" s="393"/>
      <c r="F821" s="393"/>
      <c r="G821" s="393"/>
    </row>
    <row r="822" customFormat="false" ht="20.25" hidden="false" customHeight="false" outlineLevel="0" collapsed="false">
      <c r="B822" s="367"/>
      <c r="C822" s="368"/>
      <c r="D822" s="393"/>
      <c r="E822" s="393"/>
      <c r="F822" s="393"/>
      <c r="G822" s="393"/>
    </row>
    <row r="823" customFormat="false" ht="20.25" hidden="false" customHeight="false" outlineLevel="0" collapsed="false">
      <c r="B823" s="367"/>
      <c r="C823" s="368"/>
      <c r="D823" s="393"/>
      <c r="E823" s="393"/>
      <c r="F823" s="393"/>
      <c r="G823" s="393"/>
    </row>
    <row r="824" customFormat="false" ht="20.25" hidden="false" customHeight="false" outlineLevel="0" collapsed="false">
      <c r="B824" s="367"/>
      <c r="C824" s="368"/>
      <c r="D824" s="393"/>
      <c r="E824" s="393"/>
      <c r="F824" s="393"/>
      <c r="G824" s="393"/>
    </row>
    <row r="825" customFormat="false" ht="20.25" hidden="false" customHeight="false" outlineLevel="0" collapsed="false">
      <c r="B825" s="367"/>
      <c r="C825" s="368"/>
      <c r="D825" s="393"/>
      <c r="E825" s="393"/>
      <c r="F825" s="393"/>
      <c r="G825" s="393"/>
    </row>
    <row r="826" customFormat="false" ht="20.25" hidden="false" customHeight="false" outlineLevel="0" collapsed="false">
      <c r="B826" s="367"/>
      <c r="C826" s="368"/>
      <c r="D826" s="393"/>
      <c r="E826" s="393"/>
      <c r="F826" s="393"/>
      <c r="G826" s="393"/>
    </row>
    <row r="827" customFormat="false" ht="20.25" hidden="false" customHeight="false" outlineLevel="0" collapsed="false">
      <c r="B827" s="367"/>
      <c r="C827" s="368"/>
      <c r="D827" s="393"/>
      <c r="E827" s="393"/>
      <c r="F827" s="393"/>
      <c r="G827" s="393"/>
    </row>
    <row r="828" customFormat="false" ht="20.25" hidden="false" customHeight="false" outlineLevel="0" collapsed="false">
      <c r="B828" s="367"/>
      <c r="C828" s="368"/>
      <c r="D828" s="393"/>
      <c r="E828" s="393"/>
      <c r="F828" s="393"/>
      <c r="G828" s="393"/>
    </row>
    <row r="829" customFormat="false" ht="20.25" hidden="false" customHeight="false" outlineLevel="0" collapsed="false">
      <c r="B829" s="367"/>
      <c r="C829" s="368"/>
      <c r="D829" s="393"/>
      <c r="E829" s="393"/>
      <c r="F829" s="393"/>
      <c r="G829" s="393"/>
    </row>
    <row r="830" customFormat="false" ht="20.25" hidden="false" customHeight="false" outlineLevel="0" collapsed="false">
      <c r="B830" s="367"/>
      <c r="C830" s="368"/>
      <c r="D830" s="393"/>
      <c r="E830" s="393"/>
      <c r="F830" s="393"/>
      <c r="G830" s="393"/>
    </row>
    <row r="831" customFormat="false" ht="20.25" hidden="false" customHeight="false" outlineLevel="0" collapsed="false">
      <c r="B831" s="367"/>
      <c r="C831" s="368"/>
      <c r="D831" s="393"/>
      <c r="E831" s="393"/>
      <c r="F831" s="393"/>
      <c r="G831" s="393"/>
    </row>
    <row r="832" customFormat="false" ht="20.25" hidden="false" customHeight="false" outlineLevel="0" collapsed="false">
      <c r="B832" s="367"/>
      <c r="C832" s="368"/>
      <c r="D832" s="393"/>
      <c r="E832" s="393"/>
      <c r="F832" s="393"/>
      <c r="G832" s="393"/>
    </row>
    <row r="833" customFormat="false" ht="20.25" hidden="false" customHeight="false" outlineLevel="0" collapsed="false">
      <c r="B833" s="367"/>
      <c r="C833" s="368"/>
      <c r="D833" s="393"/>
      <c r="E833" s="393"/>
      <c r="F833" s="393"/>
      <c r="G833" s="393"/>
    </row>
    <row r="834" customFormat="false" ht="20.25" hidden="false" customHeight="false" outlineLevel="0" collapsed="false">
      <c r="B834" s="367"/>
      <c r="C834" s="368"/>
      <c r="D834" s="393"/>
      <c r="E834" s="393"/>
      <c r="F834" s="393"/>
      <c r="G834" s="393"/>
    </row>
    <row r="835" customFormat="false" ht="20.25" hidden="false" customHeight="false" outlineLevel="0" collapsed="false">
      <c r="B835" s="367"/>
      <c r="C835" s="368"/>
      <c r="D835" s="393"/>
      <c r="E835" s="393"/>
      <c r="F835" s="393"/>
      <c r="G835" s="393"/>
    </row>
    <row r="836" customFormat="false" ht="20.25" hidden="false" customHeight="false" outlineLevel="0" collapsed="false">
      <c r="B836" s="367"/>
      <c r="C836" s="368"/>
      <c r="D836" s="393"/>
      <c r="E836" s="393"/>
      <c r="F836" s="393"/>
      <c r="G836" s="393"/>
    </row>
    <row r="837" customFormat="false" ht="20.25" hidden="false" customHeight="false" outlineLevel="0" collapsed="false">
      <c r="B837" s="367"/>
      <c r="C837" s="368"/>
      <c r="D837" s="393"/>
      <c r="E837" s="393"/>
      <c r="F837" s="393"/>
      <c r="G837" s="393"/>
    </row>
    <row r="838" customFormat="false" ht="20.25" hidden="false" customHeight="false" outlineLevel="0" collapsed="false">
      <c r="B838" s="367"/>
      <c r="C838" s="368"/>
      <c r="D838" s="393"/>
      <c r="E838" s="393"/>
      <c r="F838" s="393"/>
      <c r="G838" s="393"/>
    </row>
    <row r="839" customFormat="false" ht="20.25" hidden="false" customHeight="false" outlineLevel="0" collapsed="false">
      <c r="B839" s="367"/>
      <c r="C839" s="368"/>
      <c r="D839" s="393"/>
      <c r="E839" s="393"/>
      <c r="F839" s="393"/>
      <c r="G839" s="393"/>
    </row>
    <row r="840" customFormat="false" ht="20.25" hidden="false" customHeight="false" outlineLevel="0" collapsed="false">
      <c r="B840" s="367"/>
      <c r="C840" s="368"/>
      <c r="D840" s="393"/>
      <c r="E840" s="393"/>
      <c r="F840" s="393"/>
      <c r="G840" s="393"/>
    </row>
    <row r="841" customFormat="false" ht="20.25" hidden="false" customHeight="false" outlineLevel="0" collapsed="false">
      <c r="B841" s="367"/>
      <c r="C841" s="368"/>
      <c r="D841" s="393"/>
      <c r="E841" s="393"/>
      <c r="F841" s="393"/>
      <c r="G841" s="393"/>
    </row>
    <row r="842" customFormat="false" ht="20.25" hidden="false" customHeight="false" outlineLevel="0" collapsed="false">
      <c r="B842" s="367"/>
      <c r="C842" s="368"/>
      <c r="D842" s="393"/>
      <c r="E842" s="393"/>
      <c r="F842" s="393"/>
      <c r="G842" s="393"/>
    </row>
    <row r="843" customFormat="false" ht="20.25" hidden="false" customHeight="false" outlineLevel="0" collapsed="false">
      <c r="B843" s="367"/>
      <c r="C843" s="368"/>
      <c r="D843" s="393"/>
      <c r="E843" s="393"/>
      <c r="F843" s="393"/>
      <c r="G843" s="393"/>
    </row>
    <row r="844" customFormat="false" ht="20.25" hidden="false" customHeight="false" outlineLevel="0" collapsed="false">
      <c r="B844" s="367"/>
      <c r="C844" s="368"/>
      <c r="D844" s="393"/>
      <c r="E844" s="393"/>
      <c r="F844" s="393"/>
      <c r="G844" s="393"/>
    </row>
    <row r="845" customFormat="false" ht="20.25" hidden="false" customHeight="false" outlineLevel="0" collapsed="false">
      <c r="B845" s="367"/>
      <c r="C845" s="368"/>
      <c r="D845" s="393"/>
      <c r="E845" s="393"/>
      <c r="F845" s="393"/>
      <c r="G845" s="393"/>
    </row>
    <row r="846" customFormat="false" ht="20.25" hidden="false" customHeight="false" outlineLevel="0" collapsed="false">
      <c r="B846" s="367"/>
      <c r="C846" s="368"/>
      <c r="D846" s="393"/>
      <c r="E846" s="393"/>
      <c r="F846" s="393"/>
      <c r="G846" s="393"/>
    </row>
    <row r="847" customFormat="false" ht="20.25" hidden="false" customHeight="false" outlineLevel="0" collapsed="false">
      <c r="B847" s="367"/>
      <c r="C847" s="368"/>
      <c r="D847" s="393"/>
      <c r="E847" s="393"/>
      <c r="F847" s="393"/>
      <c r="G847" s="393"/>
    </row>
    <row r="848" customFormat="false" ht="20.25" hidden="false" customHeight="false" outlineLevel="0" collapsed="false">
      <c r="B848" s="367"/>
      <c r="C848" s="368"/>
      <c r="D848" s="393"/>
      <c r="E848" s="393"/>
      <c r="F848" s="393"/>
      <c r="G848" s="393"/>
    </row>
    <row r="849" customFormat="false" ht="20.25" hidden="false" customHeight="false" outlineLevel="0" collapsed="false">
      <c r="B849" s="367"/>
      <c r="C849" s="368"/>
      <c r="D849" s="393"/>
      <c r="E849" s="393"/>
      <c r="F849" s="393"/>
      <c r="G849" s="393"/>
    </row>
    <row r="850" customFormat="false" ht="20.25" hidden="false" customHeight="false" outlineLevel="0" collapsed="false">
      <c r="B850" s="367"/>
      <c r="C850" s="368"/>
      <c r="D850" s="393"/>
      <c r="E850" s="393"/>
      <c r="F850" s="393"/>
      <c r="G850" s="393"/>
    </row>
    <row r="851" customFormat="false" ht="20.25" hidden="false" customHeight="false" outlineLevel="0" collapsed="false">
      <c r="B851" s="367"/>
      <c r="C851" s="368"/>
      <c r="D851" s="393"/>
      <c r="E851" s="393"/>
      <c r="F851" s="393"/>
      <c r="G851" s="393"/>
    </row>
    <row r="852" customFormat="false" ht="20.25" hidden="false" customHeight="false" outlineLevel="0" collapsed="false">
      <c r="B852" s="367"/>
      <c r="C852" s="368"/>
      <c r="D852" s="393"/>
      <c r="E852" s="393"/>
      <c r="F852" s="393"/>
      <c r="G852" s="393"/>
    </row>
    <row r="853" customFormat="false" ht="20.25" hidden="false" customHeight="false" outlineLevel="0" collapsed="false">
      <c r="B853" s="367"/>
      <c r="C853" s="368"/>
      <c r="D853" s="393"/>
      <c r="E853" s="393"/>
      <c r="F853" s="393"/>
      <c r="G853" s="393"/>
    </row>
    <row r="854" customFormat="false" ht="20.25" hidden="false" customHeight="false" outlineLevel="0" collapsed="false">
      <c r="B854" s="367"/>
      <c r="C854" s="368"/>
      <c r="D854" s="393"/>
      <c r="E854" s="393"/>
      <c r="F854" s="393"/>
      <c r="G854" s="393"/>
    </row>
    <row r="855" customFormat="false" ht="20.25" hidden="false" customHeight="false" outlineLevel="0" collapsed="false">
      <c r="B855" s="367"/>
      <c r="C855" s="368"/>
      <c r="D855" s="393"/>
      <c r="E855" s="393"/>
      <c r="F855" s="393"/>
      <c r="G855" s="393"/>
    </row>
    <row r="856" customFormat="false" ht="20.25" hidden="false" customHeight="false" outlineLevel="0" collapsed="false">
      <c r="B856" s="367"/>
      <c r="C856" s="368"/>
      <c r="D856" s="393"/>
      <c r="E856" s="393"/>
      <c r="F856" s="393"/>
      <c r="G856" s="393"/>
    </row>
    <row r="857" customFormat="false" ht="20.25" hidden="false" customHeight="false" outlineLevel="0" collapsed="false">
      <c r="B857" s="367"/>
      <c r="C857" s="368"/>
      <c r="D857" s="393"/>
      <c r="E857" s="393"/>
      <c r="F857" s="393"/>
      <c r="G857" s="393"/>
    </row>
    <row r="858" customFormat="false" ht="20.25" hidden="false" customHeight="false" outlineLevel="0" collapsed="false">
      <c r="B858" s="367"/>
      <c r="C858" s="368"/>
      <c r="D858" s="393"/>
      <c r="E858" s="393"/>
      <c r="F858" s="393"/>
      <c r="G858" s="393"/>
    </row>
    <row r="859" customFormat="false" ht="20.25" hidden="false" customHeight="false" outlineLevel="0" collapsed="false">
      <c r="B859" s="367"/>
      <c r="C859" s="368"/>
      <c r="D859" s="393"/>
      <c r="E859" s="393"/>
      <c r="F859" s="393"/>
      <c r="G859" s="393"/>
    </row>
    <row r="860" customFormat="false" ht="20.25" hidden="false" customHeight="false" outlineLevel="0" collapsed="false">
      <c r="B860" s="367"/>
      <c r="C860" s="368"/>
      <c r="D860" s="393"/>
      <c r="E860" s="393"/>
      <c r="F860" s="393"/>
      <c r="G860" s="393"/>
    </row>
    <row r="861" customFormat="false" ht="20.25" hidden="false" customHeight="false" outlineLevel="0" collapsed="false">
      <c r="B861" s="367"/>
      <c r="C861" s="368"/>
      <c r="D861" s="393"/>
      <c r="E861" s="393"/>
      <c r="F861" s="393"/>
      <c r="G861" s="393"/>
    </row>
    <row r="862" customFormat="false" ht="20.25" hidden="false" customHeight="false" outlineLevel="0" collapsed="false">
      <c r="B862" s="367"/>
      <c r="C862" s="368"/>
      <c r="D862" s="393"/>
      <c r="E862" s="393"/>
      <c r="F862" s="393"/>
      <c r="G862" s="393"/>
    </row>
    <row r="863" customFormat="false" ht="20.25" hidden="false" customHeight="false" outlineLevel="0" collapsed="false">
      <c r="B863" s="367"/>
      <c r="C863" s="368"/>
      <c r="D863" s="393"/>
      <c r="E863" s="393"/>
      <c r="F863" s="393"/>
      <c r="G863" s="393"/>
    </row>
    <row r="864" customFormat="false" ht="20.25" hidden="false" customHeight="false" outlineLevel="0" collapsed="false">
      <c r="B864" s="367"/>
      <c r="C864" s="368"/>
      <c r="D864" s="393"/>
      <c r="E864" s="393"/>
      <c r="F864" s="393"/>
      <c r="G864" s="393"/>
    </row>
    <row r="865" customFormat="false" ht="20.25" hidden="false" customHeight="false" outlineLevel="0" collapsed="false">
      <c r="B865" s="367"/>
      <c r="C865" s="368"/>
      <c r="D865" s="393"/>
      <c r="E865" s="393"/>
      <c r="F865" s="393"/>
      <c r="G865" s="393"/>
    </row>
    <row r="866" customFormat="false" ht="20.25" hidden="false" customHeight="false" outlineLevel="0" collapsed="false">
      <c r="B866" s="367"/>
      <c r="C866" s="368"/>
      <c r="D866" s="393"/>
      <c r="E866" s="393"/>
      <c r="F866" s="393"/>
      <c r="G866" s="393"/>
    </row>
    <row r="867" customFormat="false" ht="20.25" hidden="false" customHeight="false" outlineLevel="0" collapsed="false">
      <c r="B867" s="367"/>
      <c r="C867" s="368"/>
      <c r="D867" s="393"/>
      <c r="E867" s="393"/>
      <c r="F867" s="393"/>
      <c r="G867" s="393"/>
    </row>
    <row r="868" customFormat="false" ht="20.25" hidden="false" customHeight="false" outlineLevel="0" collapsed="false">
      <c r="B868" s="367"/>
      <c r="C868" s="368"/>
      <c r="D868" s="393"/>
      <c r="E868" s="393"/>
      <c r="F868" s="393"/>
      <c r="G868" s="393"/>
    </row>
    <row r="869" customFormat="false" ht="20.25" hidden="false" customHeight="false" outlineLevel="0" collapsed="false">
      <c r="B869" s="367"/>
      <c r="C869" s="368"/>
      <c r="D869" s="393"/>
      <c r="E869" s="393"/>
      <c r="F869" s="393"/>
      <c r="G869" s="393"/>
    </row>
    <row r="870" customFormat="false" ht="20.25" hidden="false" customHeight="false" outlineLevel="0" collapsed="false">
      <c r="B870" s="367"/>
      <c r="C870" s="368"/>
      <c r="D870" s="393"/>
      <c r="E870" s="393"/>
      <c r="F870" s="393"/>
      <c r="G870" s="393"/>
    </row>
    <row r="871" customFormat="false" ht="20.25" hidden="false" customHeight="false" outlineLevel="0" collapsed="false">
      <c r="B871" s="367"/>
      <c r="C871" s="368"/>
      <c r="D871" s="393"/>
      <c r="E871" s="393"/>
      <c r="F871" s="393"/>
      <c r="G871" s="393"/>
    </row>
    <row r="872" customFormat="false" ht="20.25" hidden="false" customHeight="false" outlineLevel="0" collapsed="false">
      <c r="B872" s="367"/>
      <c r="C872" s="368"/>
      <c r="D872" s="393"/>
      <c r="E872" s="393"/>
      <c r="F872" s="393"/>
      <c r="G872" s="393"/>
    </row>
    <row r="873" customFormat="false" ht="20.25" hidden="false" customHeight="false" outlineLevel="0" collapsed="false">
      <c r="B873" s="367"/>
      <c r="C873" s="368"/>
      <c r="D873" s="393"/>
      <c r="E873" s="393"/>
      <c r="F873" s="393"/>
      <c r="G873" s="393"/>
    </row>
    <row r="874" customFormat="false" ht="20.25" hidden="false" customHeight="false" outlineLevel="0" collapsed="false">
      <c r="B874" s="367"/>
      <c r="C874" s="368"/>
      <c r="D874" s="393"/>
      <c r="E874" s="393"/>
      <c r="F874" s="393"/>
      <c r="G874" s="393"/>
    </row>
    <row r="875" customFormat="false" ht="20.25" hidden="false" customHeight="false" outlineLevel="0" collapsed="false">
      <c r="B875" s="367"/>
      <c r="C875" s="368"/>
      <c r="D875" s="393"/>
      <c r="E875" s="393"/>
      <c r="F875" s="393"/>
      <c r="G875" s="393"/>
    </row>
    <row r="876" customFormat="false" ht="20.25" hidden="false" customHeight="false" outlineLevel="0" collapsed="false">
      <c r="B876" s="367"/>
      <c r="C876" s="368"/>
      <c r="D876" s="393"/>
      <c r="E876" s="393"/>
      <c r="F876" s="393"/>
      <c r="G876" s="393"/>
    </row>
    <row r="877" customFormat="false" ht="20.25" hidden="false" customHeight="false" outlineLevel="0" collapsed="false">
      <c r="B877" s="367"/>
      <c r="C877" s="368"/>
      <c r="D877" s="393"/>
      <c r="E877" s="393"/>
      <c r="F877" s="393"/>
      <c r="G877" s="393"/>
    </row>
    <row r="878" customFormat="false" ht="20.25" hidden="false" customHeight="false" outlineLevel="0" collapsed="false">
      <c r="B878" s="367"/>
      <c r="C878" s="368"/>
      <c r="D878" s="393"/>
      <c r="E878" s="393"/>
      <c r="F878" s="393"/>
      <c r="G878" s="393"/>
    </row>
    <row r="879" customFormat="false" ht="20.25" hidden="false" customHeight="false" outlineLevel="0" collapsed="false">
      <c r="B879" s="367"/>
      <c r="C879" s="368"/>
      <c r="D879" s="393"/>
      <c r="E879" s="393"/>
      <c r="F879" s="393"/>
      <c r="G879" s="393"/>
    </row>
    <row r="880" customFormat="false" ht="20.25" hidden="false" customHeight="false" outlineLevel="0" collapsed="false">
      <c r="B880" s="367"/>
      <c r="C880" s="368"/>
      <c r="D880" s="393"/>
      <c r="E880" s="393"/>
      <c r="F880" s="393"/>
      <c r="G880" s="393"/>
    </row>
    <row r="881" customFormat="false" ht="20.25" hidden="false" customHeight="false" outlineLevel="0" collapsed="false">
      <c r="B881" s="367"/>
      <c r="C881" s="368"/>
      <c r="D881" s="393"/>
      <c r="E881" s="393"/>
      <c r="F881" s="393"/>
      <c r="G881" s="393"/>
    </row>
    <row r="882" customFormat="false" ht="20.25" hidden="false" customHeight="false" outlineLevel="0" collapsed="false">
      <c r="B882" s="367"/>
      <c r="C882" s="368"/>
      <c r="D882" s="393"/>
      <c r="E882" s="393"/>
      <c r="F882" s="393"/>
      <c r="G882" s="393"/>
    </row>
    <row r="883" customFormat="false" ht="20.25" hidden="false" customHeight="false" outlineLevel="0" collapsed="false">
      <c r="B883" s="367"/>
      <c r="C883" s="368"/>
      <c r="D883" s="393"/>
      <c r="E883" s="393"/>
      <c r="F883" s="393"/>
      <c r="G883" s="393"/>
    </row>
    <row r="884" customFormat="false" ht="20.25" hidden="false" customHeight="false" outlineLevel="0" collapsed="false">
      <c r="B884" s="367"/>
      <c r="C884" s="368"/>
      <c r="D884" s="393"/>
      <c r="E884" s="393"/>
      <c r="F884" s="393"/>
      <c r="G884" s="393"/>
    </row>
    <row r="885" customFormat="false" ht="20.25" hidden="false" customHeight="false" outlineLevel="0" collapsed="false">
      <c r="B885" s="367"/>
      <c r="C885" s="368"/>
      <c r="D885" s="393"/>
      <c r="E885" s="393"/>
      <c r="F885" s="393"/>
      <c r="G885" s="393"/>
    </row>
    <row r="886" customFormat="false" ht="20.25" hidden="false" customHeight="false" outlineLevel="0" collapsed="false">
      <c r="B886" s="367"/>
      <c r="C886" s="368"/>
      <c r="D886" s="393"/>
      <c r="E886" s="393"/>
      <c r="F886" s="393"/>
      <c r="G886" s="393"/>
    </row>
    <row r="887" customFormat="false" ht="20.25" hidden="false" customHeight="false" outlineLevel="0" collapsed="false">
      <c r="B887" s="367"/>
      <c r="C887" s="368"/>
      <c r="D887" s="393"/>
      <c r="E887" s="393"/>
      <c r="F887" s="393"/>
      <c r="G887" s="393"/>
    </row>
    <row r="888" customFormat="false" ht="20.25" hidden="false" customHeight="false" outlineLevel="0" collapsed="false">
      <c r="B888" s="367"/>
      <c r="C888" s="368"/>
      <c r="D888" s="393"/>
      <c r="E888" s="393"/>
      <c r="F888" s="393"/>
      <c r="G888" s="393"/>
    </row>
    <row r="889" customFormat="false" ht="20.25" hidden="false" customHeight="false" outlineLevel="0" collapsed="false">
      <c r="B889" s="367"/>
      <c r="C889" s="368"/>
      <c r="D889" s="393"/>
      <c r="E889" s="393"/>
      <c r="F889" s="393"/>
      <c r="G889" s="393"/>
    </row>
    <row r="890" customFormat="false" ht="20.25" hidden="false" customHeight="false" outlineLevel="0" collapsed="false">
      <c r="B890" s="367"/>
      <c r="C890" s="368"/>
      <c r="D890" s="393"/>
      <c r="E890" s="393"/>
      <c r="F890" s="393"/>
      <c r="G890" s="393"/>
    </row>
    <row r="891" customFormat="false" ht="20.25" hidden="false" customHeight="false" outlineLevel="0" collapsed="false">
      <c r="B891" s="367"/>
      <c r="C891" s="368"/>
      <c r="D891" s="393"/>
      <c r="E891" s="393"/>
      <c r="F891" s="393"/>
      <c r="G891" s="393"/>
    </row>
    <row r="892" customFormat="false" ht="20.25" hidden="false" customHeight="false" outlineLevel="0" collapsed="false">
      <c r="B892" s="367"/>
      <c r="C892" s="368"/>
      <c r="D892" s="393"/>
      <c r="E892" s="393"/>
      <c r="F892" s="393"/>
      <c r="G892" s="393"/>
    </row>
    <row r="893" customFormat="false" ht="20.25" hidden="false" customHeight="false" outlineLevel="0" collapsed="false">
      <c r="B893" s="367"/>
      <c r="C893" s="368"/>
      <c r="D893" s="393"/>
      <c r="E893" s="393"/>
      <c r="F893" s="393"/>
      <c r="G893" s="393"/>
    </row>
    <row r="894" customFormat="false" ht="20.25" hidden="false" customHeight="false" outlineLevel="0" collapsed="false">
      <c r="B894" s="367"/>
      <c r="C894" s="368"/>
      <c r="D894" s="393"/>
      <c r="E894" s="393"/>
      <c r="F894" s="393"/>
      <c r="G894" s="393"/>
    </row>
    <row r="895" customFormat="false" ht="20.25" hidden="false" customHeight="false" outlineLevel="0" collapsed="false">
      <c r="B895" s="367"/>
      <c r="C895" s="368"/>
      <c r="D895" s="393"/>
      <c r="E895" s="393"/>
      <c r="F895" s="393"/>
      <c r="G895" s="393"/>
    </row>
    <row r="896" customFormat="false" ht="20.25" hidden="false" customHeight="false" outlineLevel="0" collapsed="false">
      <c r="B896" s="367"/>
      <c r="C896" s="368"/>
      <c r="D896" s="393"/>
      <c r="E896" s="393"/>
      <c r="F896" s="393"/>
      <c r="G896" s="393"/>
    </row>
    <row r="897" customFormat="false" ht="20.25" hidden="false" customHeight="false" outlineLevel="0" collapsed="false">
      <c r="B897" s="367"/>
      <c r="C897" s="368"/>
      <c r="D897" s="393"/>
      <c r="E897" s="393"/>
      <c r="F897" s="393"/>
      <c r="G897" s="393"/>
    </row>
    <row r="898" customFormat="false" ht="20.25" hidden="false" customHeight="false" outlineLevel="0" collapsed="false">
      <c r="B898" s="367"/>
      <c r="C898" s="368"/>
      <c r="D898" s="393"/>
      <c r="E898" s="393"/>
      <c r="F898" s="393"/>
      <c r="G898" s="393"/>
    </row>
    <row r="899" customFormat="false" ht="20.25" hidden="false" customHeight="false" outlineLevel="0" collapsed="false">
      <c r="B899" s="367"/>
      <c r="C899" s="368"/>
      <c r="D899" s="393"/>
      <c r="E899" s="393"/>
      <c r="F899" s="393"/>
      <c r="G899" s="393"/>
    </row>
    <row r="900" customFormat="false" ht="20.25" hidden="false" customHeight="false" outlineLevel="0" collapsed="false">
      <c r="B900" s="367"/>
      <c r="C900" s="368"/>
      <c r="D900" s="393"/>
      <c r="E900" s="393"/>
      <c r="F900" s="393"/>
      <c r="G900" s="393"/>
    </row>
    <row r="901" customFormat="false" ht="20.25" hidden="false" customHeight="false" outlineLevel="0" collapsed="false">
      <c r="B901" s="367"/>
      <c r="C901" s="368"/>
      <c r="D901" s="393"/>
      <c r="E901" s="393"/>
      <c r="F901" s="393"/>
      <c r="G901" s="393"/>
    </row>
    <row r="902" customFormat="false" ht="20.25" hidden="false" customHeight="false" outlineLevel="0" collapsed="false">
      <c r="B902" s="367"/>
      <c r="C902" s="368"/>
      <c r="D902" s="393"/>
      <c r="E902" s="393"/>
      <c r="F902" s="393"/>
      <c r="G902" s="393"/>
    </row>
    <row r="903" customFormat="false" ht="20.25" hidden="false" customHeight="false" outlineLevel="0" collapsed="false">
      <c r="B903" s="367"/>
      <c r="C903" s="368"/>
      <c r="D903" s="393"/>
      <c r="E903" s="393"/>
      <c r="F903" s="393"/>
      <c r="G903" s="393"/>
    </row>
    <row r="904" customFormat="false" ht="20.25" hidden="false" customHeight="false" outlineLevel="0" collapsed="false">
      <c r="B904" s="367"/>
      <c r="C904" s="368"/>
      <c r="D904" s="393"/>
      <c r="E904" s="393"/>
      <c r="F904" s="393"/>
      <c r="G904" s="393"/>
    </row>
    <row r="905" customFormat="false" ht="20.25" hidden="false" customHeight="false" outlineLevel="0" collapsed="false">
      <c r="B905" s="367"/>
      <c r="C905" s="368"/>
      <c r="D905" s="393"/>
      <c r="E905" s="393"/>
      <c r="F905" s="393"/>
      <c r="G905" s="393"/>
    </row>
    <row r="906" customFormat="false" ht="20.25" hidden="false" customHeight="false" outlineLevel="0" collapsed="false">
      <c r="B906" s="367"/>
      <c r="C906" s="368"/>
      <c r="D906" s="393"/>
      <c r="E906" s="393"/>
      <c r="F906" s="393"/>
      <c r="G906" s="393"/>
    </row>
    <row r="907" customFormat="false" ht="20.25" hidden="false" customHeight="false" outlineLevel="0" collapsed="false">
      <c r="B907" s="367"/>
      <c r="C907" s="368"/>
      <c r="D907" s="393"/>
      <c r="E907" s="393"/>
      <c r="F907" s="393"/>
      <c r="G907" s="393"/>
    </row>
    <row r="908" customFormat="false" ht="20.25" hidden="false" customHeight="false" outlineLevel="0" collapsed="false">
      <c r="B908" s="367"/>
      <c r="C908" s="368"/>
      <c r="D908" s="393"/>
      <c r="E908" s="393"/>
      <c r="F908" s="393"/>
      <c r="G908" s="393"/>
    </row>
    <row r="909" customFormat="false" ht="20.25" hidden="false" customHeight="false" outlineLevel="0" collapsed="false">
      <c r="B909" s="367"/>
      <c r="C909" s="368"/>
      <c r="D909" s="393"/>
      <c r="E909" s="393"/>
      <c r="F909" s="393"/>
      <c r="G909" s="393"/>
    </row>
    <row r="910" customFormat="false" ht="20.25" hidden="false" customHeight="false" outlineLevel="0" collapsed="false">
      <c r="B910" s="367"/>
      <c r="C910" s="368"/>
      <c r="D910" s="393"/>
      <c r="E910" s="393"/>
      <c r="F910" s="393"/>
      <c r="G910" s="393"/>
    </row>
    <row r="911" customFormat="false" ht="20.25" hidden="false" customHeight="false" outlineLevel="0" collapsed="false">
      <c r="B911" s="367"/>
      <c r="C911" s="368"/>
      <c r="D911" s="393"/>
      <c r="E911" s="393"/>
      <c r="F911" s="393"/>
      <c r="G911" s="393"/>
    </row>
    <row r="912" customFormat="false" ht="20.25" hidden="false" customHeight="false" outlineLevel="0" collapsed="false">
      <c r="B912" s="367"/>
      <c r="C912" s="368"/>
      <c r="D912" s="393"/>
      <c r="E912" s="393"/>
      <c r="F912" s="393"/>
      <c r="G912" s="393"/>
    </row>
    <row r="913" customFormat="false" ht="20.25" hidden="false" customHeight="false" outlineLevel="0" collapsed="false">
      <c r="B913" s="367"/>
      <c r="C913" s="368"/>
      <c r="D913" s="393"/>
      <c r="E913" s="393"/>
      <c r="F913" s="393"/>
      <c r="G913" s="393"/>
    </row>
    <row r="914" customFormat="false" ht="20.25" hidden="false" customHeight="false" outlineLevel="0" collapsed="false">
      <c r="B914" s="367"/>
      <c r="C914" s="368"/>
      <c r="D914" s="393"/>
      <c r="E914" s="393"/>
      <c r="F914" s="393"/>
      <c r="G914" s="393"/>
    </row>
    <row r="915" customFormat="false" ht="20.25" hidden="false" customHeight="false" outlineLevel="0" collapsed="false">
      <c r="B915" s="367"/>
      <c r="C915" s="368"/>
      <c r="D915" s="393"/>
      <c r="E915" s="393"/>
      <c r="F915" s="393"/>
      <c r="G915" s="393"/>
    </row>
    <row r="916" customFormat="false" ht="20.25" hidden="false" customHeight="false" outlineLevel="0" collapsed="false">
      <c r="B916" s="367"/>
      <c r="C916" s="368"/>
      <c r="D916" s="393"/>
      <c r="E916" s="393"/>
      <c r="F916" s="393"/>
      <c r="G916" s="393"/>
    </row>
    <row r="917" customFormat="false" ht="20.25" hidden="false" customHeight="false" outlineLevel="0" collapsed="false">
      <c r="B917" s="367"/>
      <c r="C917" s="368"/>
      <c r="D917" s="393"/>
      <c r="E917" s="393"/>
      <c r="F917" s="393"/>
      <c r="G917" s="393"/>
    </row>
    <row r="918" customFormat="false" ht="20.25" hidden="false" customHeight="false" outlineLevel="0" collapsed="false">
      <c r="B918" s="367"/>
      <c r="C918" s="368"/>
      <c r="D918" s="393"/>
      <c r="E918" s="393"/>
      <c r="F918" s="393"/>
      <c r="G918" s="393"/>
    </row>
    <row r="919" customFormat="false" ht="20.25" hidden="false" customHeight="false" outlineLevel="0" collapsed="false">
      <c r="B919" s="367"/>
      <c r="C919" s="368"/>
      <c r="D919" s="393"/>
      <c r="E919" s="393"/>
      <c r="F919" s="393"/>
      <c r="G919" s="393"/>
    </row>
    <row r="920" customFormat="false" ht="20.25" hidden="false" customHeight="false" outlineLevel="0" collapsed="false">
      <c r="B920" s="367"/>
      <c r="C920" s="368"/>
      <c r="D920" s="393"/>
      <c r="E920" s="393"/>
      <c r="F920" s="393"/>
      <c r="G920" s="393"/>
    </row>
    <row r="921" customFormat="false" ht="20.25" hidden="false" customHeight="false" outlineLevel="0" collapsed="false">
      <c r="B921" s="367"/>
      <c r="C921" s="368"/>
      <c r="D921" s="393"/>
      <c r="E921" s="393"/>
      <c r="F921" s="393"/>
      <c r="G921" s="393"/>
    </row>
    <row r="922" customFormat="false" ht="20.25" hidden="false" customHeight="false" outlineLevel="0" collapsed="false">
      <c r="B922" s="367"/>
      <c r="C922" s="368"/>
      <c r="D922" s="393"/>
      <c r="E922" s="393"/>
      <c r="F922" s="393"/>
      <c r="G922" s="393"/>
    </row>
    <row r="923" customFormat="false" ht="20.25" hidden="false" customHeight="false" outlineLevel="0" collapsed="false">
      <c r="B923" s="367"/>
      <c r="C923" s="368"/>
      <c r="D923" s="393"/>
      <c r="E923" s="393"/>
      <c r="F923" s="393"/>
      <c r="G923" s="393"/>
    </row>
    <row r="924" customFormat="false" ht="20.25" hidden="false" customHeight="false" outlineLevel="0" collapsed="false">
      <c r="B924" s="367"/>
      <c r="C924" s="368"/>
      <c r="D924" s="393"/>
      <c r="E924" s="393"/>
      <c r="F924" s="393"/>
      <c r="G924" s="393"/>
    </row>
    <row r="925" customFormat="false" ht="20.25" hidden="false" customHeight="false" outlineLevel="0" collapsed="false">
      <c r="B925" s="367"/>
      <c r="C925" s="368"/>
      <c r="D925" s="393"/>
      <c r="E925" s="393"/>
      <c r="F925" s="393"/>
      <c r="G925" s="393"/>
    </row>
    <row r="926" customFormat="false" ht="20.25" hidden="false" customHeight="false" outlineLevel="0" collapsed="false">
      <c r="B926" s="367"/>
      <c r="C926" s="368"/>
      <c r="D926" s="393"/>
      <c r="E926" s="393"/>
      <c r="F926" s="393"/>
      <c r="G926" s="393"/>
    </row>
    <row r="927" customFormat="false" ht="20.25" hidden="false" customHeight="false" outlineLevel="0" collapsed="false">
      <c r="B927" s="367"/>
      <c r="C927" s="368"/>
      <c r="D927" s="393"/>
      <c r="E927" s="393"/>
      <c r="F927" s="393"/>
      <c r="G927" s="393"/>
    </row>
    <row r="928" customFormat="false" ht="20.25" hidden="false" customHeight="false" outlineLevel="0" collapsed="false">
      <c r="B928" s="367"/>
      <c r="C928" s="368"/>
      <c r="D928" s="393"/>
      <c r="E928" s="393"/>
      <c r="F928" s="393"/>
      <c r="G928" s="393"/>
    </row>
    <row r="929" customFormat="false" ht="20.25" hidden="false" customHeight="false" outlineLevel="0" collapsed="false">
      <c r="B929" s="367"/>
      <c r="C929" s="368"/>
      <c r="D929" s="393"/>
      <c r="E929" s="393"/>
      <c r="F929" s="393"/>
      <c r="G929" s="393"/>
    </row>
    <row r="930" customFormat="false" ht="20.25" hidden="false" customHeight="false" outlineLevel="0" collapsed="false">
      <c r="B930" s="367"/>
      <c r="C930" s="368"/>
      <c r="D930" s="393"/>
      <c r="E930" s="393"/>
      <c r="F930" s="393"/>
      <c r="G930" s="393"/>
    </row>
    <row r="931" customFormat="false" ht="20.25" hidden="false" customHeight="false" outlineLevel="0" collapsed="false">
      <c r="B931" s="367"/>
      <c r="C931" s="368"/>
      <c r="D931" s="393"/>
      <c r="E931" s="393"/>
      <c r="F931" s="393"/>
      <c r="G931" s="393"/>
    </row>
    <row r="932" customFormat="false" ht="20.25" hidden="false" customHeight="false" outlineLevel="0" collapsed="false">
      <c r="B932" s="367"/>
      <c r="C932" s="368"/>
      <c r="D932" s="393"/>
      <c r="E932" s="393"/>
      <c r="F932" s="393"/>
      <c r="G932" s="393"/>
    </row>
    <row r="933" customFormat="false" ht="20.25" hidden="false" customHeight="false" outlineLevel="0" collapsed="false">
      <c r="B933" s="367"/>
      <c r="C933" s="368"/>
      <c r="D933" s="393"/>
      <c r="E933" s="393"/>
      <c r="F933" s="393"/>
      <c r="G933" s="393"/>
    </row>
    <row r="934" customFormat="false" ht="20.25" hidden="false" customHeight="false" outlineLevel="0" collapsed="false">
      <c r="B934" s="367"/>
      <c r="C934" s="368"/>
      <c r="D934" s="393"/>
      <c r="E934" s="393"/>
      <c r="F934" s="393"/>
      <c r="G934" s="393"/>
    </row>
    <row r="935" customFormat="false" ht="20.25" hidden="false" customHeight="false" outlineLevel="0" collapsed="false">
      <c r="B935" s="367"/>
      <c r="C935" s="368"/>
      <c r="D935" s="393"/>
      <c r="E935" s="393"/>
      <c r="F935" s="393"/>
      <c r="G935" s="393"/>
    </row>
    <row r="936" customFormat="false" ht="20.25" hidden="false" customHeight="false" outlineLevel="0" collapsed="false">
      <c r="B936" s="367"/>
      <c r="C936" s="368"/>
      <c r="D936" s="393"/>
      <c r="E936" s="393"/>
      <c r="F936" s="393"/>
      <c r="G936" s="393"/>
    </row>
    <row r="937" customFormat="false" ht="20.25" hidden="false" customHeight="false" outlineLevel="0" collapsed="false">
      <c r="B937" s="367"/>
      <c r="C937" s="368"/>
      <c r="D937" s="393"/>
      <c r="E937" s="393"/>
      <c r="F937" s="393"/>
      <c r="G937" s="393"/>
    </row>
    <row r="938" customFormat="false" ht="20.25" hidden="false" customHeight="false" outlineLevel="0" collapsed="false">
      <c r="B938" s="367"/>
      <c r="C938" s="368"/>
      <c r="D938" s="393"/>
      <c r="E938" s="393"/>
      <c r="F938" s="393"/>
      <c r="G938" s="393"/>
    </row>
    <row r="939" customFormat="false" ht="20.25" hidden="false" customHeight="false" outlineLevel="0" collapsed="false">
      <c r="B939" s="367"/>
      <c r="C939" s="368"/>
      <c r="D939" s="393"/>
      <c r="E939" s="393"/>
      <c r="F939" s="393"/>
      <c r="G939" s="393"/>
    </row>
    <row r="940" customFormat="false" ht="20.25" hidden="false" customHeight="false" outlineLevel="0" collapsed="false">
      <c r="B940" s="367"/>
      <c r="C940" s="368"/>
      <c r="D940" s="393"/>
      <c r="E940" s="393"/>
      <c r="F940" s="393"/>
      <c r="G940" s="393"/>
    </row>
    <row r="941" customFormat="false" ht="20.25" hidden="false" customHeight="false" outlineLevel="0" collapsed="false">
      <c r="B941" s="367"/>
      <c r="C941" s="368"/>
      <c r="D941" s="393"/>
      <c r="E941" s="393"/>
      <c r="F941" s="393"/>
      <c r="G941" s="393"/>
    </row>
    <row r="942" customFormat="false" ht="20.25" hidden="false" customHeight="false" outlineLevel="0" collapsed="false">
      <c r="B942" s="367"/>
      <c r="C942" s="368"/>
      <c r="D942" s="393"/>
      <c r="E942" s="393"/>
      <c r="F942" s="393"/>
      <c r="G942" s="393"/>
    </row>
    <row r="943" customFormat="false" ht="20.25" hidden="false" customHeight="false" outlineLevel="0" collapsed="false">
      <c r="B943" s="367"/>
      <c r="C943" s="368"/>
      <c r="D943" s="393"/>
      <c r="E943" s="393"/>
      <c r="F943" s="393"/>
      <c r="G943" s="393"/>
    </row>
    <row r="944" customFormat="false" ht="20.25" hidden="false" customHeight="false" outlineLevel="0" collapsed="false">
      <c r="B944" s="367"/>
      <c r="C944" s="368"/>
      <c r="D944" s="393"/>
      <c r="E944" s="393"/>
      <c r="F944" s="393"/>
      <c r="G944" s="393"/>
    </row>
    <row r="945" customFormat="false" ht="20.25" hidden="false" customHeight="false" outlineLevel="0" collapsed="false">
      <c r="B945" s="367"/>
      <c r="C945" s="368"/>
      <c r="D945" s="393"/>
      <c r="E945" s="393"/>
      <c r="F945" s="393"/>
      <c r="G945" s="393"/>
    </row>
    <row r="946" customFormat="false" ht="20.25" hidden="false" customHeight="false" outlineLevel="0" collapsed="false">
      <c r="B946" s="367"/>
      <c r="C946" s="368"/>
      <c r="D946" s="393"/>
      <c r="E946" s="393"/>
      <c r="F946" s="393"/>
      <c r="G946" s="393"/>
    </row>
    <row r="947" customFormat="false" ht="20.25" hidden="false" customHeight="false" outlineLevel="0" collapsed="false">
      <c r="B947" s="367"/>
      <c r="C947" s="368"/>
      <c r="D947" s="393"/>
      <c r="E947" s="393"/>
      <c r="F947" s="393"/>
      <c r="G947" s="393"/>
    </row>
    <row r="948" customFormat="false" ht="20.25" hidden="false" customHeight="false" outlineLevel="0" collapsed="false">
      <c r="B948" s="367"/>
      <c r="C948" s="368"/>
      <c r="D948" s="393"/>
      <c r="E948" s="393"/>
      <c r="F948" s="393"/>
      <c r="G948" s="393"/>
    </row>
    <row r="949" customFormat="false" ht="20.25" hidden="false" customHeight="false" outlineLevel="0" collapsed="false">
      <c r="B949" s="367"/>
      <c r="C949" s="368"/>
      <c r="D949" s="393"/>
      <c r="E949" s="393"/>
      <c r="F949" s="393"/>
      <c r="G949" s="393"/>
    </row>
    <row r="950" customFormat="false" ht="20.25" hidden="false" customHeight="false" outlineLevel="0" collapsed="false">
      <c r="B950" s="367"/>
      <c r="C950" s="368"/>
      <c r="D950" s="393"/>
      <c r="E950" s="393"/>
      <c r="F950" s="393"/>
      <c r="G950" s="393"/>
    </row>
    <row r="951" customFormat="false" ht="20.25" hidden="false" customHeight="false" outlineLevel="0" collapsed="false">
      <c r="B951" s="367"/>
      <c r="C951" s="368"/>
      <c r="D951" s="393"/>
      <c r="E951" s="393"/>
      <c r="F951" s="393"/>
      <c r="G951" s="393"/>
    </row>
    <row r="952" customFormat="false" ht="20.25" hidden="false" customHeight="false" outlineLevel="0" collapsed="false">
      <c r="B952" s="367"/>
      <c r="C952" s="368"/>
      <c r="D952" s="393"/>
      <c r="E952" s="393"/>
      <c r="F952" s="393"/>
      <c r="G952" s="393"/>
    </row>
    <row r="953" customFormat="false" ht="20.25" hidden="false" customHeight="false" outlineLevel="0" collapsed="false">
      <c r="B953" s="367"/>
      <c r="C953" s="368"/>
      <c r="D953" s="393"/>
      <c r="E953" s="393"/>
      <c r="F953" s="393"/>
      <c r="G953" s="393"/>
    </row>
    <row r="954" customFormat="false" ht="20.25" hidden="false" customHeight="false" outlineLevel="0" collapsed="false">
      <c r="B954" s="367"/>
      <c r="C954" s="368"/>
      <c r="D954" s="393"/>
      <c r="E954" s="393"/>
      <c r="F954" s="393"/>
      <c r="G954" s="393"/>
    </row>
    <row r="955" customFormat="false" ht="20.25" hidden="false" customHeight="false" outlineLevel="0" collapsed="false">
      <c r="B955" s="367"/>
      <c r="C955" s="368"/>
      <c r="D955" s="393"/>
      <c r="E955" s="393"/>
      <c r="F955" s="393"/>
      <c r="G955" s="393"/>
    </row>
    <row r="956" customFormat="false" ht="20.25" hidden="false" customHeight="false" outlineLevel="0" collapsed="false">
      <c r="B956" s="367"/>
      <c r="C956" s="368"/>
      <c r="D956" s="393"/>
      <c r="E956" s="393"/>
      <c r="F956" s="393"/>
      <c r="G956" s="393"/>
    </row>
    <row r="957" customFormat="false" ht="20.25" hidden="false" customHeight="false" outlineLevel="0" collapsed="false">
      <c r="B957" s="367"/>
      <c r="C957" s="368"/>
      <c r="D957" s="393"/>
      <c r="E957" s="393"/>
      <c r="F957" s="393"/>
      <c r="G957" s="393"/>
    </row>
    <row r="958" customFormat="false" ht="20.25" hidden="false" customHeight="false" outlineLevel="0" collapsed="false">
      <c r="B958" s="367"/>
      <c r="C958" s="368"/>
      <c r="D958" s="393"/>
      <c r="E958" s="393"/>
      <c r="F958" s="393"/>
      <c r="G958" s="393"/>
    </row>
    <row r="959" customFormat="false" ht="20.25" hidden="false" customHeight="false" outlineLevel="0" collapsed="false">
      <c r="B959" s="367"/>
      <c r="C959" s="368"/>
      <c r="D959" s="393"/>
      <c r="E959" s="393"/>
      <c r="F959" s="393"/>
      <c r="G959" s="393"/>
    </row>
    <row r="960" customFormat="false" ht="20.25" hidden="false" customHeight="false" outlineLevel="0" collapsed="false">
      <c r="B960" s="367"/>
      <c r="C960" s="368"/>
      <c r="D960" s="393"/>
      <c r="E960" s="393"/>
      <c r="F960" s="393"/>
      <c r="G960" s="393"/>
    </row>
    <row r="961" customFormat="false" ht="20.25" hidden="false" customHeight="false" outlineLevel="0" collapsed="false">
      <c r="B961" s="367"/>
      <c r="C961" s="368"/>
      <c r="D961" s="393"/>
      <c r="E961" s="393"/>
      <c r="F961" s="393"/>
      <c r="G961" s="393"/>
    </row>
    <row r="962" customFormat="false" ht="20.25" hidden="false" customHeight="false" outlineLevel="0" collapsed="false">
      <c r="B962" s="367"/>
      <c r="C962" s="368"/>
      <c r="D962" s="393"/>
      <c r="E962" s="393"/>
      <c r="F962" s="393"/>
      <c r="G962" s="393"/>
    </row>
    <row r="963" customFormat="false" ht="20.25" hidden="false" customHeight="false" outlineLevel="0" collapsed="false">
      <c r="B963" s="367"/>
      <c r="C963" s="368"/>
      <c r="D963" s="393"/>
      <c r="E963" s="393"/>
      <c r="F963" s="393"/>
      <c r="G963" s="393"/>
    </row>
    <row r="964" customFormat="false" ht="20.25" hidden="false" customHeight="false" outlineLevel="0" collapsed="false">
      <c r="B964" s="367"/>
      <c r="C964" s="368"/>
      <c r="D964" s="393"/>
      <c r="E964" s="393"/>
      <c r="F964" s="393"/>
      <c r="G964" s="393"/>
    </row>
    <row r="965" customFormat="false" ht="20.25" hidden="false" customHeight="false" outlineLevel="0" collapsed="false">
      <c r="B965" s="367"/>
      <c r="C965" s="368"/>
      <c r="D965" s="393"/>
      <c r="E965" s="393"/>
      <c r="F965" s="393"/>
      <c r="G965" s="393"/>
    </row>
    <row r="966" customFormat="false" ht="20.25" hidden="false" customHeight="false" outlineLevel="0" collapsed="false">
      <c r="B966" s="367"/>
      <c r="C966" s="368"/>
      <c r="D966" s="393"/>
      <c r="E966" s="393"/>
      <c r="F966" s="393"/>
      <c r="G966" s="393"/>
    </row>
    <row r="967" customFormat="false" ht="20.25" hidden="false" customHeight="false" outlineLevel="0" collapsed="false">
      <c r="B967" s="367"/>
      <c r="C967" s="368"/>
      <c r="D967" s="393"/>
      <c r="E967" s="393"/>
      <c r="F967" s="393"/>
      <c r="G967" s="393"/>
    </row>
    <row r="968" customFormat="false" ht="20.25" hidden="false" customHeight="false" outlineLevel="0" collapsed="false">
      <c r="B968" s="367"/>
      <c r="C968" s="368"/>
      <c r="D968" s="393"/>
      <c r="E968" s="393"/>
      <c r="F968" s="393"/>
      <c r="G968" s="393"/>
    </row>
    <row r="969" customFormat="false" ht="20.25" hidden="false" customHeight="false" outlineLevel="0" collapsed="false">
      <c r="B969" s="367"/>
      <c r="C969" s="368"/>
      <c r="D969" s="393"/>
      <c r="E969" s="393"/>
      <c r="F969" s="393"/>
      <c r="G969" s="393"/>
    </row>
    <row r="970" customFormat="false" ht="20.25" hidden="false" customHeight="false" outlineLevel="0" collapsed="false">
      <c r="B970" s="367"/>
      <c r="C970" s="368"/>
      <c r="D970" s="393"/>
      <c r="E970" s="393"/>
      <c r="F970" s="393"/>
      <c r="G970" s="393"/>
    </row>
    <row r="971" customFormat="false" ht="20.25" hidden="false" customHeight="false" outlineLevel="0" collapsed="false">
      <c r="B971" s="367"/>
      <c r="C971" s="368"/>
      <c r="D971" s="393"/>
      <c r="E971" s="393"/>
      <c r="F971" s="393"/>
      <c r="G971" s="393"/>
    </row>
    <row r="972" customFormat="false" ht="20.25" hidden="false" customHeight="false" outlineLevel="0" collapsed="false">
      <c r="B972" s="367"/>
      <c r="C972" s="368"/>
      <c r="D972" s="393"/>
      <c r="E972" s="393"/>
      <c r="F972" s="393"/>
      <c r="G972" s="393"/>
    </row>
    <row r="973" customFormat="false" ht="20.25" hidden="false" customHeight="false" outlineLevel="0" collapsed="false">
      <c r="B973" s="367"/>
      <c r="C973" s="368"/>
      <c r="D973" s="393"/>
      <c r="E973" s="393"/>
      <c r="F973" s="393"/>
      <c r="G973" s="393"/>
    </row>
    <row r="974" customFormat="false" ht="20.25" hidden="false" customHeight="false" outlineLevel="0" collapsed="false">
      <c r="B974" s="367"/>
      <c r="C974" s="368"/>
      <c r="D974" s="393"/>
      <c r="E974" s="393"/>
      <c r="F974" s="393"/>
      <c r="G974" s="393"/>
    </row>
    <row r="975" customFormat="false" ht="20.25" hidden="false" customHeight="false" outlineLevel="0" collapsed="false">
      <c r="B975" s="367"/>
      <c r="C975" s="368"/>
      <c r="D975" s="393"/>
      <c r="E975" s="393"/>
      <c r="F975" s="393"/>
      <c r="G975" s="393"/>
    </row>
    <row r="976" customFormat="false" ht="20.25" hidden="false" customHeight="false" outlineLevel="0" collapsed="false">
      <c r="B976" s="367"/>
      <c r="C976" s="368"/>
      <c r="D976" s="393"/>
      <c r="E976" s="393"/>
      <c r="F976" s="393"/>
      <c r="G976" s="393"/>
    </row>
    <row r="977" customFormat="false" ht="20.25" hidden="false" customHeight="false" outlineLevel="0" collapsed="false">
      <c r="B977" s="367"/>
      <c r="C977" s="368"/>
      <c r="D977" s="393"/>
      <c r="E977" s="393"/>
      <c r="F977" s="393"/>
      <c r="G977" s="393"/>
    </row>
    <row r="978" customFormat="false" ht="20.25" hidden="false" customHeight="false" outlineLevel="0" collapsed="false">
      <c r="B978" s="367"/>
      <c r="C978" s="368"/>
      <c r="D978" s="393"/>
      <c r="E978" s="393"/>
      <c r="F978" s="393"/>
      <c r="G978" s="393"/>
    </row>
    <row r="979" customFormat="false" ht="20.25" hidden="false" customHeight="false" outlineLevel="0" collapsed="false">
      <c r="B979" s="367"/>
      <c r="C979" s="368"/>
      <c r="D979" s="393"/>
      <c r="E979" s="393"/>
      <c r="F979" s="393"/>
      <c r="G979" s="393"/>
    </row>
    <row r="980" customFormat="false" ht="20.25" hidden="false" customHeight="false" outlineLevel="0" collapsed="false">
      <c r="B980" s="367"/>
      <c r="C980" s="368"/>
      <c r="D980" s="393"/>
      <c r="E980" s="393"/>
      <c r="F980" s="393"/>
      <c r="G980" s="393"/>
    </row>
    <row r="981" customFormat="false" ht="20.25" hidden="false" customHeight="false" outlineLevel="0" collapsed="false">
      <c r="B981" s="367"/>
      <c r="C981" s="368"/>
      <c r="D981" s="393"/>
      <c r="E981" s="393"/>
      <c r="F981" s="393"/>
      <c r="G981" s="393"/>
    </row>
    <row r="982" customFormat="false" ht="20.25" hidden="false" customHeight="false" outlineLevel="0" collapsed="false">
      <c r="B982" s="367"/>
      <c r="C982" s="368"/>
      <c r="D982" s="393"/>
      <c r="E982" s="393"/>
      <c r="F982" s="393"/>
      <c r="G982" s="393"/>
    </row>
    <row r="983" customFormat="false" ht="20.25" hidden="false" customHeight="false" outlineLevel="0" collapsed="false">
      <c r="B983" s="367"/>
      <c r="C983" s="368"/>
      <c r="D983" s="393"/>
      <c r="E983" s="393"/>
      <c r="F983" s="393"/>
      <c r="G983" s="393"/>
    </row>
    <row r="984" customFormat="false" ht="20.25" hidden="false" customHeight="false" outlineLevel="0" collapsed="false">
      <c r="B984" s="367"/>
      <c r="C984" s="368"/>
      <c r="D984" s="393"/>
      <c r="E984" s="393"/>
      <c r="F984" s="393"/>
      <c r="G984" s="393"/>
    </row>
    <row r="985" customFormat="false" ht="20.25" hidden="false" customHeight="false" outlineLevel="0" collapsed="false">
      <c r="B985" s="367"/>
      <c r="C985" s="368"/>
      <c r="D985" s="393"/>
      <c r="E985" s="393"/>
      <c r="F985" s="393"/>
      <c r="G985" s="393"/>
    </row>
    <row r="986" customFormat="false" ht="20.25" hidden="false" customHeight="false" outlineLevel="0" collapsed="false">
      <c r="B986" s="367"/>
      <c r="C986" s="368"/>
      <c r="D986" s="393"/>
      <c r="E986" s="393"/>
      <c r="F986" s="393"/>
      <c r="G986" s="393"/>
    </row>
    <row r="987" customFormat="false" ht="20.25" hidden="false" customHeight="false" outlineLevel="0" collapsed="false">
      <c r="B987" s="367"/>
      <c r="C987" s="368"/>
      <c r="D987" s="393"/>
      <c r="E987" s="393"/>
      <c r="F987" s="393"/>
      <c r="G987" s="393"/>
    </row>
    <row r="988" customFormat="false" ht="20.25" hidden="false" customHeight="false" outlineLevel="0" collapsed="false">
      <c r="B988" s="367"/>
      <c r="C988" s="368"/>
      <c r="D988" s="393"/>
      <c r="E988" s="393"/>
      <c r="F988" s="393"/>
      <c r="G988" s="393"/>
    </row>
    <row r="989" customFormat="false" ht="20.25" hidden="false" customHeight="false" outlineLevel="0" collapsed="false">
      <c r="B989" s="367"/>
      <c r="C989" s="368"/>
      <c r="D989" s="393"/>
      <c r="E989" s="393"/>
      <c r="F989" s="393"/>
      <c r="G989" s="393"/>
    </row>
    <row r="990" customFormat="false" ht="20.25" hidden="false" customHeight="false" outlineLevel="0" collapsed="false">
      <c r="B990" s="367"/>
      <c r="C990" s="368"/>
      <c r="D990" s="393"/>
      <c r="E990" s="393"/>
      <c r="F990" s="393"/>
      <c r="G990" s="393"/>
    </row>
    <row r="991" customFormat="false" ht="20.25" hidden="false" customHeight="false" outlineLevel="0" collapsed="false">
      <c r="B991" s="367"/>
      <c r="C991" s="368"/>
      <c r="D991" s="393"/>
      <c r="E991" s="393"/>
      <c r="F991" s="393"/>
      <c r="G991" s="393"/>
    </row>
    <row r="992" customFormat="false" ht="20.25" hidden="false" customHeight="false" outlineLevel="0" collapsed="false">
      <c r="B992" s="367"/>
      <c r="C992" s="368"/>
      <c r="D992" s="393"/>
      <c r="E992" s="393"/>
      <c r="F992" s="393"/>
      <c r="G992" s="393"/>
    </row>
    <row r="993" customFormat="false" ht="20.25" hidden="false" customHeight="false" outlineLevel="0" collapsed="false">
      <c r="B993" s="367"/>
      <c r="C993" s="368"/>
      <c r="D993" s="393"/>
      <c r="E993" s="393"/>
      <c r="F993" s="393"/>
      <c r="G993" s="393"/>
    </row>
    <row r="994" customFormat="false" ht="20.25" hidden="false" customHeight="false" outlineLevel="0" collapsed="false">
      <c r="B994" s="367"/>
      <c r="C994" s="368"/>
      <c r="D994" s="393"/>
      <c r="E994" s="393"/>
      <c r="F994" s="393"/>
      <c r="G994" s="393"/>
    </row>
    <row r="995" customFormat="false" ht="20.25" hidden="false" customHeight="false" outlineLevel="0" collapsed="false">
      <c r="B995" s="367"/>
      <c r="C995" s="368"/>
      <c r="D995" s="393"/>
      <c r="E995" s="393"/>
      <c r="F995" s="393"/>
      <c r="G995" s="393"/>
    </row>
    <row r="996" customFormat="false" ht="20.25" hidden="false" customHeight="false" outlineLevel="0" collapsed="false">
      <c r="B996" s="367"/>
      <c r="C996" s="368"/>
      <c r="D996" s="393"/>
      <c r="E996" s="393"/>
      <c r="F996" s="393"/>
      <c r="G996" s="393"/>
    </row>
    <row r="997" customFormat="false" ht="20.25" hidden="false" customHeight="false" outlineLevel="0" collapsed="false">
      <c r="B997" s="367"/>
      <c r="C997" s="368"/>
      <c r="D997" s="393"/>
      <c r="E997" s="393"/>
      <c r="F997" s="393"/>
      <c r="G997" s="393"/>
    </row>
    <row r="998" customFormat="false" ht="20.25" hidden="false" customHeight="false" outlineLevel="0" collapsed="false">
      <c r="B998" s="367"/>
      <c r="C998" s="368"/>
      <c r="D998" s="393"/>
      <c r="E998" s="393"/>
      <c r="F998" s="393"/>
      <c r="G998" s="393"/>
    </row>
    <row r="999" customFormat="false" ht="20.25" hidden="false" customHeight="false" outlineLevel="0" collapsed="false">
      <c r="B999" s="367"/>
      <c r="C999" s="368"/>
      <c r="D999" s="393"/>
      <c r="E999" s="393"/>
      <c r="F999" s="393"/>
      <c r="G999" s="393"/>
    </row>
    <row r="1000" customFormat="false" ht="20.25" hidden="false" customHeight="false" outlineLevel="0" collapsed="false">
      <c r="B1000" s="367"/>
      <c r="C1000" s="368"/>
      <c r="D1000" s="393"/>
      <c r="E1000" s="393"/>
      <c r="F1000" s="393"/>
      <c r="G1000" s="393"/>
    </row>
    <row r="1001" customFormat="false" ht="20.25" hidden="false" customHeight="false" outlineLevel="0" collapsed="false">
      <c r="B1001" s="367"/>
      <c r="C1001" s="368"/>
      <c r="D1001" s="393"/>
      <c r="E1001" s="393"/>
      <c r="F1001" s="393"/>
      <c r="G1001" s="393"/>
    </row>
    <row r="1002" customFormat="false" ht="20.25" hidden="false" customHeight="false" outlineLevel="0" collapsed="false">
      <c r="B1002" s="367"/>
      <c r="C1002" s="368"/>
      <c r="D1002" s="393"/>
      <c r="E1002" s="393"/>
      <c r="F1002" s="393"/>
      <c r="G1002" s="393"/>
    </row>
    <row r="1003" customFormat="false" ht="20.25" hidden="false" customHeight="false" outlineLevel="0" collapsed="false">
      <c r="B1003" s="367"/>
      <c r="C1003" s="368"/>
      <c r="D1003" s="393"/>
      <c r="E1003" s="393"/>
      <c r="F1003" s="393"/>
      <c r="G1003" s="393"/>
    </row>
    <row r="1004" customFormat="false" ht="20.25" hidden="false" customHeight="false" outlineLevel="0" collapsed="false">
      <c r="B1004" s="367"/>
      <c r="C1004" s="368"/>
      <c r="D1004" s="393"/>
      <c r="E1004" s="393"/>
      <c r="F1004" s="393"/>
      <c r="G1004" s="393"/>
    </row>
    <row r="1005" customFormat="false" ht="20.25" hidden="false" customHeight="false" outlineLevel="0" collapsed="false">
      <c r="B1005" s="367"/>
      <c r="C1005" s="368"/>
      <c r="D1005" s="393"/>
      <c r="E1005" s="393"/>
      <c r="F1005" s="393"/>
      <c r="G1005" s="393"/>
    </row>
    <row r="1006" customFormat="false" ht="20.25" hidden="false" customHeight="false" outlineLevel="0" collapsed="false">
      <c r="B1006" s="367"/>
      <c r="C1006" s="368"/>
      <c r="D1006" s="393"/>
      <c r="E1006" s="393"/>
      <c r="F1006" s="393"/>
      <c r="G1006" s="393"/>
    </row>
    <row r="1007" customFormat="false" ht="20.25" hidden="false" customHeight="false" outlineLevel="0" collapsed="false">
      <c r="B1007" s="367"/>
      <c r="C1007" s="368"/>
      <c r="D1007" s="393"/>
      <c r="E1007" s="393"/>
      <c r="F1007" s="393"/>
      <c r="G1007" s="393"/>
    </row>
    <row r="1008" customFormat="false" ht="20.25" hidden="false" customHeight="false" outlineLevel="0" collapsed="false">
      <c r="B1008" s="367"/>
      <c r="C1008" s="368"/>
      <c r="D1008" s="393"/>
      <c r="E1008" s="393"/>
      <c r="F1008" s="393"/>
      <c r="G1008" s="393"/>
    </row>
    <row r="1009" customFormat="false" ht="20.25" hidden="false" customHeight="false" outlineLevel="0" collapsed="false">
      <c r="B1009" s="367"/>
      <c r="C1009" s="368"/>
      <c r="D1009" s="393"/>
      <c r="E1009" s="393"/>
      <c r="F1009" s="393"/>
      <c r="G1009" s="393"/>
    </row>
    <row r="1010" customFormat="false" ht="20.25" hidden="false" customHeight="false" outlineLevel="0" collapsed="false">
      <c r="B1010" s="367"/>
      <c r="C1010" s="368"/>
      <c r="D1010" s="393"/>
      <c r="E1010" s="393"/>
      <c r="F1010" s="393"/>
      <c r="G1010" s="393"/>
    </row>
    <row r="1011" customFormat="false" ht="20.25" hidden="false" customHeight="false" outlineLevel="0" collapsed="false">
      <c r="B1011" s="367"/>
      <c r="C1011" s="368"/>
      <c r="D1011" s="393"/>
      <c r="E1011" s="393"/>
      <c r="F1011" s="393"/>
      <c r="G1011" s="393"/>
    </row>
    <row r="1012" customFormat="false" ht="20.25" hidden="false" customHeight="false" outlineLevel="0" collapsed="false">
      <c r="B1012" s="367"/>
      <c r="C1012" s="368"/>
      <c r="D1012" s="393"/>
      <c r="E1012" s="393"/>
      <c r="F1012" s="393"/>
      <c r="G1012" s="393"/>
    </row>
    <row r="1013" customFormat="false" ht="20.25" hidden="false" customHeight="false" outlineLevel="0" collapsed="false">
      <c r="B1013" s="367"/>
      <c r="C1013" s="368"/>
      <c r="D1013" s="393"/>
      <c r="E1013" s="393"/>
      <c r="F1013" s="393"/>
      <c r="G1013" s="393"/>
    </row>
    <row r="1014" customFormat="false" ht="20.25" hidden="false" customHeight="false" outlineLevel="0" collapsed="false">
      <c r="B1014" s="367"/>
      <c r="C1014" s="368"/>
      <c r="D1014" s="393"/>
      <c r="E1014" s="393"/>
      <c r="F1014" s="393"/>
      <c r="G1014" s="393"/>
    </row>
    <row r="1015" customFormat="false" ht="20.25" hidden="false" customHeight="false" outlineLevel="0" collapsed="false">
      <c r="B1015" s="367"/>
      <c r="C1015" s="368"/>
      <c r="D1015" s="393"/>
      <c r="E1015" s="393"/>
      <c r="F1015" s="393"/>
      <c r="G1015" s="393"/>
    </row>
    <row r="1016" customFormat="false" ht="20.25" hidden="false" customHeight="false" outlineLevel="0" collapsed="false">
      <c r="B1016" s="367"/>
      <c r="C1016" s="368"/>
      <c r="D1016" s="393"/>
      <c r="E1016" s="393"/>
      <c r="F1016" s="393"/>
      <c r="G1016" s="393"/>
    </row>
    <row r="1017" customFormat="false" ht="20.25" hidden="false" customHeight="false" outlineLevel="0" collapsed="false">
      <c r="B1017" s="367"/>
      <c r="C1017" s="368"/>
      <c r="D1017" s="393"/>
      <c r="E1017" s="393"/>
      <c r="F1017" s="393"/>
      <c r="G1017" s="393"/>
    </row>
    <row r="1018" customFormat="false" ht="20.25" hidden="false" customHeight="false" outlineLevel="0" collapsed="false">
      <c r="B1018" s="367"/>
      <c r="C1018" s="368"/>
      <c r="D1018" s="393"/>
      <c r="E1018" s="393"/>
      <c r="F1018" s="393"/>
      <c r="G1018" s="393"/>
    </row>
    <row r="1019" customFormat="false" ht="20.25" hidden="false" customHeight="false" outlineLevel="0" collapsed="false">
      <c r="B1019" s="367"/>
      <c r="C1019" s="368"/>
      <c r="D1019" s="393"/>
      <c r="E1019" s="393"/>
      <c r="F1019" s="393"/>
      <c r="G1019" s="393"/>
    </row>
    <row r="1020" customFormat="false" ht="20.25" hidden="false" customHeight="false" outlineLevel="0" collapsed="false">
      <c r="B1020" s="367"/>
      <c r="C1020" s="368"/>
      <c r="D1020" s="393"/>
      <c r="E1020" s="393"/>
      <c r="F1020" s="393"/>
      <c r="G1020" s="393"/>
    </row>
    <row r="1021" customFormat="false" ht="20.25" hidden="false" customHeight="false" outlineLevel="0" collapsed="false">
      <c r="B1021" s="367"/>
      <c r="C1021" s="368"/>
      <c r="D1021" s="393"/>
      <c r="E1021" s="393"/>
      <c r="F1021" s="393"/>
      <c r="G1021" s="393"/>
    </row>
    <row r="1022" customFormat="false" ht="20.25" hidden="false" customHeight="false" outlineLevel="0" collapsed="false">
      <c r="B1022" s="367"/>
      <c r="C1022" s="368"/>
      <c r="D1022" s="393"/>
      <c r="E1022" s="393"/>
      <c r="F1022" s="393"/>
      <c r="G1022" s="393"/>
    </row>
    <row r="1023" customFormat="false" ht="20.25" hidden="false" customHeight="false" outlineLevel="0" collapsed="false">
      <c r="B1023" s="367"/>
      <c r="C1023" s="368"/>
      <c r="D1023" s="393"/>
      <c r="E1023" s="393"/>
      <c r="F1023" s="393"/>
      <c r="G1023" s="393"/>
    </row>
    <row r="1024" customFormat="false" ht="20.25" hidden="false" customHeight="false" outlineLevel="0" collapsed="false">
      <c r="B1024" s="367"/>
      <c r="C1024" s="368"/>
      <c r="D1024" s="393"/>
      <c r="E1024" s="393"/>
      <c r="F1024" s="393"/>
      <c r="G1024" s="393"/>
    </row>
    <row r="1025" customFormat="false" ht="20.25" hidden="false" customHeight="false" outlineLevel="0" collapsed="false">
      <c r="B1025" s="367"/>
      <c r="C1025" s="368"/>
      <c r="D1025" s="393"/>
      <c r="E1025" s="393"/>
      <c r="F1025" s="393"/>
      <c r="G1025" s="393"/>
    </row>
    <row r="1026" customFormat="false" ht="20.25" hidden="false" customHeight="false" outlineLevel="0" collapsed="false">
      <c r="B1026" s="367"/>
      <c r="C1026" s="368"/>
      <c r="D1026" s="393"/>
      <c r="E1026" s="393"/>
      <c r="F1026" s="393"/>
      <c r="G1026" s="393"/>
    </row>
    <row r="1027" customFormat="false" ht="20.25" hidden="false" customHeight="false" outlineLevel="0" collapsed="false">
      <c r="B1027" s="367"/>
      <c r="C1027" s="368"/>
      <c r="D1027" s="393"/>
      <c r="E1027" s="393"/>
      <c r="F1027" s="393"/>
      <c r="G1027" s="393"/>
    </row>
    <row r="1028" customFormat="false" ht="20.25" hidden="false" customHeight="false" outlineLevel="0" collapsed="false">
      <c r="B1028" s="367"/>
      <c r="C1028" s="368"/>
      <c r="D1028" s="393"/>
      <c r="E1028" s="393"/>
      <c r="F1028" s="393"/>
      <c r="G1028" s="393"/>
    </row>
    <row r="1029" customFormat="false" ht="20.25" hidden="false" customHeight="false" outlineLevel="0" collapsed="false">
      <c r="B1029" s="367"/>
      <c r="C1029" s="368"/>
      <c r="D1029" s="393"/>
      <c r="E1029" s="393"/>
      <c r="F1029" s="393"/>
      <c r="G1029" s="393"/>
    </row>
    <row r="1030" customFormat="false" ht="20.25" hidden="false" customHeight="false" outlineLevel="0" collapsed="false">
      <c r="B1030" s="367"/>
      <c r="C1030" s="368"/>
      <c r="D1030" s="393"/>
      <c r="E1030" s="393"/>
      <c r="F1030" s="393"/>
      <c r="G1030" s="393"/>
    </row>
    <row r="1031" customFormat="false" ht="20.25" hidden="false" customHeight="false" outlineLevel="0" collapsed="false">
      <c r="B1031" s="367"/>
      <c r="C1031" s="368"/>
      <c r="D1031" s="393"/>
      <c r="E1031" s="393"/>
      <c r="F1031" s="393"/>
      <c r="G1031" s="393"/>
    </row>
    <row r="1032" customFormat="false" ht="20.25" hidden="false" customHeight="false" outlineLevel="0" collapsed="false">
      <c r="B1032" s="367"/>
      <c r="C1032" s="368"/>
      <c r="D1032" s="393"/>
      <c r="E1032" s="393"/>
      <c r="F1032" s="393"/>
      <c r="G1032" s="393"/>
    </row>
    <row r="1033" customFormat="false" ht="20.25" hidden="false" customHeight="false" outlineLevel="0" collapsed="false">
      <c r="B1033" s="367"/>
      <c r="C1033" s="368"/>
      <c r="D1033" s="393"/>
      <c r="E1033" s="393"/>
      <c r="F1033" s="393"/>
      <c r="G1033" s="393"/>
    </row>
    <row r="1034" customFormat="false" ht="20.25" hidden="false" customHeight="false" outlineLevel="0" collapsed="false">
      <c r="B1034" s="367"/>
      <c r="C1034" s="368"/>
      <c r="D1034" s="393"/>
      <c r="E1034" s="393"/>
      <c r="F1034" s="393"/>
      <c r="G1034" s="393"/>
    </row>
    <row r="1035" customFormat="false" ht="20.25" hidden="false" customHeight="false" outlineLevel="0" collapsed="false">
      <c r="B1035" s="367"/>
      <c r="C1035" s="368"/>
      <c r="D1035" s="393"/>
      <c r="E1035" s="393"/>
      <c r="F1035" s="393"/>
      <c r="G1035" s="393"/>
    </row>
  </sheetData>
  <mergeCells count="30">
    <mergeCell ref="B1:H1"/>
    <mergeCell ref="G2:H2"/>
    <mergeCell ref="C3:H3"/>
    <mergeCell ref="C4:E4"/>
    <mergeCell ref="G4:H4"/>
    <mergeCell ref="C5:H5"/>
    <mergeCell ref="C6:H6"/>
    <mergeCell ref="B8:B9"/>
    <mergeCell ref="C8:C9"/>
    <mergeCell ref="E8:E9"/>
    <mergeCell ref="F8:F9"/>
    <mergeCell ref="G8:G9"/>
    <mergeCell ref="H8:H9"/>
    <mergeCell ref="I8:I9"/>
    <mergeCell ref="J8:J9"/>
    <mergeCell ref="K8:K9"/>
    <mergeCell ref="L8:L9"/>
    <mergeCell ref="B15:B16"/>
    <mergeCell ref="C15:C16"/>
    <mergeCell ref="E15:E16"/>
    <mergeCell ref="F15:F16"/>
    <mergeCell ref="B22:B23"/>
    <mergeCell ref="C22:C23"/>
    <mergeCell ref="E22:E23"/>
    <mergeCell ref="F22:F23"/>
    <mergeCell ref="B29:B30"/>
    <mergeCell ref="C29:C30"/>
    <mergeCell ref="E29:E30"/>
    <mergeCell ref="F29:F30"/>
    <mergeCell ref="B35:C35"/>
  </mergeCells>
  <printOptions headings="false" gridLines="false" gridLinesSet="true" horizontalCentered="false" verticalCentered="false"/>
  <pageMargins left="0.118055555555556" right="0.11805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9" man="true" max="65535" min="0"/>
  </col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XFD23"/>
  <sheetViews>
    <sheetView showFormulas="false" showGridLines="fals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E24" activeCellId="0" sqref="E24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8" width="5.14"/>
    <col collapsed="false" customWidth="true" hidden="false" outlineLevel="0" max="2" min="2" style="420" width="9"/>
    <col collapsed="false" customWidth="true" hidden="false" outlineLevel="0" max="3" min="3" style="420" width="10.57"/>
    <col collapsed="false" customWidth="true" hidden="false" outlineLevel="0" max="4" min="4" style="420" width="6.29"/>
    <col collapsed="false" customWidth="true" hidden="false" outlineLevel="0" max="5" min="5" style="10" width="57.29"/>
    <col collapsed="false" customWidth="true" hidden="false" outlineLevel="0" max="6" min="6" style="421" width="12.86"/>
    <col collapsed="false" customWidth="true" hidden="false" outlineLevel="0" max="7" min="7" style="422" width="13.15"/>
    <col collapsed="false" customWidth="true" hidden="false" outlineLevel="0" max="8" min="8" style="423" width="11.57"/>
    <col collapsed="false" customWidth="true" hidden="false" outlineLevel="0" max="9" min="9" style="10" width="18.42"/>
    <col collapsed="false" customWidth="true" hidden="false" outlineLevel="0" max="10" min="10" style="424" width="8"/>
    <col collapsed="false" customWidth="true" hidden="false" outlineLevel="0" max="11" min="11" style="425" width="14.14"/>
    <col collapsed="false" customWidth="true" hidden="false" outlineLevel="0" max="12" min="12" style="9" width="14.29"/>
    <col collapsed="false" customWidth="true" hidden="false" outlineLevel="0" max="13" min="13" style="426" width="11.29"/>
    <col collapsed="false" customWidth="true" hidden="false" outlineLevel="0" max="14" min="14" style="8" width="11.57"/>
    <col collapsed="false" customWidth="true" hidden="false" outlineLevel="0" max="15" min="15" style="8" width="11.29"/>
    <col collapsed="false" customWidth="true" hidden="false" outlineLevel="0" max="16" min="16" style="8" width="11.85"/>
    <col collapsed="false" customWidth="true" hidden="false" outlineLevel="0" max="17" min="17" style="8" width="10.14"/>
    <col collapsed="false" customWidth="false" hidden="false" outlineLevel="0" max="16384" min="18" style="8" width="9.14"/>
  </cols>
  <sheetData>
    <row r="1" customFormat="false" ht="15" hidden="false" customHeight="false" outlineLevel="0" collapsed="false">
      <c r="A1" s="0"/>
      <c r="B1" s="427" t="s">
        <v>227</v>
      </c>
      <c r="C1" s="427"/>
      <c r="D1" s="427"/>
      <c r="E1" s="427"/>
      <c r="F1" s="427"/>
      <c r="G1" s="427"/>
      <c r="H1" s="427"/>
      <c r="I1" s="427"/>
      <c r="J1" s="428"/>
      <c r="K1" s="429"/>
      <c r="L1" s="430"/>
      <c r="M1" s="431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s="432" customFormat="true" ht="15" hidden="false" customHeight="false" outlineLevel="0" collapsed="false">
      <c r="B2" s="433" t="s">
        <v>42</v>
      </c>
      <c r="C2" s="434"/>
      <c r="D2" s="435" t="str">
        <f aca="false">Identificação!C2</f>
        <v>Concorrência Lei 14.133/21 Eletrônica</v>
      </c>
      <c r="E2" s="435"/>
      <c r="F2" s="436" t="s">
        <v>43</v>
      </c>
      <c r="G2" s="437" t="n">
        <f aca="false">Identificação!F2</f>
        <v>0</v>
      </c>
      <c r="H2" s="438" t="s">
        <v>44</v>
      </c>
      <c r="I2" s="439" t="n">
        <f aca="false">Identificação!H2</f>
        <v>2026</v>
      </c>
      <c r="J2" s="440"/>
      <c r="K2" s="440"/>
      <c r="L2" s="430"/>
    </row>
    <row r="3" s="432" customFormat="true" ht="15" hidden="false" customHeight="true" outlineLevel="0" collapsed="false">
      <c r="B3" s="441" t="s">
        <v>17</v>
      </c>
      <c r="C3" s="441"/>
      <c r="D3" s="442" t="str">
        <f aca="false">Identificação!C3</f>
        <v>Contratação de Empresa especializada para elaboração de projeto de pavimentação, drenagem pluvial e sinalização viária</v>
      </c>
      <c r="E3" s="442"/>
      <c r="F3" s="442"/>
      <c r="G3" s="442"/>
      <c r="H3" s="442"/>
      <c r="I3" s="442"/>
      <c r="J3" s="440"/>
      <c r="K3" s="440"/>
    </row>
    <row r="4" s="432" customFormat="true" ht="15" hidden="false" customHeight="false" outlineLevel="0" collapsed="false">
      <c r="B4" s="443" t="s">
        <v>228</v>
      </c>
      <c r="C4" s="444"/>
      <c r="D4" s="445"/>
      <c r="E4" s="445"/>
      <c r="F4" s="445"/>
      <c r="G4" s="445"/>
      <c r="H4" s="446" t="s">
        <v>229</v>
      </c>
      <c r="I4" s="447"/>
      <c r="J4" s="440"/>
      <c r="K4" s="440"/>
    </row>
    <row r="5" s="432" customFormat="true" ht="15" hidden="false" customHeight="false" outlineLevel="0" collapsed="false">
      <c r="B5" s="448" t="s">
        <v>47</v>
      </c>
      <c r="C5" s="446"/>
      <c r="D5" s="449" t="str">
        <f aca="false">Identificação!C5</f>
        <v>Obras e Serviços de Engenharia</v>
      </c>
      <c r="E5" s="449"/>
      <c r="F5" s="450"/>
      <c r="G5" s="451"/>
      <c r="H5" s="452"/>
      <c r="I5" s="453"/>
      <c r="J5" s="440"/>
      <c r="K5" s="440"/>
    </row>
    <row r="6" s="432" customFormat="true" ht="15" hidden="false" customHeight="false" outlineLevel="0" collapsed="false">
      <c r="B6" s="454" t="s">
        <v>27</v>
      </c>
      <c r="C6" s="455"/>
      <c r="D6" s="29" t="n">
        <f aca="false">SUMIFS(I12:I39856,C12:C39856,"&gt;0",I12:I39856,"&lt;&gt;0")</f>
        <v>0</v>
      </c>
      <c r="E6" s="29"/>
      <c r="F6" s="456"/>
      <c r="G6" s="457"/>
      <c r="H6" s="458"/>
      <c r="J6" s="440"/>
      <c r="K6" s="440"/>
    </row>
    <row r="7" s="432" customFormat="true" ht="15" hidden="false" customHeight="false" outlineLevel="0" collapsed="false">
      <c r="B7" s="459" t="s">
        <v>230</v>
      </c>
      <c r="C7" s="460"/>
      <c r="D7" s="460"/>
      <c r="E7" s="461"/>
      <c r="F7" s="461"/>
      <c r="G7" s="457"/>
      <c r="H7" s="457"/>
      <c r="I7" s="458"/>
      <c r="J7" s="440"/>
      <c r="K7" s="440"/>
    </row>
    <row r="8" s="462" customFormat="true" ht="15" hidden="false" customHeight="false" outlineLevel="0" collapsed="false">
      <c r="B8" s="451" t="s">
        <v>231</v>
      </c>
      <c r="C8" s="459"/>
      <c r="D8" s="459"/>
      <c r="E8" s="461"/>
      <c r="F8" s="461"/>
      <c r="G8" s="463"/>
      <c r="H8" s="463"/>
      <c r="I8" s="458"/>
      <c r="J8" s="464"/>
      <c r="K8" s="464"/>
    </row>
    <row r="9" s="462" customFormat="true" ht="15" hidden="false" customHeight="false" outlineLevel="0" collapsed="false">
      <c r="B9" s="465" t="s">
        <v>30</v>
      </c>
      <c r="C9" s="465"/>
      <c r="D9" s="466"/>
      <c r="E9" s="467"/>
      <c r="F9" s="468"/>
      <c r="G9" s="469" t="s">
        <v>51</v>
      </c>
      <c r="H9" s="470"/>
      <c r="I9" s="471"/>
      <c r="J9" s="464"/>
      <c r="K9" s="464"/>
      <c r="L9" s="432"/>
    </row>
    <row r="10" customFormat="false" ht="15" hidden="false" customHeight="true" outlineLevel="0" collapsed="false">
      <c r="A10" s="0"/>
      <c r="B10" s="472" t="s">
        <v>232</v>
      </c>
      <c r="C10" s="472" t="s">
        <v>233</v>
      </c>
      <c r="D10" s="472" t="s">
        <v>234</v>
      </c>
      <c r="E10" s="473" t="s">
        <v>235</v>
      </c>
      <c r="F10" s="474" t="s">
        <v>35</v>
      </c>
      <c r="G10" s="474"/>
      <c r="H10" s="474"/>
      <c r="I10" s="474"/>
      <c r="J10" s="474"/>
      <c r="K10" s="474"/>
      <c r="L10" s="474"/>
      <c r="M10" s="474"/>
      <c r="N10" s="474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  <c r="BGF10" s="0"/>
      <c r="BGG10" s="0"/>
      <c r="BGH10" s="0"/>
      <c r="BGI10" s="0"/>
      <c r="BGJ10" s="0"/>
      <c r="BGK10" s="0"/>
      <c r="BGL10" s="0"/>
      <c r="BGM10" s="0"/>
      <c r="BGN10" s="0"/>
      <c r="BGO10" s="0"/>
      <c r="BGP10" s="0"/>
      <c r="BGQ10" s="0"/>
      <c r="BGR10" s="0"/>
      <c r="BGS10" s="0"/>
      <c r="BGT10" s="0"/>
      <c r="BGU10" s="0"/>
      <c r="BGV10" s="0"/>
      <c r="BGW10" s="0"/>
      <c r="BGX10" s="0"/>
      <c r="BGY10" s="0"/>
      <c r="BGZ10" s="0"/>
      <c r="BHA10" s="0"/>
      <c r="BHB10" s="0"/>
      <c r="BHC10" s="0"/>
      <c r="BHD10" s="0"/>
      <c r="BHE10" s="0"/>
      <c r="BHF10" s="0"/>
      <c r="BHG10" s="0"/>
      <c r="BHH10" s="0"/>
      <c r="BHI10" s="0"/>
      <c r="BHJ10" s="0"/>
      <c r="BHK10" s="0"/>
      <c r="BHL10" s="0"/>
      <c r="BHM10" s="0"/>
      <c r="BHN10" s="0"/>
      <c r="BHO10" s="0"/>
      <c r="BHP10" s="0"/>
      <c r="BHQ10" s="0"/>
      <c r="BHR10" s="0"/>
      <c r="BHS10" s="0"/>
      <c r="BHT10" s="0"/>
      <c r="BHU10" s="0"/>
      <c r="BHV10" s="0"/>
      <c r="BHW10" s="0"/>
      <c r="BHX10" s="0"/>
      <c r="BHY10" s="0"/>
      <c r="BHZ10" s="0"/>
      <c r="BIA10" s="0"/>
      <c r="BIB10" s="0"/>
      <c r="BIC10" s="0"/>
      <c r="BID10" s="0"/>
      <c r="BIE10" s="0"/>
      <c r="BIF10" s="0"/>
      <c r="BIG10" s="0"/>
      <c r="BIH10" s="0"/>
      <c r="BII10" s="0"/>
      <c r="BIJ10" s="0"/>
      <c r="BIK10" s="0"/>
      <c r="BIL10" s="0"/>
      <c r="BIM10" s="0"/>
      <c r="BIN10" s="0"/>
      <c r="BIO10" s="0"/>
      <c r="BIP10" s="0"/>
      <c r="BIQ10" s="0"/>
      <c r="BIR10" s="0"/>
      <c r="BIS10" s="0"/>
      <c r="BIT10" s="0"/>
      <c r="BIU10" s="0"/>
      <c r="BIV10" s="0"/>
      <c r="BIW10" s="0"/>
      <c r="BIX10" s="0"/>
      <c r="BIY10" s="0"/>
      <c r="BIZ10" s="0"/>
      <c r="BJA10" s="0"/>
      <c r="BJB10" s="0"/>
      <c r="BJC10" s="0"/>
      <c r="BJD10" s="0"/>
      <c r="BJE10" s="0"/>
      <c r="BJF10" s="0"/>
      <c r="BJG10" s="0"/>
      <c r="BJH10" s="0"/>
      <c r="BJI10" s="0"/>
      <c r="BJJ10" s="0"/>
      <c r="BJK10" s="0"/>
      <c r="BJL10" s="0"/>
      <c r="BJM10" s="0"/>
      <c r="BJN10" s="0"/>
      <c r="BJO10" s="0"/>
      <c r="BJP10" s="0"/>
      <c r="BJQ10" s="0"/>
      <c r="BJR10" s="0"/>
      <c r="BJS10" s="0"/>
      <c r="BJT10" s="0"/>
      <c r="BJU10" s="0"/>
      <c r="BJV10" s="0"/>
      <c r="BJW10" s="0"/>
      <c r="BJX10" s="0"/>
      <c r="BJY10" s="0"/>
      <c r="BJZ10" s="0"/>
      <c r="BKA10" s="0"/>
      <c r="BKB10" s="0"/>
      <c r="BKC10" s="0"/>
      <c r="BKD10" s="0"/>
      <c r="BKE10" s="0"/>
      <c r="BKF10" s="0"/>
      <c r="BKG10" s="0"/>
      <c r="BKH10" s="0"/>
      <c r="BKI10" s="0"/>
      <c r="BKJ10" s="0"/>
      <c r="BKK10" s="0"/>
      <c r="BKL10" s="0"/>
      <c r="BKM10" s="0"/>
      <c r="BKN10" s="0"/>
      <c r="BKO10" s="0"/>
      <c r="BKP10" s="0"/>
      <c r="BKQ10" s="0"/>
      <c r="BKR10" s="0"/>
      <c r="BKS10" s="0"/>
      <c r="BKT10" s="0"/>
      <c r="BKU10" s="0"/>
      <c r="BKV10" s="0"/>
      <c r="BKW10" s="0"/>
      <c r="BKX10" s="0"/>
      <c r="BKY10" s="0"/>
      <c r="BKZ10" s="0"/>
      <c r="BLA10" s="0"/>
      <c r="BLB10" s="0"/>
      <c r="BLC10" s="0"/>
      <c r="BLD10" s="0"/>
      <c r="BLE10" s="0"/>
      <c r="BLF10" s="0"/>
      <c r="BLG10" s="0"/>
      <c r="BLH10" s="0"/>
      <c r="BLI10" s="0"/>
      <c r="BLJ10" s="0"/>
      <c r="BLK10" s="0"/>
      <c r="BLL10" s="0"/>
      <c r="BLM10" s="0"/>
      <c r="BLN10" s="0"/>
      <c r="BLO10" s="0"/>
      <c r="BLP10" s="0"/>
      <c r="BLQ10" s="0"/>
      <c r="BLR10" s="0"/>
      <c r="BLS10" s="0"/>
      <c r="BLT10" s="0"/>
      <c r="BLU10" s="0"/>
      <c r="BLV10" s="0"/>
      <c r="BLW10" s="0"/>
      <c r="BLX10" s="0"/>
      <c r="BLY10" s="0"/>
      <c r="BLZ10" s="0"/>
      <c r="BMA10" s="0"/>
      <c r="BMB10" s="0"/>
      <c r="BMC10" s="0"/>
      <c r="BMD10" s="0"/>
      <c r="BME10" s="0"/>
      <c r="BMF10" s="0"/>
      <c r="BMG10" s="0"/>
      <c r="BMH10" s="0"/>
      <c r="BMI10" s="0"/>
      <c r="BMJ10" s="0"/>
      <c r="BMK10" s="0"/>
      <c r="BML10" s="0"/>
      <c r="BMM10" s="0"/>
      <c r="BMN10" s="0"/>
      <c r="BMO10" s="0"/>
      <c r="BMP10" s="0"/>
      <c r="BMQ10" s="0"/>
      <c r="BMR10" s="0"/>
      <c r="BMS10" s="0"/>
      <c r="BMT10" s="0"/>
      <c r="BMU10" s="0"/>
      <c r="BMV10" s="0"/>
      <c r="BMW10" s="0"/>
      <c r="BMX10" s="0"/>
      <c r="BMY10" s="0"/>
      <c r="BMZ10" s="0"/>
      <c r="BNA10" s="0"/>
      <c r="BNB10" s="0"/>
      <c r="BNC10" s="0"/>
      <c r="BND10" s="0"/>
      <c r="BNE10" s="0"/>
      <c r="BNF10" s="0"/>
      <c r="BNG10" s="0"/>
      <c r="BNH10" s="0"/>
      <c r="BNI10" s="0"/>
      <c r="BNJ10" s="0"/>
      <c r="BNK10" s="0"/>
      <c r="BNL10" s="0"/>
      <c r="BNM10" s="0"/>
      <c r="BNN10" s="0"/>
      <c r="BNO10" s="0"/>
      <c r="BNP10" s="0"/>
      <c r="BNQ10" s="0"/>
      <c r="BNR10" s="0"/>
      <c r="BNS10" s="0"/>
      <c r="BNT10" s="0"/>
      <c r="BNU10" s="0"/>
      <c r="BNV10" s="0"/>
      <c r="BNW10" s="0"/>
      <c r="BNX10" s="0"/>
      <c r="BNY10" s="0"/>
      <c r="BNZ10" s="0"/>
      <c r="BOA10" s="0"/>
      <c r="BOB10" s="0"/>
      <c r="BOC10" s="0"/>
      <c r="BOD10" s="0"/>
      <c r="BOE10" s="0"/>
      <c r="BOF10" s="0"/>
      <c r="BOG10" s="0"/>
      <c r="BOH10" s="0"/>
      <c r="BOI10" s="0"/>
      <c r="BOJ10" s="0"/>
      <c r="BOK10" s="0"/>
      <c r="BOL10" s="0"/>
      <c r="BOM10" s="0"/>
      <c r="BON10" s="0"/>
      <c r="BOO10" s="0"/>
      <c r="BOP10" s="0"/>
      <c r="BOQ10" s="0"/>
      <c r="BOR10" s="0"/>
      <c r="BOS10" s="0"/>
      <c r="BOT10" s="0"/>
      <c r="BOU10" s="0"/>
      <c r="BOV10" s="0"/>
      <c r="BOW10" s="0"/>
      <c r="BOX10" s="0"/>
      <c r="BOY10" s="0"/>
      <c r="BOZ10" s="0"/>
      <c r="BPA10" s="0"/>
      <c r="BPB10" s="0"/>
      <c r="BPC10" s="0"/>
      <c r="BPD10" s="0"/>
      <c r="BPE10" s="0"/>
      <c r="BPF10" s="0"/>
      <c r="BPG10" s="0"/>
      <c r="BPH10" s="0"/>
      <c r="BPI10" s="0"/>
      <c r="BPJ10" s="0"/>
      <c r="BPK10" s="0"/>
      <c r="BPL10" s="0"/>
      <c r="BPM10" s="0"/>
      <c r="BPN10" s="0"/>
      <c r="BPO10" s="0"/>
      <c r="BPP10" s="0"/>
      <c r="BPQ10" s="0"/>
      <c r="BPR10" s="0"/>
      <c r="BPS10" s="0"/>
      <c r="BPT10" s="0"/>
      <c r="BPU10" s="0"/>
      <c r="BPV10" s="0"/>
      <c r="BPW10" s="0"/>
      <c r="BPX10" s="0"/>
      <c r="BPY10" s="0"/>
      <c r="BPZ10" s="0"/>
      <c r="BQA10" s="0"/>
      <c r="BQB10" s="0"/>
      <c r="BQC10" s="0"/>
      <c r="BQD10" s="0"/>
      <c r="BQE10" s="0"/>
      <c r="BQF10" s="0"/>
      <c r="BQG10" s="0"/>
      <c r="BQH10" s="0"/>
      <c r="BQI10" s="0"/>
      <c r="BQJ10" s="0"/>
      <c r="BQK10" s="0"/>
      <c r="BQL10" s="0"/>
      <c r="BQM10" s="0"/>
      <c r="BQN10" s="0"/>
      <c r="BQO10" s="0"/>
      <c r="BQP10" s="0"/>
      <c r="BQQ10" s="0"/>
      <c r="BQR10" s="0"/>
      <c r="BQS10" s="0"/>
      <c r="BQT10" s="0"/>
      <c r="BQU10" s="0"/>
      <c r="BQV10" s="0"/>
      <c r="BQW10" s="0"/>
      <c r="BQX10" s="0"/>
      <c r="BQY10" s="0"/>
      <c r="BQZ10" s="0"/>
      <c r="BRA10" s="0"/>
      <c r="BRB10" s="0"/>
      <c r="BRC10" s="0"/>
      <c r="BRD10" s="0"/>
      <c r="BRE10" s="0"/>
      <c r="BRF10" s="0"/>
      <c r="BRG10" s="0"/>
      <c r="BRH10" s="0"/>
      <c r="BRI10" s="0"/>
      <c r="BRJ10" s="0"/>
      <c r="BRK10" s="0"/>
      <c r="BRL10" s="0"/>
      <c r="BRM10" s="0"/>
      <c r="BRN10" s="0"/>
      <c r="BRO10" s="0"/>
      <c r="BRP10" s="0"/>
      <c r="BRQ10" s="0"/>
      <c r="BRR10" s="0"/>
      <c r="BRS10" s="0"/>
      <c r="BRT10" s="0"/>
      <c r="BRU10" s="0"/>
      <c r="BRV10" s="0"/>
      <c r="BRW10" s="0"/>
      <c r="BRX10" s="0"/>
      <c r="BRY10" s="0"/>
      <c r="BRZ10" s="0"/>
      <c r="BSA10" s="0"/>
      <c r="BSB10" s="0"/>
      <c r="BSC10" s="0"/>
      <c r="BSD10" s="0"/>
      <c r="BSE10" s="0"/>
      <c r="BSF10" s="0"/>
      <c r="BSG10" s="0"/>
      <c r="BSH10" s="0"/>
      <c r="BSI10" s="0"/>
      <c r="BSJ10" s="0"/>
      <c r="BSK10" s="0"/>
      <c r="BSL10" s="0"/>
      <c r="BSM10" s="0"/>
      <c r="BSN10" s="0"/>
      <c r="BSO10" s="0"/>
      <c r="BSP10" s="0"/>
      <c r="BSQ10" s="0"/>
      <c r="BSR10" s="0"/>
      <c r="BSS10" s="0"/>
      <c r="BST10" s="0"/>
      <c r="BSU10" s="0"/>
      <c r="BSV10" s="0"/>
      <c r="BSW10" s="0"/>
      <c r="BSX10" s="0"/>
      <c r="BSY10" s="0"/>
      <c r="BSZ10" s="0"/>
      <c r="BTA10" s="0"/>
      <c r="BTB10" s="0"/>
      <c r="BTC10" s="0"/>
      <c r="BTD10" s="0"/>
      <c r="BTE10" s="0"/>
      <c r="BTF10" s="0"/>
      <c r="BTG10" s="0"/>
      <c r="BTH10" s="0"/>
      <c r="BTI10" s="0"/>
      <c r="BTJ10" s="0"/>
      <c r="BTK10" s="0"/>
      <c r="BTL10" s="0"/>
      <c r="BTM10" s="0"/>
      <c r="BTN10" s="0"/>
      <c r="BTO10" s="0"/>
      <c r="BTP10" s="0"/>
      <c r="BTQ10" s="0"/>
      <c r="BTR10" s="0"/>
      <c r="BTS10" s="0"/>
      <c r="BTT10" s="0"/>
      <c r="BTU10" s="0"/>
      <c r="BTV10" s="0"/>
      <c r="BTW10" s="0"/>
      <c r="BTX10" s="0"/>
      <c r="BTY10" s="0"/>
      <c r="BTZ10" s="0"/>
      <c r="BUA10" s="0"/>
      <c r="BUB10" s="0"/>
      <c r="BUC10" s="0"/>
      <c r="BUD10" s="0"/>
      <c r="BUE10" s="0"/>
      <c r="BUF10" s="0"/>
      <c r="BUG10" s="0"/>
      <c r="BUH10" s="0"/>
      <c r="BUI10" s="0"/>
      <c r="BUJ10" s="0"/>
      <c r="BUK10" s="0"/>
      <c r="BUL10" s="0"/>
      <c r="BUM10" s="0"/>
      <c r="BUN10" s="0"/>
      <c r="BUO10" s="0"/>
      <c r="BUP10" s="0"/>
      <c r="BUQ10" s="0"/>
      <c r="BUR10" s="0"/>
      <c r="BUS10" s="0"/>
      <c r="BUT10" s="0"/>
      <c r="BUU10" s="0"/>
      <c r="BUV10" s="0"/>
      <c r="BUW10" s="0"/>
      <c r="BUX10" s="0"/>
      <c r="BUY10" s="0"/>
      <c r="BUZ10" s="0"/>
      <c r="BVA10" s="0"/>
      <c r="BVB10" s="0"/>
      <c r="BVC10" s="0"/>
      <c r="BVD10" s="0"/>
      <c r="BVE10" s="0"/>
      <c r="BVF10" s="0"/>
      <c r="BVG10" s="0"/>
      <c r="BVH10" s="0"/>
      <c r="BVI10" s="0"/>
      <c r="BVJ10" s="0"/>
      <c r="BVK10" s="0"/>
      <c r="BVL10" s="0"/>
      <c r="BVM10" s="0"/>
      <c r="BVN10" s="0"/>
      <c r="BVO10" s="0"/>
      <c r="BVP10" s="0"/>
      <c r="BVQ10" s="0"/>
      <c r="BVR10" s="0"/>
      <c r="BVS10" s="0"/>
      <c r="BVT10" s="0"/>
      <c r="BVU10" s="0"/>
      <c r="BVV10" s="0"/>
      <c r="BVW10" s="0"/>
      <c r="BVX10" s="0"/>
      <c r="BVY10" s="0"/>
      <c r="BVZ10" s="0"/>
      <c r="BWA10" s="0"/>
      <c r="BWB10" s="0"/>
      <c r="BWC10" s="0"/>
      <c r="BWD10" s="0"/>
      <c r="BWE10" s="0"/>
      <c r="BWF10" s="0"/>
      <c r="BWG10" s="0"/>
      <c r="BWH10" s="0"/>
      <c r="BWI10" s="0"/>
      <c r="BWJ10" s="0"/>
      <c r="BWK10" s="0"/>
      <c r="BWL10" s="0"/>
      <c r="BWM10" s="0"/>
      <c r="BWN10" s="0"/>
      <c r="BWO10" s="0"/>
      <c r="BWP10" s="0"/>
      <c r="BWQ10" s="0"/>
      <c r="BWR10" s="0"/>
      <c r="BWS10" s="0"/>
      <c r="BWT10" s="0"/>
      <c r="BWU10" s="0"/>
      <c r="BWV10" s="0"/>
      <c r="BWW10" s="0"/>
      <c r="BWX10" s="0"/>
      <c r="BWY10" s="0"/>
      <c r="BWZ10" s="0"/>
      <c r="BXA10" s="0"/>
      <c r="BXB10" s="0"/>
      <c r="BXC10" s="0"/>
      <c r="BXD10" s="0"/>
      <c r="BXE10" s="0"/>
      <c r="BXF10" s="0"/>
      <c r="BXG10" s="0"/>
      <c r="BXH10" s="0"/>
      <c r="BXI10" s="0"/>
      <c r="BXJ10" s="0"/>
      <c r="BXK10" s="0"/>
      <c r="BXL10" s="0"/>
      <c r="BXM10" s="0"/>
      <c r="BXN10" s="0"/>
      <c r="BXO10" s="0"/>
      <c r="BXP10" s="0"/>
      <c r="BXQ10" s="0"/>
      <c r="BXR10" s="0"/>
      <c r="BXS10" s="0"/>
      <c r="BXT10" s="0"/>
      <c r="BXU10" s="0"/>
      <c r="BXV10" s="0"/>
      <c r="BXW10" s="0"/>
      <c r="BXX10" s="0"/>
      <c r="BXY10" s="0"/>
      <c r="BXZ10" s="0"/>
      <c r="BYA10" s="0"/>
      <c r="BYB10" s="0"/>
      <c r="BYC10" s="0"/>
      <c r="BYD10" s="0"/>
      <c r="BYE10" s="0"/>
      <c r="BYF10" s="0"/>
      <c r="BYG10" s="0"/>
      <c r="BYH10" s="0"/>
      <c r="BYI10" s="0"/>
      <c r="BYJ10" s="0"/>
      <c r="BYK10" s="0"/>
      <c r="BYL10" s="0"/>
      <c r="BYM10" s="0"/>
      <c r="BYN10" s="0"/>
      <c r="BYO10" s="0"/>
      <c r="BYP10" s="0"/>
      <c r="BYQ10" s="0"/>
      <c r="BYR10" s="0"/>
      <c r="BYS10" s="0"/>
      <c r="BYT10" s="0"/>
      <c r="BYU10" s="0"/>
      <c r="BYV10" s="0"/>
      <c r="BYW10" s="0"/>
      <c r="BYX10" s="0"/>
      <c r="BYY10" s="0"/>
      <c r="BYZ10" s="0"/>
      <c r="BZA10" s="0"/>
      <c r="BZB10" s="0"/>
      <c r="BZC10" s="0"/>
      <c r="BZD10" s="0"/>
      <c r="BZE10" s="0"/>
      <c r="BZF10" s="0"/>
      <c r="BZG10" s="0"/>
      <c r="BZH10" s="0"/>
      <c r="BZI10" s="0"/>
      <c r="BZJ10" s="0"/>
      <c r="BZK10" s="0"/>
      <c r="BZL10" s="0"/>
      <c r="BZM10" s="0"/>
      <c r="BZN10" s="0"/>
      <c r="BZO10" s="0"/>
      <c r="BZP10" s="0"/>
      <c r="BZQ10" s="0"/>
      <c r="BZR10" s="0"/>
      <c r="BZS10" s="0"/>
      <c r="BZT10" s="0"/>
      <c r="BZU10" s="0"/>
      <c r="BZV10" s="0"/>
      <c r="BZW10" s="0"/>
      <c r="BZX10" s="0"/>
      <c r="BZY10" s="0"/>
      <c r="BZZ10" s="0"/>
      <c r="CAA10" s="0"/>
      <c r="CAB10" s="0"/>
      <c r="CAC10" s="0"/>
      <c r="CAD10" s="0"/>
      <c r="CAE10" s="0"/>
      <c r="CAF10" s="0"/>
      <c r="CAG10" s="0"/>
      <c r="CAH10" s="0"/>
      <c r="CAI10" s="0"/>
      <c r="CAJ10" s="0"/>
      <c r="CAK10" s="0"/>
      <c r="CAL10" s="0"/>
      <c r="CAM10" s="0"/>
      <c r="CAN10" s="0"/>
      <c r="CAO10" s="0"/>
      <c r="CAP10" s="0"/>
      <c r="CAQ10" s="0"/>
      <c r="CAR10" s="0"/>
      <c r="CAS10" s="0"/>
      <c r="CAT10" s="0"/>
      <c r="CAU10" s="0"/>
      <c r="CAV10" s="0"/>
      <c r="CAW10" s="0"/>
      <c r="CAX10" s="0"/>
      <c r="CAY10" s="0"/>
      <c r="CAZ10" s="0"/>
      <c r="CBA10" s="0"/>
      <c r="CBB10" s="0"/>
      <c r="CBC10" s="0"/>
      <c r="CBD10" s="0"/>
      <c r="CBE10" s="0"/>
      <c r="CBF10" s="0"/>
      <c r="CBG10" s="0"/>
      <c r="CBH10" s="0"/>
      <c r="CBI10" s="0"/>
      <c r="CBJ10" s="0"/>
      <c r="CBK10" s="0"/>
      <c r="CBL10" s="0"/>
      <c r="CBM10" s="0"/>
      <c r="CBN10" s="0"/>
      <c r="CBO10" s="0"/>
      <c r="CBP10" s="0"/>
      <c r="CBQ10" s="0"/>
      <c r="CBR10" s="0"/>
      <c r="CBS10" s="0"/>
      <c r="CBT10" s="0"/>
      <c r="CBU10" s="0"/>
      <c r="CBV10" s="0"/>
      <c r="CBW10" s="0"/>
      <c r="CBX10" s="0"/>
      <c r="CBY10" s="0"/>
      <c r="CBZ10" s="0"/>
      <c r="CCA10" s="0"/>
      <c r="CCB10" s="0"/>
      <c r="CCC10" s="0"/>
      <c r="CCD10" s="0"/>
      <c r="CCE10" s="0"/>
      <c r="CCF10" s="0"/>
      <c r="CCG10" s="0"/>
      <c r="CCH10" s="0"/>
      <c r="CCI10" s="0"/>
      <c r="CCJ10" s="0"/>
      <c r="CCK10" s="0"/>
      <c r="CCL10" s="0"/>
      <c r="CCM10" s="0"/>
      <c r="CCN10" s="0"/>
      <c r="CCO10" s="0"/>
      <c r="CCP10" s="0"/>
      <c r="CCQ10" s="0"/>
      <c r="CCR10" s="0"/>
      <c r="CCS10" s="0"/>
      <c r="CCT10" s="0"/>
      <c r="CCU10" s="0"/>
      <c r="CCV10" s="0"/>
      <c r="CCW10" s="0"/>
      <c r="CCX10" s="0"/>
      <c r="CCY10" s="0"/>
      <c r="CCZ10" s="0"/>
      <c r="CDA10" s="0"/>
      <c r="CDB10" s="0"/>
      <c r="CDC10" s="0"/>
      <c r="CDD10" s="0"/>
      <c r="CDE10" s="0"/>
      <c r="CDF10" s="0"/>
      <c r="CDG10" s="0"/>
      <c r="CDH10" s="0"/>
      <c r="CDI10" s="0"/>
      <c r="CDJ10" s="0"/>
      <c r="CDK10" s="0"/>
      <c r="CDL10" s="0"/>
      <c r="CDM10" s="0"/>
      <c r="CDN10" s="0"/>
      <c r="CDO10" s="0"/>
      <c r="CDP10" s="0"/>
      <c r="CDQ10" s="0"/>
      <c r="CDR10" s="0"/>
      <c r="CDS10" s="0"/>
      <c r="CDT10" s="0"/>
      <c r="CDU10" s="0"/>
      <c r="CDV10" s="0"/>
      <c r="CDW10" s="0"/>
      <c r="CDX10" s="0"/>
      <c r="CDY10" s="0"/>
      <c r="CDZ10" s="0"/>
      <c r="CEA10" s="0"/>
      <c r="CEB10" s="0"/>
      <c r="CEC10" s="0"/>
      <c r="CED10" s="0"/>
      <c r="CEE10" s="0"/>
      <c r="CEF10" s="0"/>
      <c r="CEG10" s="0"/>
      <c r="CEH10" s="0"/>
      <c r="CEI10" s="0"/>
      <c r="CEJ10" s="0"/>
      <c r="CEK10" s="0"/>
      <c r="CEL10" s="0"/>
      <c r="CEM10" s="0"/>
      <c r="CEN10" s="0"/>
      <c r="CEO10" s="0"/>
      <c r="CEP10" s="0"/>
      <c r="CEQ10" s="0"/>
      <c r="CER10" s="0"/>
      <c r="CES10" s="0"/>
      <c r="CET10" s="0"/>
      <c r="CEU10" s="0"/>
      <c r="CEV10" s="0"/>
      <c r="CEW10" s="0"/>
      <c r="CEX10" s="0"/>
      <c r="CEY10" s="0"/>
      <c r="CEZ10" s="0"/>
      <c r="CFA10" s="0"/>
      <c r="CFB10" s="0"/>
      <c r="CFC10" s="0"/>
      <c r="CFD10" s="0"/>
      <c r="CFE10" s="0"/>
      <c r="CFF10" s="0"/>
      <c r="CFG10" s="0"/>
      <c r="CFH10" s="0"/>
      <c r="CFI10" s="0"/>
      <c r="CFJ10" s="0"/>
      <c r="CFK10" s="0"/>
      <c r="CFL10" s="0"/>
      <c r="CFM10" s="0"/>
      <c r="CFN10" s="0"/>
      <c r="CFO10" s="0"/>
      <c r="CFP10" s="0"/>
      <c r="CFQ10" s="0"/>
      <c r="CFR10" s="0"/>
      <c r="CFS10" s="0"/>
      <c r="CFT10" s="0"/>
      <c r="CFU10" s="0"/>
      <c r="CFV10" s="0"/>
      <c r="CFW10" s="0"/>
      <c r="CFX10" s="0"/>
      <c r="CFY10" s="0"/>
      <c r="CFZ10" s="0"/>
      <c r="CGA10" s="0"/>
      <c r="CGB10" s="0"/>
      <c r="CGC10" s="0"/>
      <c r="CGD10" s="0"/>
      <c r="CGE10" s="0"/>
      <c r="CGF10" s="0"/>
      <c r="CGG10" s="0"/>
      <c r="CGH10" s="0"/>
      <c r="CGI10" s="0"/>
      <c r="CGJ10" s="0"/>
      <c r="CGK10" s="0"/>
      <c r="CGL10" s="0"/>
      <c r="CGM10" s="0"/>
      <c r="CGN10" s="0"/>
      <c r="CGO10" s="0"/>
      <c r="CGP10" s="0"/>
      <c r="CGQ10" s="0"/>
      <c r="CGR10" s="0"/>
      <c r="CGS10" s="0"/>
      <c r="CGT10" s="0"/>
      <c r="CGU10" s="0"/>
      <c r="CGV10" s="0"/>
      <c r="CGW10" s="0"/>
      <c r="CGX10" s="0"/>
      <c r="CGY10" s="0"/>
      <c r="CGZ10" s="0"/>
      <c r="CHA10" s="0"/>
      <c r="CHB10" s="0"/>
      <c r="CHC10" s="0"/>
      <c r="CHD10" s="0"/>
      <c r="CHE10" s="0"/>
      <c r="CHF10" s="0"/>
      <c r="CHG10" s="0"/>
      <c r="CHH10" s="0"/>
      <c r="CHI10" s="0"/>
      <c r="CHJ10" s="0"/>
      <c r="CHK10" s="0"/>
      <c r="CHL10" s="0"/>
      <c r="CHM10" s="0"/>
      <c r="CHN10" s="0"/>
      <c r="CHO10" s="0"/>
      <c r="CHP10" s="0"/>
      <c r="CHQ10" s="0"/>
      <c r="CHR10" s="0"/>
      <c r="CHS10" s="0"/>
      <c r="CHT10" s="0"/>
      <c r="CHU10" s="0"/>
      <c r="CHV10" s="0"/>
      <c r="CHW10" s="0"/>
      <c r="CHX10" s="0"/>
      <c r="CHY10" s="0"/>
      <c r="CHZ10" s="0"/>
      <c r="CIA10" s="0"/>
      <c r="CIB10" s="0"/>
      <c r="CIC10" s="0"/>
      <c r="CID10" s="0"/>
      <c r="CIE10" s="0"/>
      <c r="CIF10" s="0"/>
      <c r="CIG10" s="0"/>
      <c r="CIH10" s="0"/>
      <c r="CII10" s="0"/>
      <c r="CIJ10" s="0"/>
      <c r="CIK10" s="0"/>
      <c r="CIL10" s="0"/>
      <c r="CIM10" s="0"/>
      <c r="CIN10" s="0"/>
      <c r="CIO10" s="0"/>
      <c r="CIP10" s="0"/>
      <c r="CIQ10" s="0"/>
      <c r="CIR10" s="0"/>
      <c r="CIS10" s="0"/>
      <c r="CIT10" s="0"/>
      <c r="CIU10" s="0"/>
      <c r="CIV10" s="0"/>
      <c r="CIW10" s="0"/>
      <c r="CIX10" s="0"/>
      <c r="CIY10" s="0"/>
      <c r="CIZ10" s="0"/>
      <c r="CJA10" s="0"/>
      <c r="CJB10" s="0"/>
      <c r="CJC10" s="0"/>
      <c r="CJD10" s="0"/>
      <c r="CJE10" s="0"/>
      <c r="CJF10" s="0"/>
      <c r="CJG10" s="0"/>
      <c r="CJH10" s="0"/>
      <c r="CJI10" s="0"/>
      <c r="CJJ10" s="0"/>
      <c r="CJK10" s="0"/>
      <c r="CJL10" s="0"/>
      <c r="CJM10" s="0"/>
      <c r="CJN10" s="0"/>
      <c r="CJO10" s="0"/>
      <c r="CJP10" s="0"/>
      <c r="CJQ10" s="0"/>
      <c r="CJR10" s="0"/>
      <c r="CJS10" s="0"/>
      <c r="CJT10" s="0"/>
      <c r="CJU10" s="0"/>
      <c r="CJV10" s="0"/>
      <c r="CJW10" s="0"/>
      <c r="CJX10" s="0"/>
      <c r="CJY10" s="0"/>
      <c r="CJZ10" s="0"/>
      <c r="CKA10" s="0"/>
      <c r="CKB10" s="0"/>
      <c r="CKC10" s="0"/>
      <c r="CKD10" s="0"/>
      <c r="CKE10" s="0"/>
      <c r="CKF10" s="0"/>
      <c r="CKG10" s="0"/>
      <c r="CKH10" s="0"/>
      <c r="CKI10" s="0"/>
      <c r="CKJ10" s="0"/>
      <c r="CKK10" s="0"/>
      <c r="CKL10" s="0"/>
      <c r="CKM10" s="0"/>
      <c r="CKN10" s="0"/>
      <c r="CKO10" s="0"/>
      <c r="CKP10" s="0"/>
      <c r="CKQ10" s="0"/>
      <c r="CKR10" s="0"/>
      <c r="CKS10" s="0"/>
      <c r="CKT10" s="0"/>
      <c r="CKU10" s="0"/>
      <c r="CKV10" s="0"/>
      <c r="CKW10" s="0"/>
      <c r="CKX10" s="0"/>
      <c r="CKY10" s="0"/>
      <c r="CKZ10" s="0"/>
      <c r="CLA10" s="0"/>
      <c r="CLB10" s="0"/>
      <c r="CLC10" s="0"/>
      <c r="CLD10" s="0"/>
      <c r="CLE10" s="0"/>
      <c r="CLF10" s="0"/>
      <c r="CLG10" s="0"/>
      <c r="CLH10" s="0"/>
      <c r="CLI10" s="0"/>
      <c r="CLJ10" s="0"/>
      <c r="CLK10" s="0"/>
      <c r="CLL10" s="0"/>
      <c r="CLM10" s="0"/>
      <c r="CLN10" s="0"/>
      <c r="CLO10" s="0"/>
      <c r="CLP10" s="0"/>
      <c r="CLQ10" s="0"/>
      <c r="CLR10" s="0"/>
      <c r="CLS10" s="0"/>
      <c r="CLT10" s="0"/>
      <c r="CLU10" s="0"/>
      <c r="CLV10" s="0"/>
      <c r="CLW10" s="0"/>
      <c r="CLX10" s="0"/>
      <c r="CLY10" s="0"/>
      <c r="CLZ10" s="0"/>
      <c r="CMA10" s="0"/>
      <c r="CMB10" s="0"/>
      <c r="CMC10" s="0"/>
      <c r="CMD10" s="0"/>
      <c r="CME10" s="0"/>
      <c r="CMF10" s="0"/>
      <c r="CMG10" s="0"/>
      <c r="CMH10" s="0"/>
      <c r="CMI10" s="0"/>
      <c r="CMJ10" s="0"/>
      <c r="CMK10" s="0"/>
      <c r="CML10" s="0"/>
      <c r="CMM10" s="0"/>
      <c r="CMN10" s="0"/>
      <c r="CMO10" s="0"/>
      <c r="CMP10" s="0"/>
      <c r="CMQ10" s="0"/>
      <c r="CMR10" s="0"/>
      <c r="CMS10" s="0"/>
      <c r="CMT10" s="0"/>
      <c r="CMU10" s="0"/>
      <c r="CMV10" s="0"/>
      <c r="CMW10" s="0"/>
      <c r="CMX10" s="0"/>
      <c r="CMY10" s="0"/>
      <c r="CMZ10" s="0"/>
      <c r="CNA10" s="0"/>
      <c r="CNB10" s="0"/>
      <c r="CNC10" s="0"/>
      <c r="CND10" s="0"/>
      <c r="CNE10" s="0"/>
      <c r="CNF10" s="0"/>
      <c r="CNG10" s="0"/>
      <c r="CNH10" s="0"/>
      <c r="CNI10" s="0"/>
      <c r="CNJ10" s="0"/>
      <c r="CNK10" s="0"/>
      <c r="CNL10" s="0"/>
      <c r="CNM10" s="0"/>
      <c r="CNN10" s="0"/>
      <c r="CNO10" s="0"/>
      <c r="CNP10" s="0"/>
      <c r="CNQ10" s="0"/>
      <c r="CNR10" s="0"/>
      <c r="CNS10" s="0"/>
      <c r="CNT10" s="0"/>
      <c r="CNU10" s="0"/>
      <c r="CNV10" s="0"/>
      <c r="CNW10" s="0"/>
      <c r="CNX10" s="0"/>
      <c r="CNY10" s="0"/>
      <c r="CNZ10" s="0"/>
      <c r="COA10" s="0"/>
      <c r="COB10" s="0"/>
      <c r="COC10" s="0"/>
      <c r="COD10" s="0"/>
      <c r="COE10" s="0"/>
      <c r="COF10" s="0"/>
      <c r="COG10" s="0"/>
      <c r="COH10" s="0"/>
      <c r="COI10" s="0"/>
      <c r="COJ10" s="0"/>
      <c r="COK10" s="0"/>
      <c r="COL10" s="0"/>
      <c r="COM10" s="0"/>
      <c r="CON10" s="0"/>
      <c r="COO10" s="0"/>
      <c r="COP10" s="0"/>
      <c r="COQ10" s="0"/>
      <c r="COR10" s="0"/>
      <c r="COS10" s="0"/>
      <c r="COT10" s="0"/>
      <c r="COU10" s="0"/>
      <c r="COV10" s="0"/>
      <c r="COW10" s="0"/>
      <c r="COX10" s="0"/>
      <c r="COY10" s="0"/>
      <c r="COZ10" s="0"/>
      <c r="CPA10" s="0"/>
      <c r="CPB10" s="0"/>
      <c r="CPC10" s="0"/>
      <c r="CPD10" s="0"/>
      <c r="CPE10" s="0"/>
      <c r="CPF10" s="0"/>
      <c r="CPG10" s="0"/>
      <c r="CPH10" s="0"/>
      <c r="CPI10" s="0"/>
      <c r="CPJ10" s="0"/>
      <c r="CPK10" s="0"/>
      <c r="CPL10" s="0"/>
      <c r="CPM10" s="0"/>
      <c r="CPN10" s="0"/>
      <c r="CPO10" s="0"/>
      <c r="CPP10" s="0"/>
      <c r="CPQ10" s="0"/>
      <c r="CPR10" s="0"/>
      <c r="CPS10" s="0"/>
      <c r="CPT10" s="0"/>
      <c r="CPU10" s="0"/>
      <c r="CPV10" s="0"/>
      <c r="CPW10" s="0"/>
      <c r="CPX10" s="0"/>
      <c r="CPY10" s="0"/>
      <c r="CPZ10" s="0"/>
      <c r="CQA10" s="0"/>
      <c r="CQB10" s="0"/>
      <c r="CQC10" s="0"/>
      <c r="CQD10" s="0"/>
      <c r="CQE10" s="0"/>
      <c r="CQF10" s="0"/>
      <c r="CQG10" s="0"/>
      <c r="CQH10" s="0"/>
      <c r="CQI10" s="0"/>
      <c r="CQJ10" s="0"/>
      <c r="CQK10" s="0"/>
      <c r="CQL10" s="0"/>
      <c r="CQM10" s="0"/>
      <c r="CQN10" s="0"/>
      <c r="CQO10" s="0"/>
      <c r="CQP10" s="0"/>
      <c r="CQQ10" s="0"/>
      <c r="CQR10" s="0"/>
      <c r="CQS10" s="0"/>
      <c r="CQT10" s="0"/>
      <c r="CQU10" s="0"/>
      <c r="CQV10" s="0"/>
      <c r="CQW10" s="0"/>
      <c r="CQX10" s="0"/>
      <c r="CQY10" s="0"/>
      <c r="CQZ10" s="0"/>
      <c r="CRA10" s="0"/>
      <c r="CRB10" s="0"/>
      <c r="CRC10" s="0"/>
      <c r="CRD10" s="0"/>
      <c r="CRE10" s="0"/>
      <c r="CRF10" s="0"/>
      <c r="CRG10" s="0"/>
      <c r="CRH10" s="0"/>
      <c r="CRI10" s="0"/>
      <c r="CRJ10" s="0"/>
      <c r="CRK10" s="0"/>
      <c r="CRL10" s="0"/>
      <c r="CRM10" s="0"/>
      <c r="CRN10" s="0"/>
      <c r="CRO10" s="0"/>
      <c r="CRP10" s="0"/>
      <c r="CRQ10" s="0"/>
      <c r="CRR10" s="0"/>
      <c r="CRS10" s="0"/>
      <c r="CRT10" s="0"/>
      <c r="CRU10" s="0"/>
      <c r="CRV10" s="0"/>
      <c r="CRW10" s="0"/>
      <c r="CRX10" s="0"/>
      <c r="CRY10" s="0"/>
      <c r="CRZ10" s="0"/>
      <c r="CSA10" s="0"/>
      <c r="CSB10" s="0"/>
      <c r="CSC10" s="0"/>
      <c r="CSD10" s="0"/>
      <c r="CSE10" s="0"/>
      <c r="CSF10" s="0"/>
      <c r="CSG10" s="0"/>
      <c r="CSH10" s="0"/>
      <c r="CSI10" s="0"/>
      <c r="CSJ10" s="0"/>
      <c r="CSK10" s="0"/>
      <c r="CSL10" s="0"/>
      <c r="CSM10" s="0"/>
      <c r="CSN10" s="0"/>
      <c r="CSO10" s="0"/>
      <c r="CSP10" s="0"/>
      <c r="CSQ10" s="0"/>
      <c r="CSR10" s="0"/>
      <c r="CSS10" s="0"/>
      <c r="CST10" s="0"/>
      <c r="CSU10" s="0"/>
      <c r="CSV10" s="0"/>
      <c r="CSW10" s="0"/>
      <c r="CSX10" s="0"/>
      <c r="CSY10" s="0"/>
      <c r="CSZ10" s="0"/>
      <c r="CTA10" s="0"/>
      <c r="CTB10" s="0"/>
      <c r="CTC10" s="0"/>
      <c r="CTD10" s="0"/>
      <c r="CTE10" s="0"/>
      <c r="CTF10" s="0"/>
      <c r="CTG10" s="0"/>
      <c r="CTH10" s="0"/>
      <c r="CTI10" s="0"/>
      <c r="CTJ10" s="0"/>
      <c r="CTK10" s="0"/>
      <c r="CTL10" s="0"/>
      <c r="CTM10" s="0"/>
      <c r="CTN10" s="0"/>
      <c r="CTO10" s="0"/>
      <c r="CTP10" s="0"/>
      <c r="CTQ10" s="0"/>
      <c r="CTR10" s="0"/>
      <c r="CTS10" s="0"/>
      <c r="CTT10" s="0"/>
      <c r="CTU10" s="0"/>
      <c r="CTV10" s="0"/>
      <c r="CTW10" s="0"/>
      <c r="CTX10" s="0"/>
      <c r="CTY10" s="0"/>
      <c r="CTZ10" s="0"/>
      <c r="CUA10" s="0"/>
      <c r="CUB10" s="0"/>
      <c r="CUC10" s="0"/>
      <c r="CUD10" s="0"/>
      <c r="CUE10" s="0"/>
      <c r="CUF10" s="0"/>
      <c r="CUG10" s="0"/>
      <c r="CUH10" s="0"/>
      <c r="CUI10" s="0"/>
      <c r="CUJ10" s="0"/>
      <c r="CUK10" s="0"/>
      <c r="CUL10" s="0"/>
      <c r="CUM10" s="0"/>
      <c r="CUN10" s="0"/>
      <c r="CUO10" s="0"/>
      <c r="CUP10" s="0"/>
      <c r="CUQ10" s="0"/>
      <c r="CUR10" s="0"/>
      <c r="CUS10" s="0"/>
      <c r="CUT10" s="0"/>
      <c r="CUU10" s="0"/>
      <c r="CUV10" s="0"/>
      <c r="CUW10" s="0"/>
      <c r="CUX10" s="0"/>
      <c r="CUY10" s="0"/>
      <c r="CUZ10" s="0"/>
      <c r="CVA10" s="0"/>
      <c r="CVB10" s="0"/>
      <c r="CVC10" s="0"/>
      <c r="CVD10" s="0"/>
      <c r="CVE10" s="0"/>
      <c r="CVF10" s="0"/>
      <c r="CVG10" s="0"/>
      <c r="CVH10" s="0"/>
      <c r="CVI10" s="0"/>
      <c r="CVJ10" s="0"/>
      <c r="CVK10" s="0"/>
      <c r="CVL10" s="0"/>
      <c r="CVM10" s="0"/>
      <c r="CVN10" s="0"/>
      <c r="CVO10" s="0"/>
      <c r="CVP10" s="0"/>
      <c r="CVQ10" s="0"/>
      <c r="CVR10" s="0"/>
      <c r="CVS10" s="0"/>
      <c r="CVT10" s="0"/>
      <c r="CVU10" s="0"/>
      <c r="CVV10" s="0"/>
      <c r="CVW10" s="0"/>
      <c r="CVX10" s="0"/>
      <c r="CVY10" s="0"/>
      <c r="CVZ10" s="0"/>
      <c r="CWA10" s="0"/>
      <c r="CWB10" s="0"/>
      <c r="CWC10" s="0"/>
      <c r="CWD10" s="0"/>
      <c r="CWE10" s="0"/>
      <c r="CWF10" s="0"/>
      <c r="CWG10" s="0"/>
      <c r="CWH10" s="0"/>
      <c r="CWI10" s="0"/>
      <c r="CWJ10" s="0"/>
      <c r="CWK10" s="0"/>
      <c r="CWL10" s="0"/>
      <c r="CWM10" s="0"/>
      <c r="CWN10" s="0"/>
      <c r="CWO10" s="0"/>
      <c r="CWP10" s="0"/>
      <c r="CWQ10" s="0"/>
      <c r="CWR10" s="0"/>
      <c r="CWS10" s="0"/>
      <c r="CWT10" s="0"/>
      <c r="CWU10" s="0"/>
      <c r="CWV10" s="0"/>
      <c r="CWW10" s="0"/>
      <c r="CWX10" s="0"/>
      <c r="CWY10" s="0"/>
      <c r="CWZ10" s="0"/>
      <c r="CXA10" s="0"/>
      <c r="CXB10" s="0"/>
      <c r="CXC10" s="0"/>
      <c r="CXD10" s="0"/>
      <c r="CXE10" s="0"/>
      <c r="CXF10" s="0"/>
      <c r="CXG10" s="0"/>
      <c r="CXH10" s="0"/>
      <c r="CXI10" s="0"/>
      <c r="CXJ10" s="0"/>
      <c r="CXK10" s="0"/>
      <c r="CXL10" s="0"/>
      <c r="CXM10" s="0"/>
      <c r="CXN10" s="0"/>
      <c r="CXO10" s="0"/>
      <c r="CXP10" s="0"/>
      <c r="CXQ10" s="0"/>
      <c r="CXR10" s="0"/>
      <c r="CXS10" s="0"/>
      <c r="CXT10" s="0"/>
      <c r="CXU10" s="0"/>
      <c r="CXV10" s="0"/>
      <c r="CXW10" s="0"/>
      <c r="CXX10" s="0"/>
      <c r="CXY10" s="0"/>
      <c r="CXZ10" s="0"/>
      <c r="CYA10" s="0"/>
      <c r="CYB10" s="0"/>
      <c r="CYC10" s="0"/>
      <c r="CYD10" s="0"/>
      <c r="CYE10" s="0"/>
      <c r="CYF10" s="0"/>
      <c r="CYG10" s="0"/>
      <c r="CYH10" s="0"/>
      <c r="CYI10" s="0"/>
      <c r="CYJ10" s="0"/>
      <c r="CYK10" s="0"/>
      <c r="CYL10" s="0"/>
      <c r="CYM10" s="0"/>
      <c r="CYN10" s="0"/>
      <c r="CYO10" s="0"/>
      <c r="CYP10" s="0"/>
      <c r="CYQ10" s="0"/>
      <c r="CYR10" s="0"/>
      <c r="CYS10" s="0"/>
      <c r="CYT10" s="0"/>
      <c r="CYU10" s="0"/>
      <c r="CYV10" s="0"/>
      <c r="CYW10" s="0"/>
      <c r="CYX10" s="0"/>
      <c r="CYY10" s="0"/>
      <c r="CYZ10" s="0"/>
      <c r="CZA10" s="0"/>
      <c r="CZB10" s="0"/>
      <c r="CZC10" s="0"/>
      <c r="CZD10" s="0"/>
      <c r="CZE10" s="0"/>
      <c r="CZF10" s="0"/>
      <c r="CZG10" s="0"/>
      <c r="CZH10" s="0"/>
      <c r="CZI10" s="0"/>
      <c r="CZJ10" s="0"/>
      <c r="CZK10" s="0"/>
      <c r="CZL10" s="0"/>
      <c r="CZM10" s="0"/>
      <c r="CZN10" s="0"/>
      <c r="CZO10" s="0"/>
      <c r="CZP10" s="0"/>
      <c r="CZQ10" s="0"/>
      <c r="CZR10" s="0"/>
      <c r="CZS10" s="0"/>
      <c r="CZT10" s="0"/>
      <c r="CZU10" s="0"/>
      <c r="CZV10" s="0"/>
      <c r="CZW10" s="0"/>
      <c r="CZX10" s="0"/>
      <c r="CZY10" s="0"/>
      <c r="CZZ10" s="0"/>
      <c r="DAA10" s="0"/>
      <c r="DAB10" s="0"/>
      <c r="DAC10" s="0"/>
      <c r="DAD10" s="0"/>
      <c r="DAE10" s="0"/>
      <c r="DAF10" s="0"/>
      <c r="DAG10" s="0"/>
      <c r="DAH10" s="0"/>
      <c r="DAI10" s="0"/>
      <c r="DAJ10" s="0"/>
      <c r="DAK10" s="0"/>
      <c r="DAL10" s="0"/>
      <c r="DAM10" s="0"/>
      <c r="DAN10" s="0"/>
      <c r="DAO10" s="0"/>
      <c r="DAP10" s="0"/>
      <c r="DAQ10" s="0"/>
      <c r="DAR10" s="0"/>
      <c r="DAS10" s="0"/>
      <c r="DAT10" s="0"/>
      <c r="DAU10" s="0"/>
      <c r="DAV10" s="0"/>
      <c r="DAW10" s="0"/>
      <c r="DAX10" s="0"/>
      <c r="DAY10" s="0"/>
      <c r="DAZ10" s="0"/>
      <c r="DBA10" s="0"/>
      <c r="DBB10" s="0"/>
      <c r="DBC10" s="0"/>
      <c r="DBD10" s="0"/>
      <c r="DBE10" s="0"/>
      <c r="DBF10" s="0"/>
      <c r="DBG10" s="0"/>
      <c r="DBH10" s="0"/>
      <c r="DBI10" s="0"/>
      <c r="DBJ10" s="0"/>
      <c r="DBK10" s="0"/>
      <c r="DBL10" s="0"/>
      <c r="DBM10" s="0"/>
      <c r="DBN10" s="0"/>
      <c r="DBO10" s="0"/>
      <c r="DBP10" s="0"/>
      <c r="DBQ10" s="0"/>
      <c r="DBR10" s="0"/>
      <c r="DBS10" s="0"/>
      <c r="DBT10" s="0"/>
      <c r="DBU10" s="0"/>
      <c r="DBV10" s="0"/>
      <c r="DBW10" s="0"/>
      <c r="DBX10" s="0"/>
      <c r="DBY10" s="0"/>
      <c r="DBZ10" s="0"/>
      <c r="DCA10" s="0"/>
      <c r="DCB10" s="0"/>
      <c r="DCC10" s="0"/>
      <c r="DCD10" s="0"/>
      <c r="DCE10" s="0"/>
      <c r="DCF10" s="0"/>
      <c r="DCG10" s="0"/>
      <c r="DCH10" s="0"/>
      <c r="DCI10" s="0"/>
      <c r="DCJ10" s="0"/>
      <c r="DCK10" s="0"/>
      <c r="DCL10" s="0"/>
      <c r="DCM10" s="0"/>
      <c r="DCN10" s="0"/>
      <c r="DCO10" s="0"/>
      <c r="DCP10" s="0"/>
      <c r="DCQ10" s="0"/>
      <c r="DCR10" s="0"/>
      <c r="DCS10" s="0"/>
      <c r="DCT10" s="0"/>
      <c r="DCU10" s="0"/>
      <c r="DCV10" s="0"/>
      <c r="DCW10" s="0"/>
      <c r="DCX10" s="0"/>
      <c r="DCY10" s="0"/>
      <c r="DCZ10" s="0"/>
      <c r="DDA10" s="0"/>
      <c r="DDB10" s="0"/>
      <c r="DDC10" s="0"/>
      <c r="DDD10" s="0"/>
      <c r="DDE10" s="0"/>
      <c r="DDF10" s="0"/>
      <c r="DDG10" s="0"/>
      <c r="DDH10" s="0"/>
      <c r="DDI10" s="0"/>
      <c r="DDJ10" s="0"/>
      <c r="DDK10" s="0"/>
      <c r="DDL10" s="0"/>
      <c r="DDM10" s="0"/>
      <c r="DDN10" s="0"/>
      <c r="DDO10" s="0"/>
      <c r="DDP10" s="0"/>
      <c r="DDQ10" s="0"/>
      <c r="DDR10" s="0"/>
      <c r="DDS10" s="0"/>
      <c r="DDT10" s="0"/>
      <c r="DDU10" s="0"/>
      <c r="DDV10" s="0"/>
      <c r="DDW10" s="0"/>
      <c r="DDX10" s="0"/>
      <c r="DDY10" s="0"/>
      <c r="DDZ10" s="0"/>
      <c r="DEA10" s="0"/>
      <c r="DEB10" s="0"/>
      <c r="DEC10" s="0"/>
      <c r="DED10" s="0"/>
      <c r="DEE10" s="0"/>
      <c r="DEF10" s="0"/>
      <c r="DEG10" s="0"/>
      <c r="DEH10" s="0"/>
      <c r="DEI10" s="0"/>
      <c r="DEJ10" s="0"/>
      <c r="DEK10" s="0"/>
      <c r="DEL10" s="0"/>
      <c r="DEM10" s="0"/>
      <c r="DEN10" s="0"/>
      <c r="DEO10" s="0"/>
      <c r="DEP10" s="0"/>
      <c r="DEQ10" s="0"/>
      <c r="DER10" s="0"/>
      <c r="DES10" s="0"/>
      <c r="DET10" s="0"/>
      <c r="DEU10" s="0"/>
      <c r="DEV10" s="0"/>
      <c r="DEW10" s="0"/>
      <c r="DEX10" s="0"/>
      <c r="DEY10" s="0"/>
      <c r="DEZ10" s="0"/>
      <c r="DFA10" s="0"/>
      <c r="DFB10" s="0"/>
      <c r="DFC10" s="0"/>
      <c r="DFD10" s="0"/>
      <c r="DFE10" s="0"/>
      <c r="DFF10" s="0"/>
      <c r="DFG10" s="0"/>
      <c r="DFH10" s="0"/>
      <c r="DFI10" s="0"/>
      <c r="DFJ10" s="0"/>
      <c r="DFK10" s="0"/>
      <c r="DFL10" s="0"/>
      <c r="DFM10" s="0"/>
      <c r="DFN10" s="0"/>
      <c r="DFO10" s="0"/>
      <c r="DFP10" s="0"/>
      <c r="DFQ10" s="0"/>
      <c r="DFR10" s="0"/>
      <c r="DFS10" s="0"/>
      <c r="DFT10" s="0"/>
      <c r="DFU10" s="0"/>
      <c r="DFV10" s="0"/>
      <c r="DFW10" s="0"/>
      <c r="DFX10" s="0"/>
      <c r="DFY10" s="0"/>
      <c r="DFZ10" s="0"/>
      <c r="DGA10" s="0"/>
      <c r="DGB10" s="0"/>
      <c r="DGC10" s="0"/>
      <c r="DGD10" s="0"/>
      <c r="DGE10" s="0"/>
      <c r="DGF10" s="0"/>
      <c r="DGG10" s="0"/>
      <c r="DGH10" s="0"/>
      <c r="DGI10" s="0"/>
      <c r="DGJ10" s="0"/>
      <c r="DGK10" s="0"/>
      <c r="DGL10" s="0"/>
      <c r="DGM10" s="0"/>
      <c r="DGN10" s="0"/>
      <c r="DGO10" s="0"/>
      <c r="DGP10" s="0"/>
      <c r="DGQ10" s="0"/>
      <c r="DGR10" s="0"/>
      <c r="DGS10" s="0"/>
      <c r="DGT10" s="0"/>
      <c r="DGU10" s="0"/>
      <c r="DGV10" s="0"/>
      <c r="DGW10" s="0"/>
      <c r="DGX10" s="0"/>
      <c r="DGY10" s="0"/>
      <c r="DGZ10" s="0"/>
      <c r="DHA10" s="0"/>
      <c r="DHB10" s="0"/>
      <c r="DHC10" s="0"/>
      <c r="DHD10" s="0"/>
      <c r="DHE10" s="0"/>
      <c r="DHF10" s="0"/>
      <c r="DHG10" s="0"/>
      <c r="DHH10" s="0"/>
      <c r="DHI10" s="0"/>
      <c r="DHJ10" s="0"/>
      <c r="DHK10" s="0"/>
      <c r="DHL10" s="0"/>
      <c r="DHM10" s="0"/>
      <c r="DHN10" s="0"/>
      <c r="DHO10" s="0"/>
      <c r="DHP10" s="0"/>
      <c r="DHQ10" s="0"/>
      <c r="DHR10" s="0"/>
      <c r="DHS10" s="0"/>
      <c r="DHT10" s="0"/>
      <c r="DHU10" s="0"/>
      <c r="DHV10" s="0"/>
      <c r="DHW10" s="0"/>
      <c r="DHX10" s="0"/>
      <c r="DHY10" s="0"/>
      <c r="DHZ10" s="0"/>
      <c r="DIA10" s="0"/>
      <c r="DIB10" s="0"/>
      <c r="DIC10" s="0"/>
      <c r="DID10" s="0"/>
      <c r="DIE10" s="0"/>
      <c r="DIF10" s="0"/>
      <c r="DIG10" s="0"/>
      <c r="DIH10" s="0"/>
      <c r="DII10" s="0"/>
      <c r="DIJ10" s="0"/>
      <c r="DIK10" s="0"/>
      <c r="DIL10" s="0"/>
      <c r="DIM10" s="0"/>
      <c r="DIN10" s="0"/>
      <c r="DIO10" s="0"/>
      <c r="DIP10" s="0"/>
      <c r="DIQ10" s="0"/>
      <c r="DIR10" s="0"/>
      <c r="DIS10" s="0"/>
      <c r="DIT10" s="0"/>
      <c r="DIU10" s="0"/>
      <c r="DIV10" s="0"/>
      <c r="DIW10" s="0"/>
      <c r="DIX10" s="0"/>
      <c r="DIY10" s="0"/>
      <c r="DIZ10" s="0"/>
      <c r="DJA10" s="0"/>
      <c r="DJB10" s="0"/>
      <c r="DJC10" s="0"/>
      <c r="DJD10" s="0"/>
      <c r="DJE10" s="0"/>
      <c r="DJF10" s="0"/>
      <c r="DJG10" s="0"/>
      <c r="DJH10" s="0"/>
      <c r="DJI10" s="0"/>
      <c r="DJJ10" s="0"/>
      <c r="DJK10" s="0"/>
      <c r="DJL10" s="0"/>
      <c r="DJM10" s="0"/>
      <c r="DJN10" s="0"/>
      <c r="DJO10" s="0"/>
      <c r="DJP10" s="0"/>
      <c r="DJQ10" s="0"/>
      <c r="DJR10" s="0"/>
      <c r="DJS10" s="0"/>
      <c r="DJT10" s="0"/>
      <c r="DJU10" s="0"/>
      <c r="DJV10" s="0"/>
      <c r="DJW10" s="0"/>
      <c r="DJX10" s="0"/>
      <c r="DJY10" s="0"/>
      <c r="DJZ10" s="0"/>
      <c r="DKA10" s="0"/>
      <c r="DKB10" s="0"/>
      <c r="DKC10" s="0"/>
      <c r="DKD10" s="0"/>
      <c r="DKE10" s="0"/>
      <c r="DKF10" s="0"/>
      <c r="DKG10" s="0"/>
      <c r="DKH10" s="0"/>
      <c r="DKI10" s="0"/>
      <c r="DKJ10" s="0"/>
      <c r="DKK10" s="0"/>
      <c r="DKL10" s="0"/>
      <c r="DKM10" s="0"/>
      <c r="DKN10" s="0"/>
      <c r="DKO10" s="0"/>
      <c r="DKP10" s="0"/>
      <c r="DKQ10" s="0"/>
      <c r="DKR10" s="0"/>
      <c r="DKS10" s="0"/>
      <c r="DKT10" s="0"/>
      <c r="DKU10" s="0"/>
      <c r="DKV10" s="0"/>
      <c r="DKW10" s="0"/>
      <c r="DKX10" s="0"/>
      <c r="DKY10" s="0"/>
      <c r="DKZ10" s="0"/>
      <c r="DLA10" s="0"/>
      <c r="DLB10" s="0"/>
      <c r="DLC10" s="0"/>
      <c r="DLD10" s="0"/>
      <c r="DLE10" s="0"/>
      <c r="DLF10" s="0"/>
      <c r="DLG10" s="0"/>
      <c r="DLH10" s="0"/>
      <c r="DLI10" s="0"/>
      <c r="DLJ10" s="0"/>
      <c r="DLK10" s="0"/>
      <c r="DLL10" s="0"/>
      <c r="DLM10" s="0"/>
      <c r="DLN10" s="0"/>
      <c r="DLO10" s="0"/>
      <c r="DLP10" s="0"/>
      <c r="DLQ10" s="0"/>
      <c r="DLR10" s="0"/>
      <c r="DLS10" s="0"/>
      <c r="DLT10" s="0"/>
      <c r="DLU10" s="0"/>
      <c r="DLV10" s="0"/>
      <c r="DLW10" s="0"/>
      <c r="DLX10" s="0"/>
      <c r="DLY10" s="0"/>
      <c r="DLZ10" s="0"/>
      <c r="DMA10" s="0"/>
      <c r="DMB10" s="0"/>
      <c r="DMC10" s="0"/>
      <c r="DMD10" s="0"/>
      <c r="DME10" s="0"/>
      <c r="DMF10" s="0"/>
      <c r="DMG10" s="0"/>
      <c r="DMH10" s="0"/>
      <c r="DMI10" s="0"/>
      <c r="DMJ10" s="0"/>
      <c r="DMK10" s="0"/>
      <c r="DML10" s="0"/>
      <c r="DMM10" s="0"/>
      <c r="DMN10" s="0"/>
      <c r="DMO10" s="0"/>
      <c r="DMP10" s="0"/>
      <c r="DMQ10" s="0"/>
      <c r="DMR10" s="0"/>
      <c r="DMS10" s="0"/>
      <c r="DMT10" s="0"/>
      <c r="DMU10" s="0"/>
      <c r="DMV10" s="0"/>
      <c r="DMW10" s="0"/>
      <c r="DMX10" s="0"/>
      <c r="DMY10" s="0"/>
      <c r="DMZ10" s="0"/>
      <c r="DNA10" s="0"/>
      <c r="DNB10" s="0"/>
      <c r="DNC10" s="0"/>
      <c r="DND10" s="0"/>
      <c r="DNE10" s="0"/>
      <c r="DNF10" s="0"/>
      <c r="DNG10" s="0"/>
      <c r="DNH10" s="0"/>
      <c r="DNI10" s="0"/>
      <c r="DNJ10" s="0"/>
      <c r="DNK10" s="0"/>
      <c r="DNL10" s="0"/>
      <c r="DNM10" s="0"/>
      <c r="DNN10" s="0"/>
      <c r="DNO10" s="0"/>
      <c r="DNP10" s="0"/>
      <c r="DNQ10" s="0"/>
      <c r="DNR10" s="0"/>
      <c r="DNS10" s="0"/>
      <c r="DNT10" s="0"/>
      <c r="DNU10" s="0"/>
      <c r="DNV10" s="0"/>
      <c r="DNW10" s="0"/>
      <c r="DNX10" s="0"/>
      <c r="DNY10" s="0"/>
      <c r="DNZ10" s="0"/>
      <c r="DOA10" s="0"/>
      <c r="DOB10" s="0"/>
      <c r="DOC10" s="0"/>
      <c r="DOD10" s="0"/>
      <c r="DOE10" s="0"/>
      <c r="DOF10" s="0"/>
      <c r="DOG10" s="0"/>
      <c r="DOH10" s="0"/>
      <c r="DOI10" s="0"/>
      <c r="DOJ10" s="0"/>
      <c r="DOK10" s="0"/>
      <c r="DOL10" s="0"/>
      <c r="DOM10" s="0"/>
      <c r="DON10" s="0"/>
      <c r="DOO10" s="0"/>
      <c r="DOP10" s="0"/>
      <c r="DOQ10" s="0"/>
      <c r="DOR10" s="0"/>
      <c r="DOS10" s="0"/>
      <c r="DOT10" s="0"/>
      <c r="DOU10" s="0"/>
      <c r="DOV10" s="0"/>
      <c r="DOW10" s="0"/>
      <c r="DOX10" s="0"/>
      <c r="DOY10" s="0"/>
      <c r="DOZ10" s="0"/>
      <c r="DPA10" s="0"/>
      <c r="DPB10" s="0"/>
      <c r="DPC10" s="0"/>
      <c r="DPD10" s="0"/>
      <c r="DPE10" s="0"/>
      <c r="DPF10" s="0"/>
      <c r="DPG10" s="0"/>
      <c r="DPH10" s="0"/>
      <c r="DPI10" s="0"/>
      <c r="DPJ10" s="0"/>
      <c r="DPK10" s="0"/>
      <c r="DPL10" s="0"/>
      <c r="DPM10" s="0"/>
      <c r="DPN10" s="0"/>
      <c r="DPO10" s="0"/>
      <c r="DPP10" s="0"/>
      <c r="DPQ10" s="0"/>
      <c r="DPR10" s="0"/>
      <c r="DPS10" s="0"/>
      <c r="DPT10" s="0"/>
      <c r="DPU10" s="0"/>
      <c r="DPV10" s="0"/>
      <c r="DPW10" s="0"/>
      <c r="DPX10" s="0"/>
      <c r="DPY10" s="0"/>
      <c r="DPZ10" s="0"/>
      <c r="DQA10" s="0"/>
      <c r="DQB10" s="0"/>
      <c r="DQC10" s="0"/>
      <c r="DQD10" s="0"/>
      <c r="DQE10" s="0"/>
      <c r="DQF10" s="0"/>
      <c r="DQG10" s="0"/>
      <c r="DQH10" s="0"/>
      <c r="DQI10" s="0"/>
      <c r="DQJ10" s="0"/>
      <c r="DQK10" s="0"/>
      <c r="DQL10" s="0"/>
      <c r="DQM10" s="0"/>
      <c r="DQN10" s="0"/>
      <c r="DQO10" s="0"/>
      <c r="DQP10" s="0"/>
      <c r="DQQ10" s="0"/>
      <c r="DQR10" s="0"/>
      <c r="DQS10" s="0"/>
      <c r="DQT10" s="0"/>
      <c r="DQU10" s="0"/>
      <c r="DQV10" s="0"/>
      <c r="DQW10" s="0"/>
      <c r="DQX10" s="0"/>
      <c r="DQY10" s="0"/>
      <c r="DQZ10" s="0"/>
      <c r="DRA10" s="0"/>
      <c r="DRB10" s="0"/>
      <c r="DRC10" s="0"/>
      <c r="DRD10" s="0"/>
      <c r="DRE10" s="0"/>
      <c r="DRF10" s="0"/>
      <c r="DRG10" s="0"/>
      <c r="DRH10" s="0"/>
      <c r="DRI10" s="0"/>
      <c r="DRJ10" s="0"/>
      <c r="DRK10" s="0"/>
      <c r="DRL10" s="0"/>
      <c r="DRM10" s="0"/>
      <c r="DRN10" s="0"/>
      <c r="DRO10" s="0"/>
      <c r="DRP10" s="0"/>
      <c r="DRQ10" s="0"/>
      <c r="DRR10" s="0"/>
      <c r="DRS10" s="0"/>
      <c r="DRT10" s="0"/>
      <c r="DRU10" s="0"/>
      <c r="DRV10" s="0"/>
      <c r="DRW10" s="0"/>
      <c r="DRX10" s="0"/>
      <c r="DRY10" s="0"/>
      <c r="DRZ10" s="0"/>
      <c r="DSA10" s="0"/>
      <c r="DSB10" s="0"/>
      <c r="DSC10" s="0"/>
      <c r="DSD10" s="0"/>
      <c r="DSE10" s="0"/>
      <c r="DSF10" s="0"/>
      <c r="DSG10" s="0"/>
      <c r="DSH10" s="0"/>
      <c r="DSI10" s="0"/>
      <c r="DSJ10" s="0"/>
      <c r="DSK10" s="0"/>
      <c r="DSL10" s="0"/>
      <c r="DSM10" s="0"/>
      <c r="DSN10" s="0"/>
      <c r="DSO10" s="0"/>
      <c r="DSP10" s="0"/>
      <c r="DSQ10" s="0"/>
      <c r="DSR10" s="0"/>
      <c r="DSS10" s="0"/>
      <c r="DST10" s="0"/>
      <c r="DSU10" s="0"/>
      <c r="DSV10" s="0"/>
      <c r="DSW10" s="0"/>
      <c r="DSX10" s="0"/>
      <c r="DSY10" s="0"/>
      <c r="DSZ10" s="0"/>
      <c r="DTA10" s="0"/>
      <c r="DTB10" s="0"/>
      <c r="DTC10" s="0"/>
      <c r="DTD10" s="0"/>
      <c r="DTE10" s="0"/>
      <c r="DTF10" s="0"/>
      <c r="DTG10" s="0"/>
      <c r="DTH10" s="0"/>
      <c r="DTI10" s="0"/>
      <c r="DTJ10" s="0"/>
      <c r="DTK10" s="0"/>
      <c r="DTL10" s="0"/>
      <c r="DTM10" s="0"/>
      <c r="DTN10" s="0"/>
      <c r="DTO10" s="0"/>
      <c r="DTP10" s="0"/>
      <c r="DTQ10" s="0"/>
      <c r="DTR10" s="0"/>
      <c r="DTS10" s="0"/>
      <c r="DTT10" s="0"/>
      <c r="DTU10" s="0"/>
      <c r="DTV10" s="0"/>
      <c r="DTW10" s="0"/>
      <c r="DTX10" s="0"/>
      <c r="DTY10" s="0"/>
      <c r="DTZ10" s="0"/>
      <c r="DUA10" s="0"/>
      <c r="DUB10" s="0"/>
      <c r="DUC10" s="0"/>
      <c r="DUD10" s="0"/>
      <c r="DUE10" s="0"/>
      <c r="DUF10" s="0"/>
      <c r="DUG10" s="0"/>
      <c r="DUH10" s="0"/>
      <c r="DUI10" s="0"/>
      <c r="DUJ10" s="0"/>
      <c r="DUK10" s="0"/>
      <c r="DUL10" s="0"/>
      <c r="DUM10" s="0"/>
      <c r="DUN10" s="0"/>
      <c r="DUO10" s="0"/>
      <c r="DUP10" s="0"/>
      <c r="DUQ10" s="0"/>
      <c r="DUR10" s="0"/>
      <c r="DUS10" s="0"/>
      <c r="DUT10" s="0"/>
      <c r="DUU10" s="0"/>
      <c r="DUV10" s="0"/>
      <c r="DUW10" s="0"/>
      <c r="DUX10" s="0"/>
      <c r="DUY10" s="0"/>
      <c r="DUZ10" s="0"/>
      <c r="DVA10" s="0"/>
      <c r="DVB10" s="0"/>
      <c r="DVC10" s="0"/>
      <c r="DVD10" s="0"/>
      <c r="DVE10" s="0"/>
      <c r="DVF10" s="0"/>
      <c r="DVG10" s="0"/>
      <c r="DVH10" s="0"/>
      <c r="DVI10" s="0"/>
      <c r="DVJ10" s="0"/>
      <c r="DVK10" s="0"/>
      <c r="DVL10" s="0"/>
      <c r="DVM10" s="0"/>
      <c r="DVN10" s="0"/>
      <c r="DVO10" s="0"/>
      <c r="DVP10" s="0"/>
      <c r="DVQ10" s="0"/>
      <c r="DVR10" s="0"/>
      <c r="DVS10" s="0"/>
      <c r="DVT10" s="0"/>
      <c r="DVU10" s="0"/>
      <c r="DVV10" s="0"/>
      <c r="DVW10" s="0"/>
      <c r="DVX10" s="0"/>
      <c r="DVY10" s="0"/>
      <c r="DVZ10" s="0"/>
      <c r="DWA10" s="0"/>
      <c r="DWB10" s="0"/>
      <c r="DWC10" s="0"/>
      <c r="DWD10" s="0"/>
      <c r="DWE10" s="0"/>
      <c r="DWF10" s="0"/>
      <c r="DWG10" s="0"/>
      <c r="DWH10" s="0"/>
      <c r="DWI10" s="0"/>
      <c r="DWJ10" s="0"/>
      <c r="DWK10" s="0"/>
      <c r="DWL10" s="0"/>
      <c r="DWM10" s="0"/>
      <c r="DWN10" s="0"/>
      <c r="DWO10" s="0"/>
      <c r="DWP10" s="0"/>
      <c r="DWQ10" s="0"/>
      <c r="DWR10" s="0"/>
      <c r="DWS10" s="0"/>
      <c r="DWT10" s="0"/>
      <c r="DWU10" s="0"/>
      <c r="DWV10" s="0"/>
      <c r="DWW10" s="0"/>
      <c r="DWX10" s="0"/>
      <c r="DWY10" s="0"/>
      <c r="DWZ10" s="0"/>
      <c r="DXA10" s="0"/>
      <c r="DXB10" s="0"/>
      <c r="DXC10" s="0"/>
      <c r="DXD10" s="0"/>
      <c r="DXE10" s="0"/>
      <c r="DXF10" s="0"/>
      <c r="DXG10" s="0"/>
      <c r="DXH10" s="0"/>
      <c r="DXI10" s="0"/>
      <c r="DXJ10" s="0"/>
      <c r="DXK10" s="0"/>
      <c r="DXL10" s="0"/>
      <c r="DXM10" s="0"/>
      <c r="DXN10" s="0"/>
      <c r="DXO10" s="0"/>
      <c r="DXP10" s="0"/>
      <c r="DXQ10" s="0"/>
      <c r="DXR10" s="0"/>
      <c r="DXS10" s="0"/>
      <c r="DXT10" s="0"/>
      <c r="DXU10" s="0"/>
      <c r="DXV10" s="0"/>
      <c r="DXW10" s="0"/>
      <c r="DXX10" s="0"/>
      <c r="DXY10" s="0"/>
      <c r="DXZ10" s="0"/>
      <c r="DYA10" s="0"/>
      <c r="DYB10" s="0"/>
      <c r="DYC10" s="0"/>
      <c r="DYD10" s="0"/>
      <c r="DYE10" s="0"/>
      <c r="DYF10" s="0"/>
      <c r="DYG10" s="0"/>
      <c r="DYH10" s="0"/>
      <c r="DYI10" s="0"/>
      <c r="DYJ10" s="0"/>
      <c r="DYK10" s="0"/>
      <c r="DYL10" s="0"/>
      <c r="DYM10" s="0"/>
      <c r="DYN10" s="0"/>
      <c r="DYO10" s="0"/>
      <c r="DYP10" s="0"/>
      <c r="DYQ10" s="0"/>
      <c r="DYR10" s="0"/>
      <c r="DYS10" s="0"/>
      <c r="DYT10" s="0"/>
      <c r="DYU10" s="0"/>
      <c r="DYV10" s="0"/>
      <c r="DYW10" s="0"/>
      <c r="DYX10" s="0"/>
      <c r="DYY10" s="0"/>
      <c r="DYZ10" s="0"/>
      <c r="DZA10" s="0"/>
      <c r="DZB10" s="0"/>
      <c r="DZC10" s="0"/>
      <c r="DZD10" s="0"/>
      <c r="DZE10" s="0"/>
      <c r="DZF10" s="0"/>
      <c r="DZG10" s="0"/>
      <c r="DZH10" s="0"/>
      <c r="DZI10" s="0"/>
      <c r="DZJ10" s="0"/>
      <c r="DZK10" s="0"/>
      <c r="DZL10" s="0"/>
      <c r="DZM10" s="0"/>
      <c r="DZN10" s="0"/>
      <c r="DZO10" s="0"/>
      <c r="DZP10" s="0"/>
      <c r="DZQ10" s="0"/>
      <c r="DZR10" s="0"/>
      <c r="DZS10" s="0"/>
      <c r="DZT10" s="0"/>
      <c r="DZU10" s="0"/>
      <c r="DZV10" s="0"/>
      <c r="DZW10" s="0"/>
      <c r="DZX10" s="0"/>
      <c r="DZY10" s="0"/>
      <c r="DZZ10" s="0"/>
      <c r="EAA10" s="0"/>
      <c r="EAB10" s="0"/>
      <c r="EAC10" s="0"/>
      <c r="EAD10" s="0"/>
      <c r="EAE10" s="0"/>
      <c r="EAF10" s="0"/>
      <c r="EAG10" s="0"/>
      <c r="EAH10" s="0"/>
      <c r="EAI10" s="0"/>
      <c r="EAJ10" s="0"/>
      <c r="EAK10" s="0"/>
      <c r="EAL10" s="0"/>
      <c r="EAM10" s="0"/>
      <c r="EAN10" s="0"/>
      <c r="EAO10" s="0"/>
      <c r="EAP10" s="0"/>
      <c r="EAQ10" s="0"/>
      <c r="EAR10" s="0"/>
      <c r="EAS10" s="0"/>
      <c r="EAT10" s="0"/>
      <c r="EAU10" s="0"/>
      <c r="EAV10" s="0"/>
      <c r="EAW10" s="0"/>
      <c r="EAX10" s="0"/>
      <c r="EAY10" s="0"/>
      <c r="EAZ10" s="0"/>
      <c r="EBA10" s="0"/>
      <c r="EBB10" s="0"/>
      <c r="EBC10" s="0"/>
      <c r="EBD10" s="0"/>
      <c r="EBE10" s="0"/>
      <c r="EBF10" s="0"/>
      <c r="EBG10" s="0"/>
      <c r="EBH10" s="0"/>
      <c r="EBI10" s="0"/>
      <c r="EBJ10" s="0"/>
      <c r="EBK10" s="0"/>
      <c r="EBL10" s="0"/>
      <c r="EBM10" s="0"/>
      <c r="EBN10" s="0"/>
      <c r="EBO10" s="0"/>
      <c r="EBP10" s="0"/>
      <c r="EBQ10" s="0"/>
      <c r="EBR10" s="0"/>
      <c r="EBS10" s="0"/>
      <c r="EBT10" s="0"/>
      <c r="EBU10" s="0"/>
      <c r="EBV10" s="0"/>
      <c r="EBW10" s="0"/>
      <c r="EBX10" s="0"/>
      <c r="EBY10" s="0"/>
      <c r="EBZ10" s="0"/>
      <c r="ECA10" s="0"/>
      <c r="ECB10" s="0"/>
      <c r="ECC10" s="0"/>
      <c r="ECD10" s="0"/>
      <c r="ECE10" s="0"/>
      <c r="ECF10" s="0"/>
      <c r="ECG10" s="0"/>
      <c r="ECH10" s="0"/>
      <c r="ECI10" s="0"/>
      <c r="ECJ10" s="0"/>
      <c r="ECK10" s="0"/>
      <c r="ECL10" s="0"/>
      <c r="ECM10" s="0"/>
      <c r="ECN10" s="0"/>
      <c r="ECO10" s="0"/>
      <c r="ECP10" s="0"/>
      <c r="ECQ10" s="0"/>
      <c r="ECR10" s="0"/>
      <c r="ECS10" s="0"/>
      <c r="ECT10" s="0"/>
      <c r="ECU10" s="0"/>
      <c r="ECV10" s="0"/>
      <c r="ECW10" s="0"/>
      <c r="ECX10" s="0"/>
      <c r="ECY10" s="0"/>
      <c r="ECZ10" s="0"/>
      <c r="EDA10" s="0"/>
      <c r="EDB10" s="0"/>
      <c r="EDC10" s="0"/>
      <c r="EDD10" s="0"/>
      <c r="EDE10" s="0"/>
      <c r="EDF10" s="0"/>
      <c r="EDG10" s="0"/>
      <c r="EDH10" s="0"/>
      <c r="EDI10" s="0"/>
      <c r="EDJ10" s="0"/>
      <c r="EDK10" s="0"/>
      <c r="EDL10" s="0"/>
      <c r="EDM10" s="0"/>
      <c r="EDN10" s="0"/>
      <c r="EDO10" s="0"/>
      <c r="EDP10" s="0"/>
      <c r="EDQ10" s="0"/>
      <c r="EDR10" s="0"/>
      <c r="EDS10" s="0"/>
      <c r="EDT10" s="0"/>
      <c r="EDU10" s="0"/>
      <c r="EDV10" s="0"/>
      <c r="EDW10" s="0"/>
      <c r="EDX10" s="0"/>
      <c r="EDY10" s="0"/>
      <c r="EDZ10" s="0"/>
      <c r="EEA10" s="0"/>
      <c r="EEB10" s="0"/>
      <c r="EEC10" s="0"/>
      <c r="EED10" s="0"/>
      <c r="EEE10" s="0"/>
      <c r="EEF10" s="0"/>
      <c r="EEG10" s="0"/>
      <c r="EEH10" s="0"/>
      <c r="EEI10" s="0"/>
      <c r="EEJ10" s="0"/>
      <c r="EEK10" s="0"/>
      <c r="EEL10" s="0"/>
      <c r="EEM10" s="0"/>
      <c r="EEN10" s="0"/>
      <c r="EEO10" s="0"/>
      <c r="EEP10" s="0"/>
      <c r="EEQ10" s="0"/>
      <c r="EER10" s="0"/>
      <c r="EES10" s="0"/>
      <c r="EET10" s="0"/>
      <c r="EEU10" s="0"/>
      <c r="EEV10" s="0"/>
      <c r="EEW10" s="0"/>
      <c r="EEX10" s="0"/>
      <c r="EEY10" s="0"/>
      <c r="EEZ10" s="0"/>
      <c r="EFA10" s="0"/>
      <c r="EFB10" s="0"/>
      <c r="EFC10" s="0"/>
      <c r="EFD10" s="0"/>
      <c r="EFE10" s="0"/>
      <c r="EFF10" s="0"/>
      <c r="EFG10" s="0"/>
      <c r="EFH10" s="0"/>
      <c r="EFI10" s="0"/>
      <c r="EFJ10" s="0"/>
      <c r="EFK10" s="0"/>
      <c r="EFL10" s="0"/>
      <c r="EFM10" s="0"/>
      <c r="EFN10" s="0"/>
      <c r="EFO10" s="0"/>
      <c r="EFP10" s="0"/>
      <c r="EFQ10" s="0"/>
      <c r="EFR10" s="0"/>
      <c r="EFS10" s="0"/>
      <c r="EFT10" s="0"/>
      <c r="EFU10" s="0"/>
      <c r="EFV10" s="0"/>
      <c r="EFW10" s="0"/>
      <c r="EFX10" s="0"/>
      <c r="EFY10" s="0"/>
      <c r="EFZ10" s="0"/>
      <c r="EGA10" s="0"/>
      <c r="EGB10" s="0"/>
      <c r="EGC10" s="0"/>
      <c r="EGD10" s="0"/>
      <c r="EGE10" s="0"/>
      <c r="EGF10" s="0"/>
      <c r="EGG10" s="0"/>
      <c r="EGH10" s="0"/>
      <c r="EGI10" s="0"/>
      <c r="EGJ10" s="0"/>
      <c r="EGK10" s="0"/>
      <c r="EGL10" s="0"/>
      <c r="EGM10" s="0"/>
      <c r="EGN10" s="0"/>
      <c r="EGO10" s="0"/>
      <c r="EGP10" s="0"/>
      <c r="EGQ10" s="0"/>
      <c r="EGR10" s="0"/>
      <c r="EGS10" s="0"/>
      <c r="EGT10" s="0"/>
      <c r="EGU10" s="0"/>
      <c r="EGV10" s="0"/>
      <c r="EGW10" s="0"/>
      <c r="EGX10" s="0"/>
      <c r="EGY10" s="0"/>
      <c r="EGZ10" s="0"/>
      <c r="EHA10" s="0"/>
      <c r="EHB10" s="0"/>
      <c r="EHC10" s="0"/>
      <c r="EHD10" s="0"/>
      <c r="EHE10" s="0"/>
      <c r="EHF10" s="0"/>
      <c r="EHG10" s="0"/>
      <c r="EHH10" s="0"/>
      <c r="EHI10" s="0"/>
      <c r="EHJ10" s="0"/>
      <c r="EHK10" s="0"/>
      <c r="EHL10" s="0"/>
      <c r="EHM10" s="0"/>
      <c r="EHN10" s="0"/>
      <c r="EHO10" s="0"/>
      <c r="EHP10" s="0"/>
      <c r="EHQ10" s="0"/>
      <c r="EHR10" s="0"/>
      <c r="EHS10" s="0"/>
      <c r="EHT10" s="0"/>
      <c r="EHU10" s="0"/>
      <c r="EHV10" s="0"/>
      <c r="EHW10" s="0"/>
      <c r="EHX10" s="0"/>
      <c r="EHY10" s="0"/>
      <c r="EHZ10" s="0"/>
      <c r="EIA10" s="0"/>
      <c r="EIB10" s="0"/>
      <c r="EIC10" s="0"/>
      <c r="EID10" s="0"/>
      <c r="EIE10" s="0"/>
      <c r="EIF10" s="0"/>
      <c r="EIG10" s="0"/>
      <c r="EIH10" s="0"/>
      <c r="EII10" s="0"/>
      <c r="EIJ10" s="0"/>
      <c r="EIK10" s="0"/>
      <c r="EIL10" s="0"/>
      <c r="EIM10" s="0"/>
      <c r="EIN10" s="0"/>
      <c r="EIO10" s="0"/>
      <c r="EIP10" s="0"/>
      <c r="EIQ10" s="0"/>
      <c r="EIR10" s="0"/>
      <c r="EIS10" s="0"/>
      <c r="EIT10" s="0"/>
      <c r="EIU10" s="0"/>
      <c r="EIV10" s="0"/>
      <c r="EIW10" s="0"/>
      <c r="EIX10" s="0"/>
      <c r="EIY10" s="0"/>
      <c r="EIZ10" s="0"/>
      <c r="EJA10" s="0"/>
      <c r="EJB10" s="0"/>
      <c r="EJC10" s="0"/>
      <c r="EJD10" s="0"/>
      <c r="EJE10" s="0"/>
      <c r="EJF10" s="0"/>
      <c r="EJG10" s="0"/>
      <c r="EJH10" s="0"/>
      <c r="EJI10" s="0"/>
      <c r="EJJ10" s="0"/>
      <c r="EJK10" s="0"/>
      <c r="EJL10" s="0"/>
      <c r="EJM10" s="0"/>
      <c r="EJN10" s="0"/>
      <c r="EJO10" s="0"/>
      <c r="EJP10" s="0"/>
      <c r="EJQ10" s="0"/>
      <c r="EJR10" s="0"/>
      <c r="EJS10" s="0"/>
      <c r="EJT10" s="0"/>
      <c r="EJU10" s="0"/>
      <c r="EJV10" s="0"/>
      <c r="EJW10" s="0"/>
      <c r="EJX10" s="0"/>
      <c r="EJY10" s="0"/>
      <c r="EJZ10" s="0"/>
      <c r="EKA10" s="0"/>
      <c r="EKB10" s="0"/>
      <c r="EKC10" s="0"/>
      <c r="EKD10" s="0"/>
      <c r="EKE10" s="0"/>
      <c r="EKF10" s="0"/>
      <c r="EKG10" s="0"/>
      <c r="EKH10" s="0"/>
      <c r="EKI10" s="0"/>
      <c r="EKJ10" s="0"/>
      <c r="EKK10" s="0"/>
      <c r="EKL10" s="0"/>
      <c r="EKM10" s="0"/>
      <c r="EKN10" s="0"/>
      <c r="EKO10" s="0"/>
      <c r="EKP10" s="0"/>
      <c r="EKQ10" s="0"/>
      <c r="EKR10" s="0"/>
      <c r="EKS10" s="0"/>
      <c r="EKT10" s="0"/>
      <c r="EKU10" s="0"/>
      <c r="EKV10" s="0"/>
      <c r="EKW10" s="0"/>
      <c r="EKX10" s="0"/>
      <c r="EKY10" s="0"/>
      <c r="EKZ10" s="0"/>
      <c r="ELA10" s="0"/>
      <c r="ELB10" s="0"/>
      <c r="ELC10" s="0"/>
      <c r="ELD10" s="0"/>
      <c r="ELE10" s="0"/>
      <c r="ELF10" s="0"/>
      <c r="ELG10" s="0"/>
      <c r="ELH10" s="0"/>
      <c r="ELI10" s="0"/>
      <c r="ELJ10" s="0"/>
      <c r="ELK10" s="0"/>
      <c r="ELL10" s="0"/>
      <c r="ELM10" s="0"/>
      <c r="ELN10" s="0"/>
      <c r="ELO10" s="0"/>
      <c r="ELP10" s="0"/>
      <c r="ELQ10" s="0"/>
      <c r="ELR10" s="0"/>
      <c r="ELS10" s="0"/>
      <c r="ELT10" s="0"/>
      <c r="ELU10" s="0"/>
      <c r="ELV10" s="0"/>
      <c r="ELW10" s="0"/>
      <c r="ELX10" s="0"/>
      <c r="ELY10" s="0"/>
      <c r="ELZ10" s="0"/>
      <c r="EMA10" s="0"/>
      <c r="EMB10" s="0"/>
      <c r="EMC10" s="0"/>
      <c r="EMD10" s="0"/>
      <c r="EME10" s="0"/>
      <c r="EMF10" s="0"/>
      <c r="EMG10" s="0"/>
      <c r="EMH10" s="0"/>
      <c r="EMI10" s="0"/>
      <c r="EMJ10" s="0"/>
      <c r="EMK10" s="0"/>
      <c r="EML10" s="0"/>
      <c r="EMM10" s="0"/>
      <c r="EMN10" s="0"/>
      <c r="EMO10" s="0"/>
      <c r="EMP10" s="0"/>
      <c r="EMQ10" s="0"/>
      <c r="EMR10" s="0"/>
      <c r="EMS10" s="0"/>
      <c r="EMT10" s="0"/>
      <c r="EMU10" s="0"/>
      <c r="EMV10" s="0"/>
      <c r="EMW10" s="0"/>
      <c r="EMX10" s="0"/>
      <c r="EMY10" s="0"/>
      <c r="EMZ10" s="0"/>
      <c r="ENA10" s="0"/>
      <c r="ENB10" s="0"/>
      <c r="ENC10" s="0"/>
      <c r="END10" s="0"/>
      <c r="ENE10" s="0"/>
      <c r="ENF10" s="0"/>
      <c r="ENG10" s="0"/>
      <c r="ENH10" s="0"/>
      <c r="ENI10" s="0"/>
      <c r="ENJ10" s="0"/>
      <c r="ENK10" s="0"/>
      <c r="ENL10" s="0"/>
      <c r="ENM10" s="0"/>
      <c r="ENN10" s="0"/>
      <c r="ENO10" s="0"/>
      <c r="ENP10" s="0"/>
      <c r="ENQ10" s="0"/>
      <c r="ENR10" s="0"/>
      <c r="ENS10" s="0"/>
      <c r="ENT10" s="0"/>
      <c r="ENU10" s="0"/>
      <c r="ENV10" s="0"/>
      <c r="ENW10" s="0"/>
      <c r="ENX10" s="0"/>
      <c r="ENY10" s="0"/>
      <c r="ENZ10" s="0"/>
      <c r="EOA10" s="0"/>
      <c r="EOB10" s="0"/>
      <c r="EOC10" s="0"/>
      <c r="EOD10" s="0"/>
      <c r="EOE10" s="0"/>
      <c r="EOF10" s="0"/>
      <c r="EOG10" s="0"/>
      <c r="EOH10" s="0"/>
      <c r="EOI10" s="0"/>
      <c r="EOJ10" s="0"/>
      <c r="EOK10" s="0"/>
      <c r="EOL10" s="0"/>
      <c r="EOM10" s="0"/>
      <c r="EON10" s="0"/>
      <c r="EOO10" s="0"/>
      <c r="EOP10" s="0"/>
      <c r="EOQ10" s="0"/>
      <c r="EOR10" s="0"/>
      <c r="EOS10" s="0"/>
      <c r="EOT10" s="0"/>
      <c r="EOU10" s="0"/>
      <c r="EOV10" s="0"/>
      <c r="EOW10" s="0"/>
      <c r="EOX10" s="0"/>
      <c r="EOY10" s="0"/>
      <c r="EOZ10" s="0"/>
      <c r="EPA10" s="0"/>
      <c r="EPB10" s="0"/>
      <c r="EPC10" s="0"/>
      <c r="EPD10" s="0"/>
      <c r="EPE10" s="0"/>
      <c r="EPF10" s="0"/>
      <c r="EPG10" s="0"/>
      <c r="EPH10" s="0"/>
      <c r="EPI10" s="0"/>
      <c r="EPJ10" s="0"/>
      <c r="EPK10" s="0"/>
      <c r="EPL10" s="0"/>
      <c r="EPM10" s="0"/>
      <c r="EPN10" s="0"/>
      <c r="EPO10" s="0"/>
      <c r="EPP10" s="0"/>
      <c r="EPQ10" s="0"/>
      <c r="EPR10" s="0"/>
      <c r="EPS10" s="0"/>
      <c r="EPT10" s="0"/>
      <c r="EPU10" s="0"/>
      <c r="EPV10" s="0"/>
      <c r="EPW10" s="0"/>
      <c r="EPX10" s="0"/>
      <c r="EPY10" s="0"/>
      <c r="EPZ10" s="0"/>
      <c r="EQA10" s="0"/>
      <c r="EQB10" s="0"/>
      <c r="EQC10" s="0"/>
      <c r="EQD10" s="0"/>
      <c r="EQE10" s="0"/>
      <c r="EQF10" s="0"/>
      <c r="EQG10" s="0"/>
      <c r="EQH10" s="0"/>
      <c r="EQI10" s="0"/>
      <c r="EQJ10" s="0"/>
      <c r="EQK10" s="0"/>
      <c r="EQL10" s="0"/>
      <c r="EQM10" s="0"/>
      <c r="EQN10" s="0"/>
      <c r="EQO10" s="0"/>
      <c r="EQP10" s="0"/>
      <c r="EQQ10" s="0"/>
      <c r="EQR10" s="0"/>
      <c r="EQS10" s="0"/>
      <c r="EQT10" s="0"/>
      <c r="EQU10" s="0"/>
      <c r="EQV10" s="0"/>
      <c r="EQW10" s="0"/>
      <c r="EQX10" s="0"/>
      <c r="EQY10" s="0"/>
      <c r="EQZ10" s="0"/>
      <c r="ERA10" s="0"/>
      <c r="ERB10" s="0"/>
      <c r="ERC10" s="0"/>
      <c r="ERD10" s="0"/>
      <c r="ERE10" s="0"/>
      <c r="ERF10" s="0"/>
      <c r="ERG10" s="0"/>
      <c r="ERH10" s="0"/>
      <c r="ERI10" s="0"/>
      <c r="ERJ10" s="0"/>
      <c r="ERK10" s="0"/>
      <c r="ERL10" s="0"/>
      <c r="ERM10" s="0"/>
      <c r="ERN10" s="0"/>
      <c r="ERO10" s="0"/>
      <c r="ERP10" s="0"/>
      <c r="ERQ10" s="0"/>
      <c r="ERR10" s="0"/>
      <c r="ERS10" s="0"/>
      <c r="ERT10" s="0"/>
      <c r="ERU10" s="0"/>
      <c r="ERV10" s="0"/>
      <c r="ERW10" s="0"/>
      <c r="ERX10" s="0"/>
      <c r="ERY10" s="0"/>
      <c r="ERZ10" s="0"/>
      <c r="ESA10" s="0"/>
      <c r="ESB10" s="0"/>
      <c r="ESC10" s="0"/>
      <c r="ESD10" s="0"/>
      <c r="ESE10" s="0"/>
      <c r="ESF10" s="0"/>
      <c r="ESG10" s="0"/>
      <c r="ESH10" s="0"/>
      <c r="ESI10" s="0"/>
      <c r="ESJ10" s="0"/>
      <c r="ESK10" s="0"/>
      <c r="ESL10" s="0"/>
      <c r="ESM10" s="0"/>
      <c r="ESN10" s="0"/>
      <c r="ESO10" s="0"/>
      <c r="ESP10" s="0"/>
      <c r="ESQ10" s="0"/>
      <c r="ESR10" s="0"/>
      <c r="ESS10" s="0"/>
      <c r="EST10" s="0"/>
      <c r="ESU10" s="0"/>
      <c r="ESV10" s="0"/>
      <c r="ESW10" s="0"/>
      <c r="ESX10" s="0"/>
      <c r="ESY10" s="0"/>
      <c r="ESZ10" s="0"/>
      <c r="ETA10" s="0"/>
      <c r="ETB10" s="0"/>
      <c r="ETC10" s="0"/>
      <c r="ETD10" s="0"/>
      <c r="ETE10" s="0"/>
      <c r="ETF10" s="0"/>
      <c r="ETG10" s="0"/>
      <c r="ETH10" s="0"/>
      <c r="ETI10" s="0"/>
      <c r="ETJ10" s="0"/>
      <c r="ETK10" s="0"/>
      <c r="ETL10" s="0"/>
      <c r="ETM10" s="0"/>
      <c r="ETN10" s="0"/>
      <c r="ETO10" s="0"/>
      <c r="ETP10" s="0"/>
      <c r="ETQ10" s="0"/>
      <c r="ETR10" s="0"/>
      <c r="ETS10" s="0"/>
      <c r="ETT10" s="0"/>
      <c r="ETU10" s="0"/>
      <c r="ETV10" s="0"/>
      <c r="ETW10" s="0"/>
      <c r="ETX10" s="0"/>
      <c r="ETY10" s="0"/>
      <c r="ETZ10" s="0"/>
      <c r="EUA10" s="0"/>
      <c r="EUB10" s="0"/>
      <c r="EUC10" s="0"/>
      <c r="EUD10" s="0"/>
      <c r="EUE10" s="0"/>
      <c r="EUF10" s="0"/>
      <c r="EUG10" s="0"/>
      <c r="EUH10" s="0"/>
      <c r="EUI10" s="0"/>
      <c r="EUJ10" s="0"/>
      <c r="EUK10" s="0"/>
      <c r="EUL10" s="0"/>
      <c r="EUM10" s="0"/>
      <c r="EUN10" s="0"/>
      <c r="EUO10" s="0"/>
      <c r="EUP10" s="0"/>
      <c r="EUQ10" s="0"/>
      <c r="EUR10" s="0"/>
      <c r="EUS10" s="0"/>
      <c r="EUT10" s="0"/>
      <c r="EUU10" s="0"/>
      <c r="EUV10" s="0"/>
      <c r="EUW10" s="0"/>
      <c r="EUX10" s="0"/>
      <c r="EUY10" s="0"/>
      <c r="EUZ10" s="0"/>
      <c r="EVA10" s="0"/>
      <c r="EVB10" s="0"/>
      <c r="EVC10" s="0"/>
      <c r="EVD10" s="0"/>
      <c r="EVE10" s="0"/>
      <c r="EVF10" s="0"/>
      <c r="EVG10" s="0"/>
      <c r="EVH10" s="0"/>
      <c r="EVI10" s="0"/>
      <c r="EVJ10" s="0"/>
      <c r="EVK10" s="0"/>
      <c r="EVL10" s="0"/>
      <c r="EVM10" s="0"/>
      <c r="EVN10" s="0"/>
      <c r="EVO10" s="0"/>
      <c r="EVP10" s="0"/>
      <c r="EVQ10" s="0"/>
      <c r="EVR10" s="0"/>
      <c r="EVS10" s="0"/>
      <c r="EVT10" s="0"/>
      <c r="EVU10" s="0"/>
      <c r="EVV10" s="0"/>
      <c r="EVW10" s="0"/>
      <c r="EVX10" s="0"/>
      <c r="EVY10" s="0"/>
      <c r="EVZ10" s="0"/>
      <c r="EWA10" s="0"/>
      <c r="EWB10" s="0"/>
      <c r="EWC10" s="0"/>
      <c r="EWD10" s="0"/>
      <c r="EWE10" s="0"/>
      <c r="EWF10" s="0"/>
      <c r="EWG10" s="0"/>
      <c r="EWH10" s="0"/>
      <c r="EWI10" s="0"/>
      <c r="EWJ10" s="0"/>
      <c r="EWK10" s="0"/>
      <c r="EWL10" s="0"/>
      <c r="EWM10" s="0"/>
      <c r="EWN10" s="0"/>
      <c r="EWO10" s="0"/>
      <c r="EWP10" s="0"/>
      <c r="EWQ10" s="0"/>
      <c r="EWR10" s="0"/>
      <c r="EWS10" s="0"/>
      <c r="EWT10" s="0"/>
      <c r="EWU10" s="0"/>
      <c r="EWV10" s="0"/>
      <c r="EWW10" s="0"/>
      <c r="EWX10" s="0"/>
      <c r="EWY10" s="0"/>
      <c r="EWZ10" s="0"/>
      <c r="EXA10" s="0"/>
      <c r="EXB10" s="0"/>
      <c r="EXC10" s="0"/>
      <c r="EXD10" s="0"/>
      <c r="EXE10" s="0"/>
      <c r="EXF10" s="0"/>
      <c r="EXG10" s="0"/>
      <c r="EXH10" s="0"/>
      <c r="EXI10" s="0"/>
      <c r="EXJ10" s="0"/>
      <c r="EXK10" s="0"/>
      <c r="EXL10" s="0"/>
      <c r="EXM10" s="0"/>
      <c r="EXN10" s="0"/>
      <c r="EXO10" s="0"/>
      <c r="EXP10" s="0"/>
      <c r="EXQ10" s="0"/>
      <c r="EXR10" s="0"/>
      <c r="EXS10" s="0"/>
      <c r="EXT10" s="0"/>
      <c r="EXU10" s="0"/>
      <c r="EXV10" s="0"/>
      <c r="EXW10" s="0"/>
      <c r="EXX10" s="0"/>
      <c r="EXY10" s="0"/>
      <c r="EXZ10" s="0"/>
      <c r="EYA10" s="0"/>
      <c r="EYB10" s="0"/>
      <c r="EYC10" s="0"/>
      <c r="EYD10" s="0"/>
      <c r="EYE10" s="0"/>
      <c r="EYF10" s="0"/>
      <c r="EYG10" s="0"/>
      <c r="EYH10" s="0"/>
      <c r="EYI10" s="0"/>
      <c r="EYJ10" s="0"/>
      <c r="EYK10" s="0"/>
      <c r="EYL10" s="0"/>
      <c r="EYM10" s="0"/>
      <c r="EYN10" s="0"/>
      <c r="EYO10" s="0"/>
      <c r="EYP10" s="0"/>
      <c r="EYQ10" s="0"/>
      <c r="EYR10" s="0"/>
      <c r="EYS10" s="0"/>
      <c r="EYT10" s="0"/>
      <c r="EYU10" s="0"/>
      <c r="EYV10" s="0"/>
      <c r="EYW10" s="0"/>
      <c r="EYX10" s="0"/>
      <c r="EYY10" s="0"/>
      <c r="EYZ10" s="0"/>
      <c r="EZA10" s="0"/>
      <c r="EZB10" s="0"/>
      <c r="EZC10" s="0"/>
      <c r="EZD10" s="0"/>
      <c r="EZE10" s="0"/>
      <c r="EZF10" s="0"/>
      <c r="EZG10" s="0"/>
      <c r="EZH10" s="0"/>
      <c r="EZI10" s="0"/>
      <c r="EZJ10" s="0"/>
      <c r="EZK10" s="0"/>
      <c r="EZL10" s="0"/>
      <c r="EZM10" s="0"/>
      <c r="EZN10" s="0"/>
      <c r="EZO10" s="0"/>
      <c r="EZP10" s="0"/>
      <c r="EZQ10" s="0"/>
      <c r="EZR10" s="0"/>
      <c r="EZS10" s="0"/>
      <c r="EZT10" s="0"/>
      <c r="EZU10" s="0"/>
      <c r="EZV10" s="0"/>
      <c r="EZW10" s="0"/>
      <c r="EZX10" s="0"/>
      <c r="EZY10" s="0"/>
      <c r="EZZ10" s="0"/>
      <c r="FAA10" s="0"/>
      <c r="FAB10" s="0"/>
      <c r="FAC10" s="0"/>
      <c r="FAD10" s="0"/>
      <c r="FAE10" s="0"/>
      <c r="FAF10" s="0"/>
      <c r="FAG10" s="0"/>
      <c r="FAH10" s="0"/>
      <c r="FAI10" s="0"/>
      <c r="FAJ10" s="0"/>
      <c r="FAK10" s="0"/>
      <c r="FAL10" s="0"/>
      <c r="FAM10" s="0"/>
      <c r="FAN10" s="0"/>
      <c r="FAO10" s="0"/>
      <c r="FAP10" s="0"/>
      <c r="FAQ10" s="0"/>
      <c r="FAR10" s="0"/>
      <c r="FAS10" s="0"/>
      <c r="FAT10" s="0"/>
      <c r="FAU10" s="0"/>
      <c r="FAV10" s="0"/>
      <c r="FAW10" s="0"/>
      <c r="FAX10" s="0"/>
      <c r="FAY10" s="0"/>
      <c r="FAZ10" s="0"/>
      <c r="FBA10" s="0"/>
      <c r="FBB10" s="0"/>
      <c r="FBC10" s="0"/>
      <c r="FBD10" s="0"/>
      <c r="FBE10" s="0"/>
      <c r="FBF10" s="0"/>
      <c r="FBG10" s="0"/>
      <c r="FBH10" s="0"/>
      <c r="FBI10" s="0"/>
      <c r="FBJ10" s="0"/>
      <c r="FBK10" s="0"/>
      <c r="FBL10" s="0"/>
      <c r="FBM10" s="0"/>
      <c r="FBN10" s="0"/>
      <c r="FBO10" s="0"/>
      <c r="FBP10" s="0"/>
      <c r="FBQ10" s="0"/>
      <c r="FBR10" s="0"/>
      <c r="FBS10" s="0"/>
      <c r="FBT10" s="0"/>
      <c r="FBU10" s="0"/>
      <c r="FBV10" s="0"/>
      <c r="FBW10" s="0"/>
      <c r="FBX10" s="0"/>
      <c r="FBY10" s="0"/>
      <c r="FBZ10" s="0"/>
      <c r="FCA10" s="0"/>
      <c r="FCB10" s="0"/>
      <c r="FCC10" s="0"/>
      <c r="FCD10" s="0"/>
      <c r="FCE10" s="0"/>
      <c r="FCF10" s="0"/>
      <c r="FCG10" s="0"/>
      <c r="FCH10" s="0"/>
      <c r="FCI10" s="0"/>
      <c r="FCJ10" s="0"/>
      <c r="FCK10" s="0"/>
      <c r="FCL10" s="0"/>
      <c r="FCM10" s="0"/>
      <c r="FCN10" s="0"/>
      <c r="FCO10" s="0"/>
      <c r="FCP10" s="0"/>
      <c r="FCQ10" s="0"/>
      <c r="FCR10" s="0"/>
      <c r="FCS10" s="0"/>
      <c r="FCT10" s="0"/>
      <c r="FCU10" s="0"/>
      <c r="FCV10" s="0"/>
      <c r="FCW10" s="0"/>
      <c r="FCX10" s="0"/>
      <c r="FCY10" s="0"/>
      <c r="FCZ10" s="0"/>
      <c r="FDA10" s="0"/>
      <c r="FDB10" s="0"/>
      <c r="FDC10" s="0"/>
      <c r="FDD10" s="0"/>
      <c r="FDE10" s="0"/>
      <c r="FDF10" s="0"/>
      <c r="FDG10" s="0"/>
      <c r="FDH10" s="0"/>
      <c r="FDI10" s="0"/>
      <c r="FDJ10" s="0"/>
      <c r="FDK10" s="0"/>
      <c r="FDL10" s="0"/>
      <c r="FDM10" s="0"/>
      <c r="FDN10" s="0"/>
      <c r="FDO10" s="0"/>
      <c r="FDP10" s="0"/>
      <c r="FDQ10" s="0"/>
      <c r="FDR10" s="0"/>
      <c r="FDS10" s="0"/>
      <c r="FDT10" s="0"/>
      <c r="FDU10" s="0"/>
      <c r="FDV10" s="0"/>
      <c r="FDW10" s="0"/>
      <c r="FDX10" s="0"/>
      <c r="FDY10" s="0"/>
      <c r="FDZ10" s="0"/>
      <c r="FEA10" s="0"/>
      <c r="FEB10" s="0"/>
      <c r="FEC10" s="0"/>
      <c r="FED10" s="0"/>
      <c r="FEE10" s="0"/>
      <c r="FEF10" s="0"/>
      <c r="FEG10" s="0"/>
      <c r="FEH10" s="0"/>
      <c r="FEI10" s="0"/>
      <c r="FEJ10" s="0"/>
      <c r="FEK10" s="0"/>
      <c r="FEL10" s="0"/>
      <c r="FEM10" s="0"/>
      <c r="FEN10" s="0"/>
      <c r="FEO10" s="0"/>
      <c r="FEP10" s="0"/>
      <c r="FEQ10" s="0"/>
      <c r="FER10" s="0"/>
      <c r="FES10" s="0"/>
      <c r="FET10" s="0"/>
      <c r="FEU10" s="0"/>
      <c r="FEV10" s="0"/>
      <c r="FEW10" s="0"/>
      <c r="FEX10" s="0"/>
      <c r="FEY10" s="0"/>
      <c r="FEZ10" s="0"/>
      <c r="FFA10" s="0"/>
      <c r="FFB10" s="0"/>
      <c r="FFC10" s="0"/>
      <c r="FFD10" s="0"/>
      <c r="FFE10" s="0"/>
      <c r="FFF10" s="0"/>
      <c r="FFG10" s="0"/>
      <c r="FFH10" s="0"/>
      <c r="FFI10" s="0"/>
      <c r="FFJ10" s="0"/>
      <c r="FFK10" s="0"/>
      <c r="FFL10" s="0"/>
      <c r="FFM10" s="0"/>
      <c r="FFN10" s="0"/>
      <c r="FFO10" s="0"/>
      <c r="FFP10" s="0"/>
      <c r="FFQ10" s="0"/>
      <c r="FFR10" s="0"/>
      <c r="FFS10" s="0"/>
      <c r="FFT10" s="0"/>
      <c r="FFU10" s="0"/>
      <c r="FFV10" s="0"/>
      <c r="FFW10" s="0"/>
      <c r="FFX10" s="0"/>
      <c r="FFY10" s="0"/>
      <c r="FFZ10" s="0"/>
      <c r="FGA10" s="0"/>
      <c r="FGB10" s="0"/>
      <c r="FGC10" s="0"/>
      <c r="FGD10" s="0"/>
      <c r="FGE10" s="0"/>
      <c r="FGF10" s="0"/>
      <c r="FGG10" s="0"/>
      <c r="FGH10" s="0"/>
      <c r="FGI10" s="0"/>
      <c r="FGJ10" s="0"/>
      <c r="FGK10" s="0"/>
      <c r="FGL10" s="0"/>
      <c r="FGM10" s="0"/>
      <c r="FGN10" s="0"/>
      <c r="FGO10" s="0"/>
      <c r="FGP10" s="0"/>
      <c r="FGQ10" s="0"/>
      <c r="FGR10" s="0"/>
      <c r="FGS10" s="0"/>
      <c r="FGT10" s="0"/>
      <c r="FGU10" s="0"/>
      <c r="FGV10" s="0"/>
      <c r="FGW10" s="0"/>
      <c r="FGX10" s="0"/>
      <c r="FGY10" s="0"/>
      <c r="FGZ10" s="0"/>
      <c r="FHA10" s="0"/>
      <c r="FHB10" s="0"/>
      <c r="FHC10" s="0"/>
      <c r="FHD10" s="0"/>
      <c r="FHE10" s="0"/>
      <c r="FHF10" s="0"/>
      <c r="FHG10" s="0"/>
      <c r="FHH10" s="0"/>
      <c r="FHI10" s="0"/>
      <c r="FHJ10" s="0"/>
      <c r="FHK10" s="0"/>
      <c r="FHL10" s="0"/>
      <c r="FHM10" s="0"/>
      <c r="FHN10" s="0"/>
      <c r="FHO10" s="0"/>
      <c r="FHP10" s="0"/>
      <c r="FHQ10" s="0"/>
      <c r="FHR10" s="0"/>
      <c r="FHS10" s="0"/>
      <c r="FHT10" s="0"/>
      <c r="FHU10" s="0"/>
      <c r="FHV10" s="0"/>
      <c r="FHW10" s="0"/>
      <c r="FHX10" s="0"/>
      <c r="FHY10" s="0"/>
      <c r="FHZ10" s="0"/>
      <c r="FIA10" s="0"/>
      <c r="FIB10" s="0"/>
      <c r="FIC10" s="0"/>
      <c r="FID10" s="0"/>
      <c r="FIE10" s="0"/>
      <c r="FIF10" s="0"/>
      <c r="FIG10" s="0"/>
      <c r="FIH10" s="0"/>
      <c r="FII10" s="0"/>
      <c r="FIJ10" s="0"/>
      <c r="FIK10" s="0"/>
      <c r="FIL10" s="0"/>
      <c r="FIM10" s="0"/>
      <c r="FIN10" s="0"/>
      <c r="FIO10" s="0"/>
      <c r="FIP10" s="0"/>
      <c r="FIQ10" s="0"/>
      <c r="FIR10" s="0"/>
      <c r="FIS10" s="0"/>
      <c r="FIT10" s="0"/>
      <c r="FIU10" s="0"/>
      <c r="FIV10" s="0"/>
      <c r="FIW10" s="0"/>
      <c r="FIX10" s="0"/>
      <c r="FIY10" s="0"/>
      <c r="FIZ10" s="0"/>
      <c r="FJA10" s="0"/>
      <c r="FJB10" s="0"/>
      <c r="FJC10" s="0"/>
      <c r="FJD10" s="0"/>
      <c r="FJE10" s="0"/>
      <c r="FJF10" s="0"/>
      <c r="FJG10" s="0"/>
      <c r="FJH10" s="0"/>
      <c r="FJI10" s="0"/>
      <c r="FJJ10" s="0"/>
      <c r="FJK10" s="0"/>
      <c r="FJL10" s="0"/>
      <c r="FJM10" s="0"/>
      <c r="FJN10" s="0"/>
      <c r="FJO10" s="0"/>
      <c r="FJP10" s="0"/>
      <c r="FJQ10" s="0"/>
      <c r="FJR10" s="0"/>
      <c r="FJS10" s="0"/>
      <c r="FJT10" s="0"/>
      <c r="FJU10" s="0"/>
      <c r="FJV10" s="0"/>
      <c r="FJW10" s="0"/>
      <c r="FJX10" s="0"/>
      <c r="FJY10" s="0"/>
      <c r="FJZ10" s="0"/>
      <c r="FKA10" s="0"/>
      <c r="FKB10" s="0"/>
      <c r="FKC10" s="0"/>
      <c r="FKD10" s="0"/>
      <c r="FKE10" s="0"/>
      <c r="FKF10" s="0"/>
      <c r="FKG10" s="0"/>
      <c r="FKH10" s="0"/>
      <c r="FKI10" s="0"/>
      <c r="FKJ10" s="0"/>
      <c r="FKK10" s="0"/>
      <c r="FKL10" s="0"/>
      <c r="FKM10" s="0"/>
      <c r="FKN10" s="0"/>
      <c r="FKO10" s="0"/>
      <c r="FKP10" s="0"/>
      <c r="FKQ10" s="0"/>
      <c r="FKR10" s="0"/>
      <c r="FKS10" s="0"/>
      <c r="FKT10" s="0"/>
      <c r="FKU10" s="0"/>
      <c r="FKV10" s="0"/>
      <c r="FKW10" s="0"/>
      <c r="FKX10" s="0"/>
      <c r="FKY10" s="0"/>
      <c r="FKZ10" s="0"/>
      <c r="FLA10" s="0"/>
      <c r="FLB10" s="0"/>
      <c r="FLC10" s="0"/>
      <c r="FLD10" s="0"/>
      <c r="FLE10" s="0"/>
      <c r="FLF10" s="0"/>
      <c r="FLG10" s="0"/>
      <c r="FLH10" s="0"/>
      <c r="FLI10" s="0"/>
      <c r="FLJ10" s="0"/>
      <c r="FLK10" s="0"/>
      <c r="FLL10" s="0"/>
      <c r="FLM10" s="0"/>
      <c r="FLN10" s="0"/>
      <c r="FLO10" s="0"/>
      <c r="FLP10" s="0"/>
      <c r="FLQ10" s="0"/>
      <c r="FLR10" s="0"/>
      <c r="FLS10" s="0"/>
      <c r="FLT10" s="0"/>
      <c r="FLU10" s="0"/>
      <c r="FLV10" s="0"/>
      <c r="FLW10" s="0"/>
      <c r="FLX10" s="0"/>
      <c r="FLY10" s="0"/>
      <c r="FLZ10" s="0"/>
      <c r="FMA10" s="0"/>
      <c r="FMB10" s="0"/>
      <c r="FMC10" s="0"/>
      <c r="FMD10" s="0"/>
      <c r="FME10" s="0"/>
      <c r="FMF10" s="0"/>
      <c r="FMG10" s="0"/>
      <c r="FMH10" s="0"/>
      <c r="FMI10" s="0"/>
      <c r="FMJ10" s="0"/>
      <c r="FMK10" s="0"/>
      <c r="FML10" s="0"/>
      <c r="FMM10" s="0"/>
      <c r="FMN10" s="0"/>
      <c r="FMO10" s="0"/>
      <c r="FMP10" s="0"/>
      <c r="FMQ10" s="0"/>
      <c r="FMR10" s="0"/>
      <c r="FMS10" s="0"/>
      <c r="FMT10" s="0"/>
      <c r="FMU10" s="0"/>
      <c r="FMV10" s="0"/>
      <c r="FMW10" s="0"/>
      <c r="FMX10" s="0"/>
      <c r="FMY10" s="0"/>
      <c r="FMZ10" s="0"/>
      <c r="FNA10" s="0"/>
      <c r="FNB10" s="0"/>
      <c r="FNC10" s="0"/>
      <c r="FND10" s="0"/>
      <c r="FNE10" s="0"/>
      <c r="FNF10" s="0"/>
      <c r="FNG10" s="0"/>
      <c r="FNH10" s="0"/>
      <c r="FNI10" s="0"/>
      <c r="FNJ10" s="0"/>
      <c r="FNK10" s="0"/>
      <c r="FNL10" s="0"/>
      <c r="FNM10" s="0"/>
      <c r="FNN10" s="0"/>
      <c r="FNO10" s="0"/>
      <c r="FNP10" s="0"/>
      <c r="FNQ10" s="0"/>
      <c r="FNR10" s="0"/>
      <c r="FNS10" s="0"/>
      <c r="FNT10" s="0"/>
      <c r="FNU10" s="0"/>
      <c r="FNV10" s="0"/>
      <c r="FNW10" s="0"/>
      <c r="FNX10" s="0"/>
      <c r="FNY10" s="0"/>
      <c r="FNZ10" s="0"/>
      <c r="FOA10" s="0"/>
      <c r="FOB10" s="0"/>
      <c r="FOC10" s="0"/>
      <c r="FOD10" s="0"/>
      <c r="FOE10" s="0"/>
      <c r="FOF10" s="0"/>
      <c r="FOG10" s="0"/>
      <c r="FOH10" s="0"/>
      <c r="FOI10" s="0"/>
      <c r="FOJ10" s="0"/>
      <c r="FOK10" s="0"/>
      <c r="FOL10" s="0"/>
      <c r="FOM10" s="0"/>
      <c r="FON10" s="0"/>
      <c r="FOO10" s="0"/>
      <c r="FOP10" s="0"/>
      <c r="FOQ10" s="0"/>
      <c r="FOR10" s="0"/>
      <c r="FOS10" s="0"/>
      <c r="FOT10" s="0"/>
      <c r="FOU10" s="0"/>
      <c r="FOV10" s="0"/>
      <c r="FOW10" s="0"/>
      <c r="FOX10" s="0"/>
      <c r="FOY10" s="0"/>
      <c r="FOZ10" s="0"/>
      <c r="FPA10" s="0"/>
      <c r="FPB10" s="0"/>
      <c r="FPC10" s="0"/>
      <c r="FPD10" s="0"/>
      <c r="FPE10" s="0"/>
      <c r="FPF10" s="0"/>
      <c r="FPG10" s="0"/>
      <c r="FPH10" s="0"/>
      <c r="FPI10" s="0"/>
      <c r="FPJ10" s="0"/>
      <c r="FPK10" s="0"/>
      <c r="FPL10" s="0"/>
      <c r="FPM10" s="0"/>
      <c r="FPN10" s="0"/>
      <c r="FPO10" s="0"/>
      <c r="FPP10" s="0"/>
      <c r="FPQ10" s="0"/>
      <c r="FPR10" s="0"/>
      <c r="FPS10" s="0"/>
      <c r="FPT10" s="0"/>
      <c r="FPU10" s="0"/>
      <c r="FPV10" s="0"/>
      <c r="FPW10" s="0"/>
      <c r="FPX10" s="0"/>
      <c r="FPY10" s="0"/>
      <c r="FPZ10" s="0"/>
      <c r="FQA10" s="0"/>
      <c r="FQB10" s="0"/>
      <c r="FQC10" s="0"/>
      <c r="FQD10" s="0"/>
      <c r="FQE10" s="0"/>
      <c r="FQF10" s="0"/>
      <c r="FQG10" s="0"/>
      <c r="FQH10" s="0"/>
      <c r="FQI10" s="0"/>
      <c r="FQJ10" s="0"/>
      <c r="FQK10" s="0"/>
      <c r="FQL10" s="0"/>
      <c r="FQM10" s="0"/>
      <c r="FQN10" s="0"/>
      <c r="FQO10" s="0"/>
      <c r="FQP10" s="0"/>
      <c r="FQQ10" s="0"/>
      <c r="FQR10" s="0"/>
      <c r="FQS10" s="0"/>
      <c r="FQT10" s="0"/>
      <c r="FQU10" s="0"/>
      <c r="FQV10" s="0"/>
      <c r="FQW10" s="0"/>
      <c r="FQX10" s="0"/>
      <c r="FQY10" s="0"/>
      <c r="FQZ10" s="0"/>
      <c r="FRA10" s="0"/>
      <c r="FRB10" s="0"/>
      <c r="FRC10" s="0"/>
      <c r="FRD10" s="0"/>
      <c r="FRE10" s="0"/>
      <c r="FRF10" s="0"/>
      <c r="FRG10" s="0"/>
      <c r="FRH10" s="0"/>
      <c r="FRI10" s="0"/>
      <c r="FRJ10" s="0"/>
      <c r="FRK10" s="0"/>
      <c r="FRL10" s="0"/>
      <c r="FRM10" s="0"/>
      <c r="FRN10" s="0"/>
      <c r="FRO10" s="0"/>
      <c r="FRP10" s="0"/>
      <c r="FRQ10" s="0"/>
      <c r="FRR10" s="0"/>
      <c r="FRS10" s="0"/>
      <c r="FRT10" s="0"/>
      <c r="FRU10" s="0"/>
      <c r="FRV10" s="0"/>
      <c r="FRW10" s="0"/>
      <c r="FRX10" s="0"/>
      <c r="FRY10" s="0"/>
      <c r="FRZ10" s="0"/>
      <c r="FSA10" s="0"/>
      <c r="FSB10" s="0"/>
      <c r="FSC10" s="0"/>
      <c r="FSD10" s="0"/>
      <c r="FSE10" s="0"/>
      <c r="FSF10" s="0"/>
      <c r="FSG10" s="0"/>
      <c r="FSH10" s="0"/>
      <c r="FSI10" s="0"/>
      <c r="FSJ10" s="0"/>
      <c r="FSK10" s="0"/>
      <c r="FSL10" s="0"/>
      <c r="FSM10" s="0"/>
      <c r="FSN10" s="0"/>
      <c r="FSO10" s="0"/>
      <c r="FSP10" s="0"/>
      <c r="FSQ10" s="0"/>
      <c r="FSR10" s="0"/>
      <c r="FSS10" s="0"/>
      <c r="FST10" s="0"/>
      <c r="FSU10" s="0"/>
      <c r="FSV10" s="0"/>
      <c r="FSW10" s="0"/>
      <c r="FSX10" s="0"/>
      <c r="FSY10" s="0"/>
      <c r="FSZ10" s="0"/>
      <c r="FTA10" s="0"/>
      <c r="FTB10" s="0"/>
      <c r="FTC10" s="0"/>
      <c r="FTD10" s="0"/>
      <c r="FTE10" s="0"/>
      <c r="FTF10" s="0"/>
      <c r="FTG10" s="0"/>
      <c r="FTH10" s="0"/>
      <c r="FTI10" s="0"/>
      <c r="FTJ10" s="0"/>
      <c r="FTK10" s="0"/>
      <c r="FTL10" s="0"/>
      <c r="FTM10" s="0"/>
      <c r="FTN10" s="0"/>
      <c r="FTO10" s="0"/>
      <c r="FTP10" s="0"/>
      <c r="FTQ10" s="0"/>
      <c r="FTR10" s="0"/>
      <c r="FTS10" s="0"/>
      <c r="FTT10" s="0"/>
      <c r="FTU10" s="0"/>
      <c r="FTV10" s="0"/>
      <c r="FTW10" s="0"/>
      <c r="FTX10" s="0"/>
      <c r="FTY10" s="0"/>
      <c r="FTZ10" s="0"/>
      <c r="FUA10" s="0"/>
      <c r="FUB10" s="0"/>
      <c r="FUC10" s="0"/>
      <c r="FUD10" s="0"/>
      <c r="FUE10" s="0"/>
      <c r="FUF10" s="0"/>
      <c r="FUG10" s="0"/>
      <c r="FUH10" s="0"/>
      <c r="FUI10" s="0"/>
      <c r="FUJ10" s="0"/>
      <c r="FUK10" s="0"/>
      <c r="FUL10" s="0"/>
      <c r="FUM10" s="0"/>
      <c r="FUN10" s="0"/>
      <c r="FUO10" s="0"/>
      <c r="FUP10" s="0"/>
      <c r="FUQ10" s="0"/>
      <c r="FUR10" s="0"/>
      <c r="FUS10" s="0"/>
      <c r="FUT10" s="0"/>
      <c r="FUU10" s="0"/>
      <c r="FUV10" s="0"/>
      <c r="FUW10" s="0"/>
      <c r="FUX10" s="0"/>
      <c r="FUY10" s="0"/>
      <c r="FUZ10" s="0"/>
      <c r="FVA10" s="0"/>
      <c r="FVB10" s="0"/>
      <c r="FVC10" s="0"/>
      <c r="FVD10" s="0"/>
      <c r="FVE10" s="0"/>
      <c r="FVF10" s="0"/>
      <c r="FVG10" s="0"/>
      <c r="FVH10" s="0"/>
      <c r="FVI10" s="0"/>
      <c r="FVJ10" s="0"/>
      <c r="FVK10" s="0"/>
      <c r="FVL10" s="0"/>
      <c r="FVM10" s="0"/>
      <c r="FVN10" s="0"/>
      <c r="FVO10" s="0"/>
      <c r="FVP10" s="0"/>
      <c r="FVQ10" s="0"/>
      <c r="FVR10" s="0"/>
      <c r="FVS10" s="0"/>
      <c r="FVT10" s="0"/>
      <c r="FVU10" s="0"/>
      <c r="FVV10" s="0"/>
      <c r="FVW10" s="0"/>
      <c r="FVX10" s="0"/>
      <c r="FVY10" s="0"/>
      <c r="FVZ10" s="0"/>
      <c r="FWA10" s="0"/>
      <c r="FWB10" s="0"/>
      <c r="FWC10" s="0"/>
      <c r="FWD10" s="0"/>
      <c r="FWE10" s="0"/>
      <c r="FWF10" s="0"/>
      <c r="FWG10" s="0"/>
      <c r="FWH10" s="0"/>
      <c r="FWI10" s="0"/>
      <c r="FWJ10" s="0"/>
      <c r="FWK10" s="0"/>
      <c r="FWL10" s="0"/>
      <c r="FWM10" s="0"/>
      <c r="FWN10" s="0"/>
      <c r="FWO10" s="0"/>
      <c r="FWP10" s="0"/>
      <c r="FWQ10" s="0"/>
      <c r="FWR10" s="0"/>
      <c r="FWS10" s="0"/>
      <c r="FWT10" s="0"/>
      <c r="FWU10" s="0"/>
      <c r="FWV10" s="0"/>
      <c r="FWW10" s="0"/>
      <c r="FWX10" s="0"/>
      <c r="FWY10" s="0"/>
      <c r="FWZ10" s="0"/>
      <c r="FXA10" s="0"/>
      <c r="FXB10" s="0"/>
      <c r="FXC10" s="0"/>
      <c r="FXD10" s="0"/>
      <c r="FXE10" s="0"/>
      <c r="FXF10" s="0"/>
      <c r="FXG10" s="0"/>
      <c r="FXH10" s="0"/>
      <c r="FXI10" s="0"/>
      <c r="FXJ10" s="0"/>
      <c r="FXK10" s="0"/>
      <c r="FXL10" s="0"/>
      <c r="FXM10" s="0"/>
      <c r="FXN10" s="0"/>
      <c r="FXO10" s="0"/>
      <c r="FXP10" s="0"/>
      <c r="FXQ10" s="0"/>
      <c r="FXR10" s="0"/>
      <c r="FXS10" s="0"/>
      <c r="FXT10" s="0"/>
      <c r="FXU10" s="0"/>
      <c r="FXV10" s="0"/>
      <c r="FXW10" s="0"/>
      <c r="FXX10" s="0"/>
      <c r="FXY10" s="0"/>
      <c r="FXZ10" s="0"/>
      <c r="FYA10" s="0"/>
      <c r="FYB10" s="0"/>
      <c r="FYC10" s="0"/>
      <c r="FYD10" s="0"/>
      <c r="FYE10" s="0"/>
      <c r="FYF10" s="0"/>
      <c r="FYG10" s="0"/>
      <c r="FYH10" s="0"/>
      <c r="FYI10" s="0"/>
      <c r="FYJ10" s="0"/>
      <c r="FYK10" s="0"/>
      <c r="FYL10" s="0"/>
      <c r="FYM10" s="0"/>
      <c r="FYN10" s="0"/>
      <c r="FYO10" s="0"/>
      <c r="FYP10" s="0"/>
      <c r="FYQ10" s="0"/>
      <c r="FYR10" s="0"/>
      <c r="FYS10" s="0"/>
      <c r="FYT10" s="0"/>
      <c r="FYU10" s="0"/>
      <c r="FYV10" s="0"/>
      <c r="FYW10" s="0"/>
      <c r="FYX10" s="0"/>
      <c r="FYY10" s="0"/>
      <c r="FYZ10" s="0"/>
      <c r="FZA10" s="0"/>
      <c r="FZB10" s="0"/>
      <c r="FZC10" s="0"/>
      <c r="FZD10" s="0"/>
      <c r="FZE10" s="0"/>
      <c r="FZF10" s="0"/>
      <c r="FZG10" s="0"/>
      <c r="FZH10" s="0"/>
      <c r="FZI10" s="0"/>
      <c r="FZJ10" s="0"/>
      <c r="FZK10" s="0"/>
      <c r="FZL10" s="0"/>
      <c r="FZM10" s="0"/>
      <c r="FZN10" s="0"/>
      <c r="FZO10" s="0"/>
      <c r="FZP10" s="0"/>
      <c r="FZQ10" s="0"/>
      <c r="FZR10" s="0"/>
      <c r="FZS10" s="0"/>
      <c r="FZT10" s="0"/>
      <c r="FZU10" s="0"/>
      <c r="FZV10" s="0"/>
      <c r="FZW10" s="0"/>
      <c r="FZX10" s="0"/>
      <c r="FZY10" s="0"/>
      <c r="FZZ10" s="0"/>
      <c r="GAA10" s="0"/>
      <c r="GAB10" s="0"/>
      <c r="GAC10" s="0"/>
      <c r="GAD10" s="0"/>
      <c r="GAE10" s="0"/>
      <c r="GAF10" s="0"/>
      <c r="GAG10" s="0"/>
      <c r="GAH10" s="0"/>
      <c r="GAI10" s="0"/>
      <c r="GAJ10" s="0"/>
      <c r="GAK10" s="0"/>
      <c r="GAL10" s="0"/>
      <c r="GAM10" s="0"/>
      <c r="GAN10" s="0"/>
      <c r="GAO10" s="0"/>
      <c r="GAP10" s="0"/>
      <c r="GAQ10" s="0"/>
      <c r="GAR10" s="0"/>
      <c r="GAS10" s="0"/>
      <c r="GAT10" s="0"/>
      <c r="GAU10" s="0"/>
      <c r="GAV10" s="0"/>
      <c r="GAW10" s="0"/>
      <c r="GAX10" s="0"/>
      <c r="GAY10" s="0"/>
      <c r="GAZ10" s="0"/>
      <c r="GBA10" s="0"/>
      <c r="GBB10" s="0"/>
      <c r="GBC10" s="0"/>
      <c r="GBD10" s="0"/>
      <c r="GBE10" s="0"/>
      <c r="GBF10" s="0"/>
      <c r="GBG10" s="0"/>
      <c r="GBH10" s="0"/>
      <c r="GBI10" s="0"/>
      <c r="GBJ10" s="0"/>
      <c r="GBK10" s="0"/>
      <c r="GBL10" s="0"/>
      <c r="GBM10" s="0"/>
      <c r="GBN10" s="0"/>
      <c r="GBO10" s="0"/>
      <c r="GBP10" s="0"/>
      <c r="GBQ10" s="0"/>
      <c r="GBR10" s="0"/>
      <c r="GBS10" s="0"/>
      <c r="GBT10" s="0"/>
      <c r="GBU10" s="0"/>
      <c r="GBV10" s="0"/>
      <c r="GBW10" s="0"/>
      <c r="GBX10" s="0"/>
      <c r="GBY10" s="0"/>
      <c r="GBZ10" s="0"/>
      <c r="GCA10" s="0"/>
      <c r="GCB10" s="0"/>
      <c r="GCC10" s="0"/>
      <c r="GCD10" s="0"/>
      <c r="GCE10" s="0"/>
      <c r="GCF10" s="0"/>
      <c r="GCG10" s="0"/>
      <c r="GCH10" s="0"/>
      <c r="GCI10" s="0"/>
      <c r="GCJ10" s="0"/>
      <c r="GCK10" s="0"/>
      <c r="GCL10" s="0"/>
      <c r="GCM10" s="0"/>
      <c r="GCN10" s="0"/>
      <c r="GCO10" s="0"/>
      <c r="GCP10" s="0"/>
      <c r="GCQ10" s="0"/>
      <c r="GCR10" s="0"/>
      <c r="GCS10" s="0"/>
      <c r="GCT10" s="0"/>
      <c r="GCU10" s="0"/>
      <c r="GCV10" s="0"/>
      <c r="GCW10" s="0"/>
      <c r="GCX10" s="0"/>
      <c r="GCY10" s="0"/>
      <c r="GCZ10" s="0"/>
      <c r="GDA10" s="0"/>
      <c r="GDB10" s="0"/>
      <c r="GDC10" s="0"/>
      <c r="GDD10" s="0"/>
      <c r="GDE10" s="0"/>
      <c r="GDF10" s="0"/>
      <c r="GDG10" s="0"/>
      <c r="GDH10" s="0"/>
      <c r="GDI10" s="0"/>
      <c r="GDJ10" s="0"/>
      <c r="GDK10" s="0"/>
      <c r="GDL10" s="0"/>
      <c r="GDM10" s="0"/>
      <c r="GDN10" s="0"/>
      <c r="GDO10" s="0"/>
      <c r="GDP10" s="0"/>
      <c r="GDQ10" s="0"/>
      <c r="GDR10" s="0"/>
      <c r="GDS10" s="0"/>
      <c r="GDT10" s="0"/>
      <c r="GDU10" s="0"/>
      <c r="GDV10" s="0"/>
      <c r="GDW10" s="0"/>
      <c r="GDX10" s="0"/>
      <c r="GDY10" s="0"/>
      <c r="GDZ10" s="0"/>
      <c r="GEA10" s="0"/>
      <c r="GEB10" s="0"/>
      <c r="GEC10" s="0"/>
      <c r="GED10" s="0"/>
      <c r="GEE10" s="0"/>
      <c r="GEF10" s="0"/>
      <c r="GEG10" s="0"/>
      <c r="GEH10" s="0"/>
      <c r="GEI10" s="0"/>
      <c r="GEJ10" s="0"/>
      <c r="GEK10" s="0"/>
      <c r="GEL10" s="0"/>
      <c r="GEM10" s="0"/>
      <c r="GEN10" s="0"/>
      <c r="GEO10" s="0"/>
      <c r="GEP10" s="0"/>
      <c r="GEQ10" s="0"/>
      <c r="GER10" s="0"/>
      <c r="GES10" s="0"/>
      <c r="GET10" s="0"/>
      <c r="GEU10" s="0"/>
      <c r="GEV10" s="0"/>
      <c r="GEW10" s="0"/>
      <c r="GEX10" s="0"/>
      <c r="GEY10" s="0"/>
      <c r="GEZ10" s="0"/>
      <c r="GFA10" s="0"/>
      <c r="GFB10" s="0"/>
      <c r="GFC10" s="0"/>
      <c r="GFD10" s="0"/>
      <c r="GFE10" s="0"/>
      <c r="GFF10" s="0"/>
      <c r="GFG10" s="0"/>
      <c r="GFH10" s="0"/>
      <c r="GFI10" s="0"/>
      <c r="GFJ10" s="0"/>
      <c r="GFK10" s="0"/>
      <c r="GFL10" s="0"/>
      <c r="GFM10" s="0"/>
      <c r="GFN10" s="0"/>
      <c r="GFO10" s="0"/>
      <c r="GFP10" s="0"/>
      <c r="GFQ10" s="0"/>
      <c r="GFR10" s="0"/>
      <c r="GFS10" s="0"/>
      <c r="GFT10" s="0"/>
      <c r="GFU10" s="0"/>
      <c r="GFV10" s="0"/>
      <c r="GFW10" s="0"/>
      <c r="GFX10" s="0"/>
      <c r="GFY10" s="0"/>
      <c r="GFZ10" s="0"/>
      <c r="GGA10" s="0"/>
      <c r="GGB10" s="0"/>
      <c r="GGC10" s="0"/>
      <c r="GGD10" s="0"/>
      <c r="GGE10" s="0"/>
      <c r="GGF10" s="0"/>
      <c r="GGG10" s="0"/>
      <c r="GGH10" s="0"/>
      <c r="GGI10" s="0"/>
      <c r="GGJ10" s="0"/>
      <c r="GGK10" s="0"/>
      <c r="GGL10" s="0"/>
      <c r="GGM10" s="0"/>
      <c r="GGN10" s="0"/>
      <c r="GGO10" s="0"/>
      <c r="GGP10" s="0"/>
      <c r="GGQ10" s="0"/>
      <c r="GGR10" s="0"/>
      <c r="GGS10" s="0"/>
      <c r="GGT10" s="0"/>
      <c r="GGU10" s="0"/>
      <c r="GGV10" s="0"/>
      <c r="GGW10" s="0"/>
      <c r="GGX10" s="0"/>
      <c r="GGY10" s="0"/>
      <c r="GGZ10" s="0"/>
      <c r="GHA10" s="0"/>
      <c r="GHB10" s="0"/>
      <c r="GHC10" s="0"/>
      <c r="GHD10" s="0"/>
      <c r="GHE10" s="0"/>
      <c r="GHF10" s="0"/>
      <c r="GHG10" s="0"/>
      <c r="GHH10" s="0"/>
      <c r="GHI10" s="0"/>
      <c r="GHJ10" s="0"/>
      <c r="GHK10" s="0"/>
      <c r="GHL10" s="0"/>
      <c r="GHM10" s="0"/>
      <c r="GHN10" s="0"/>
      <c r="GHO10" s="0"/>
      <c r="GHP10" s="0"/>
      <c r="GHQ10" s="0"/>
      <c r="GHR10" s="0"/>
      <c r="GHS10" s="0"/>
      <c r="GHT10" s="0"/>
      <c r="GHU10" s="0"/>
      <c r="GHV10" s="0"/>
      <c r="GHW10" s="0"/>
      <c r="GHX10" s="0"/>
      <c r="GHY10" s="0"/>
      <c r="GHZ10" s="0"/>
      <c r="GIA10" s="0"/>
      <c r="GIB10" s="0"/>
      <c r="GIC10" s="0"/>
      <c r="GID10" s="0"/>
      <c r="GIE10" s="0"/>
      <c r="GIF10" s="0"/>
      <c r="GIG10" s="0"/>
      <c r="GIH10" s="0"/>
      <c r="GII10" s="0"/>
      <c r="GIJ10" s="0"/>
      <c r="GIK10" s="0"/>
      <c r="GIL10" s="0"/>
      <c r="GIM10" s="0"/>
      <c r="GIN10" s="0"/>
      <c r="GIO10" s="0"/>
      <c r="GIP10" s="0"/>
      <c r="GIQ10" s="0"/>
      <c r="GIR10" s="0"/>
      <c r="GIS10" s="0"/>
      <c r="GIT10" s="0"/>
      <c r="GIU10" s="0"/>
      <c r="GIV10" s="0"/>
      <c r="GIW10" s="0"/>
      <c r="GIX10" s="0"/>
      <c r="GIY10" s="0"/>
      <c r="GIZ10" s="0"/>
      <c r="GJA10" s="0"/>
      <c r="GJB10" s="0"/>
      <c r="GJC10" s="0"/>
      <c r="GJD10" s="0"/>
      <c r="GJE10" s="0"/>
      <c r="GJF10" s="0"/>
      <c r="GJG10" s="0"/>
      <c r="GJH10" s="0"/>
      <c r="GJI10" s="0"/>
      <c r="GJJ10" s="0"/>
      <c r="GJK10" s="0"/>
      <c r="GJL10" s="0"/>
      <c r="GJM10" s="0"/>
      <c r="GJN10" s="0"/>
      <c r="GJO10" s="0"/>
      <c r="GJP10" s="0"/>
      <c r="GJQ10" s="0"/>
      <c r="GJR10" s="0"/>
      <c r="GJS10" s="0"/>
      <c r="GJT10" s="0"/>
      <c r="GJU10" s="0"/>
      <c r="GJV10" s="0"/>
      <c r="GJW10" s="0"/>
      <c r="GJX10" s="0"/>
      <c r="GJY10" s="0"/>
      <c r="GJZ10" s="0"/>
      <c r="GKA10" s="0"/>
      <c r="GKB10" s="0"/>
      <c r="GKC10" s="0"/>
      <c r="GKD10" s="0"/>
      <c r="GKE10" s="0"/>
      <c r="GKF10" s="0"/>
      <c r="GKG10" s="0"/>
      <c r="GKH10" s="0"/>
      <c r="GKI10" s="0"/>
      <c r="GKJ10" s="0"/>
      <c r="GKK10" s="0"/>
      <c r="GKL10" s="0"/>
      <c r="GKM10" s="0"/>
      <c r="GKN10" s="0"/>
      <c r="GKO10" s="0"/>
      <c r="GKP10" s="0"/>
      <c r="GKQ10" s="0"/>
      <c r="GKR10" s="0"/>
      <c r="GKS10" s="0"/>
      <c r="GKT10" s="0"/>
      <c r="GKU10" s="0"/>
      <c r="GKV10" s="0"/>
      <c r="GKW10" s="0"/>
      <c r="GKX10" s="0"/>
      <c r="GKY10" s="0"/>
      <c r="GKZ10" s="0"/>
      <c r="GLA10" s="0"/>
      <c r="GLB10" s="0"/>
      <c r="GLC10" s="0"/>
      <c r="GLD10" s="0"/>
      <c r="GLE10" s="0"/>
      <c r="GLF10" s="0"/>
      <c r="GLG10" s="0"/>
      <c r="GLH10" s="0"/>
      <c r="GLI10" s="0"/>
      <c r="GLJ10" s="0"/>
      <c r="GLK10" s="0"/>
      <c r="GLL10" s="0"/>
      <c r="GLM10" s="0"/>
      <c r="GLN10" s="0"/>
      <c r="GLO10" s="0"/>
      <c r="GLP10" s="0"/>
      <c r="GLQ10" s="0"/>
      <c r="GLR10" s="0"/>
      <c r="GLS10" s="0"/>
      <c r="GLT10" s="0"/>
      <c r="GLU10" s="0"/>
      <c r="GLV10" s="0"/>
      <c r="GLW10" s="0"/>
      <c r="GLX10" s="0"/>
      <c r="GLY10" s="0"/>
      <c r="GLZ10" s="0"/>
      <c r="GMA10" s="0"/>
      <c r="GMB10" s="0"/>
      <c r="GMC10" s="0"/>
      <c r="GMD10" s="0"/>
      <c r="GME10" s="0"/>
      <c r="GMF10" s="0"/>
      <c r="GMG10" s="0"/>
      <c r="GMH10" s="0"/>
      <c r="GMI10" s="0"/>
      <c r="GMJ10" s="0"/>
      <c r="GMK10" s="0"/>
      <c r="GML10" s="0"/>
      <c r="GMM10" s="0"/>
      <c r="GMN10" s="0"/>
      <c r="GMO10" s="0"/>
      <c r="GMP10" s="0"/>
      <c r="GMQ10" s="0"/>
      <c r="GMR10" s="0"/>
      <c r="GMS10" s="0"/>
      <c r="GMT10" s="0"/>
      <c r="GMU10" s="0"/>
      <c r="GMV10" s="0"/>
      <c r="GMW10" s="0"/>
      <c r="GMX10" s="0"/>
      <c r="GMY10" s="0"/>
      <c r="GMZ10" s="0"/>
      <c r="GNA10" s="0"/>
      <c r="GNB10" s="0"/>
      <c r="GNC10" s="0"/>
      <c r="GND10" s="0"/>
      <c r="GNE10" s="0"/>
      <c r="GNF10" s="0"/>
      <c r="GNG10" s="0"/>
      <c r="GNH10" s="0"/>
      <c r="GNI10" s="0"/>
      <c r="GNJ10" s="0"/>
      <c r="GNK10" s="0"/>
      <c r="GNL10" s="0"/>
      <c r="GNM10" s="0"/>
      <c r="GNN10" s="0"/>
      <c r="GNO10" s="0"/>
      <c r="GNP10" s="0"/>
      <c r="GNQ10" s="0"/>
      <c r="GNR10" s="0"/>
      <c r="GNS10" s="0"/>
      <c r="GNT10" s="0"/>
      <c r="GNU10" s="0"/>
      <c r="GNV10" s="0"/>
      <c r="GNW10" s="0"/>
      <c r="GNX10" s="0"/>
      <c r="GNY10" s="0"/>
      <c r="GNZ10" s="0"/>
      <c r="GOA10" s="0"/>
      <c r="GOB10" s="0"/>
      <c r="GOC10" s="0"/>
      <c r="GOD10" s="0"/>
      <c r="GOE10" s="0"/>
      <c r="GOF10" s="0"/>
      <c r="GOG10" s="0"/>
      <c r="GOH10" s="0"/>
      <c r="GOI10" s="0"/>
      <c r="GOJ10" s="0"/>
      <c r="GOK10" s="0"/>
      <c r="GOL10" s="0"/>
      <c r="GOM10" s="0"/>
      <c r="GON10" s="0"/>
      <c r="GOO10" s="0"/>
      <c r="GOP10" s="0"/>
      <c r="GOQ10" s="0"/>
      <c r="GOR10" s="0"/>
      <c r="GOS10" s="0"/>
      <c r="GOT10" s="0"/>
      <c r="GOU10" s="0"/>
      <c r="GOV10" s="0"/>
      <c r="GOW10" s="0"/>
      <c r="GOX10" s="0"/>
      <c r="GOY10" s="0"/>
      <c r="GOZ10" s="0"/>
      <c r="GPA10" s="0"/>
      <c r="GPB10" s="0"/>
      <c r="GPC10" s="0"/>
      <c r="GPD10" s="0"/>
      <c r="GPE10" s="0"/>
      <c r="GPF10" s="0"/>
      <c r="GPG10" s="0"/>
      <c r="GPH10" s="0"/>
      <c r="GPI10" s="0"/>
      <c r="GPJ10" s="0"/>
      <c r="GPK10" s="0"/>
      <c r="GPL10" s="0"/>
      <c r="GPM10" s="0"/>
      <c r="GPN10" s="0"/>
      <c r="GPO10" s="0"/>
      <c r="GPP10" s="0"/>
      <c r="GPQ10" s="0"/>
      <c r="GPR10" s="0"/>
      <c r="GPS10" s="0"/>
      <c r="GPT10" s="0"/>
      <c r="GPU10" s="0"/>
      <c r="GPV10" s="0"/>
      <c r="GPW10" s="0"/>
      <c r="GPX10" s="0"/>
      <c r="GPY10" s="0"/>
      <c r="GPZ10" s="0"/>
      <c r="GQA10" s="0"/>
      <c r="GQB10" s="0"/>
      <c r="GQC10" s="0"/>
      <c r="GQD10" s="0"/>
      <c r="GQE10" s="0"/>
      <c r="GQF10" s="0"/>
      <c r="GQG10" s="0"/>
      <c r="GQH10" s="0"/>
      <c r="GQI10" s="0"/>
      <c r="GQJ10" s="0"/>
      <c r="GQK10" s="0"/>
      <c r="GQL10" s="0"/>
      <c r="GQM10" s="0"/>
      <c r="GQN10" s="0"/>
      <c r="GQO10" s="0"/>
      <c r="GQP10" s="0"/>
      <c r="GQQ10" s="0"/>
      <c r="GQR10" s="0"/>
      <c r="GQS10" s="0"/>
      <c r="GQT10" s="0"/>
      <c r="GQU10" s="0"/>
      <c r="GQV10" s="0"/>
      <c r="GQW10" s="0"/>
      <c r="GQX10" s="0"/>
      <c r="GQY10" s="0"/>
      <c r="GQZ10" s="0"/>
      <c r="GRA10" s="0"/>
      <c r="GRB10" s="0"/>
      <c r="GRC10" s="0"/>
      <c r="GRD10" s="0"/>
      <c r="GRE10" s="0"/>
      <c r="GRF10" s="0"/>
      <c r="GRG10" s="0"/>
      <c r="GRH10" s="0"/>
      <c r="GRI10" s="0"/>
      <c r="GRJ10" s="0"/>
      <c r="GRK10" s="0"/>
      <c r="GRL10" s="0"/>
      <c r="GRM10" s="0"/>
      <c r="GRN10" s="0"/>
      <c r="GRO10" s="0"/>
      <c r="GRP10" s="0"/>
      <c r="GRQ10" s="0"/>
      <c r="GRR10" s="0"/>
      <c r="GRS10" s="0"/>
      <c r="GRT10" s="0"/>
      <c r="GRU10" s="0"/>
      <c r="GRV10" s="0"/>
      <c r="GRW10" s="0"/>
      <c r="GRX10" s="0"/>
      <c r="GRY10" s="0"/>
      <c r="GRZ10" s="0"/>
      <c r="GSA10" s="0"/>
      <c r="GSB10" s="0"/>
      <c r="GSC10" s="0"/>
      <c r="GSD10" s="0"/>
      <c r="GSE10" s="0"/>
      <c r="GSF10" s="0"/>
      <c r="GSG10" s="0"/>
      <c r="GSH10" s="0"/>
      <c r="GSI10" s="0"/>
      <c r="GSJ10" s="0"/>
      <c r="GSK10" s="0"/>
      <c r="GSL10" s="0"/>
      <c r="GSM10" s="0"/>
      <c r="GSN10" s="0"/>
      <c r="GSO10" s="0"/>
      <c r="GSP10" s="0"/>
      <c r="GSQ10" s="0"/>
      <c r="GSR10" s="0"/>
      <c r="GSS10" s="0"/>
      <c r="GST10" s="0"/>
      <c r="GSU10" s="0"/>
      <c r="GSV10" s="0"/>
      <c r="GSW10" s="0"/>
      <c r="GSX10" s="0"/>
      <c r="GSY10" s="0"/>
      <c r="GSZ10" s="0"/>
      <c r="GTA10" s="0"/>
      <c r="GTB10" s="0"/>
      <c r="GTC10" s="0"/>
      <c r="GTD10" s="0"/>
      <c r="GTE10" s="0"/>
      <c r="GTF10" s="0"/>
      <c r="GTG10" s="0"/>
      <c r="GTH10" s="0"/>
      <c r="GTI10" s="0"/>
      <c r="GTJ10" s="0"/>
      <c r="GTK10" s="0"/>
      <c r="GTL10" s="0"/>
      <c r="GTM10" s="0"/>
      <c r="GTN10" s="0"/>
      <c r="GTO10" s="0"/>
      <c r="GTP10" s="0"/>
      <c r="GTQ10" s="0"/>
      <c r="GTR10" s="0"/>
      <c r="GTS10" s="0"/>
      <c r="GTT10" s="0"/>
      <c r="GTU10" s="0"/>
      <c r="GTV10" s="0"/>
      <c r="GTW10" s="0"/>
      <c r="GTX10" s="0"/>
      <c r="GTY10" s="0"/>
      <c r="GTZ10" s="0"/>
      <c r="GUA10" s="0"/>
      <c r="GUB10" s="0"/>
      <c r="GUC10" s="0"/>
      <c r="GUD10" s="0"/>
      <c r="GUE10" s="0"/>
      <c r="GUF10" s="0"/>
      <c r="GUG10" s="0"/>
      <c r="GUH10" s="0"/>
      <c r="GUI10" s="0"/>
      <c r="GUJ10" s="0"/>
      <c r="GUK10" s="0"/>
      <c r="GUL10" s="0"/>
      <c r="GUM10" s="0"/>
      <c r="GUN10" s="0"/>
      <c r="GUO10" s="0"/>
      <c r="GUP10" s="0"/>
      <c r="GUQ10" s="0"/>
      <c r="GUR10" s="0"/>
      <c r="GUS10" s="0"/>
      <c r="GUT10" s="0"/>
      <c r="GUU10" s="0"/>
      <c r="GUV10" s="0"/>
      <c r="GUW10" s="0"/>
      <c r="GUX10" s="0"/>
      <c r="GUY10" s="0"/>
      <c r="GUZ10" s="0"/>
      <c r="GVA10" s="0"/>
      <c r="GVB10" s="0"/>
      <c r="GVC10" s="0"/>
      <c r="GVD10" s="0"/>
      <c r="GVE10" s="0"/>
      <c r="GVF10" s="0"/>
      <c r="GVG10" s="0"/>
      <c r="GVH10" s="0"/>
      <c r="GVI10" s="0"/>
      <c r="GVJ10" s="0"/>
      <c r="GVK10" s="0"/>
      <c r="GVL10" s="0"/>
      <c r="GVM10" s="0"/>
      <c r="GVN10" s="0"/>
      <c r="GVO10" s="0"/>
      <c r="GVP10" s="0"/>
      <c r="GVQ10" s="0"/>
      <c r="GVR10" s="0"/>
      <c r="GVS10" s="0"/>
      <c r="GVT10" s="0"/>
      <c r="GVU10" s="0"/>
      <c r="GVV10" s="0"/>
      <c r="GVW10" s="0"/>
      <c r="GVX10" s="0"/>
      <c r="GVY10" s="0"/>
      <c r="GVZ10" s="0"/>
      <c r="GWA10" s="0"/>
      <c r="GWB10" s="0"/>
      <c r="GWC10" s="0"/>
      <c r="GWD10" s="0"/>
      <c r="GWE10" s="0"/>
      <c r="GWF10" s="0"/>
      <c r="GWG10" s="0"/>
      <c r="GWH10" s="0"/>
      <c r="GWI10" s="0"/>
      <c r="GWJ10" s="0"/>
      <c r="GWK10" s="0"/>
      <c r="GWL10" s="0"/>
      <c r="GWM10" s="0"/>
      <c r="GWN10" s="0"/>
      <c r="GWO10" s="0"/>
      <c r="GWP10" s="0"/>
      <c r="GWQ10" s="0"/>
      <c r="GWR10" s="0"/>
      <c r="GWS10" s="0"/>
      <c r="GWT10" s="0"/>
      <c r="GWU10" s="0"/>
      <c r="GWV10" s="0"/>
      <c r="GWW10" s="0"/>
      <c r="GWX10" s="0"/>
      <c r="GWY10" s="0"/>
      <c r="GWZ10" s="0"/>
      <c r="GXA10" s="0"/>
      <c r="GXB10" s="0"/>
      <c r="GXC10" s="0"/>
      <c r="GXD10" s="0"/>
      <c r="GXE10" s="0"/>
      <c r="GXF10" s="0"/>
      <c r="GXG10" s="0"/>
      <c r="GXH10" s="0"/>
      <c r="GXI10" s="0"/>
      <c r="GXJ10" s="0"/>
      <c r="GXK10" s="0"/>
      <c r="GXL10" s="0"/>
      <c r="GXM10" s="0"/>
      <c r="GXN10" s="0"/>
      <c r="GXO10" s="0"/>
      <c r="GXP10" s="0"/>
      <c r="GXQ10" s="0"/>
      <c r="GXR10" s="0"/>
      <c r="GXS10" s="0"/>
      <c r="GXT10" s="0"/>
      <c r="GXU10" s="0"/>
      <c r="GXV10" s="0"/>
      <c r="GXW10" s="0"/>
      <c r="GXX10" s="0"/>
      <c r="GXY10" s="0"/>
      <c r="GXZ10" s="0"/>
      <c r="GYA10" s="0"/>
      <c r="GYB10" s="0"/>
      <c r="GYC10" s="0"/>
      <c r="GYD10" s="0"/>
      <c r="GYE10" s="0"/>
      <c r="GYF10" s="0"/>
      <c r="GYG10" s="0"/>
      <c r="GYH10" s="0"/>
      <c r="GYI10" s="0"/>
      <c r="GYJ10" s="0"/>
      <c r="GYK10" s="0"/>
      <c r="GYL10" s="0"/>
      <c r="GYM10" s="0"/>
      <c r="GYN10" s="0"/>
      <c r="GYO10" s="0"/>
      <c r="GYP10" s="0"/>
      <c r="GYQ10" s="0"/>
      <c r="GYR10" s="0"/>
      <c r="GYS10" s="0"/>
      <c r="GYT10" s="0"/>
      <c r="GYU10" s="0"/>
      <c r="GYV10" s="0"/>
      <c r="GYW10" s="0"/>
      <c r="GYX10" s="0"/>
      <c r="GYY10" s="0"/>
      <c r="GYZ10" s="0"/>
      <c r="GZA10" s="0"/>
      <c r="GZB10" s="0"/>
      <c r="GZC10" s="0"/>
      <c r="GZD10" s="0"/>
      <c r="GZE10" s="0"/>
      <c r="GZF10" s="0"/>
      <c r="GZG10" s="0"/>
      <c r="GZH10" s="0"/>
      <c r="GZI10" s="0"/>
      <c r="GZJ10" s="0"/>
      <c r="GZK10" s="0"/>
      <c r="GZL10" s="0"/>
      <c r="GZM10" s="0"/>
      <c r="GZN10" s="0"/>
      <c r="GZO10" s="0"/>
      <c r="GZP10" s="0"/>
      <c r="GZQ10" s="0"/>
      <c r="GZR10" s="0"/>
      <c r="GZS10" s="0"/>
      <c r="GZT10" s="0"/>
      <c r="GZU10" s="0"/>
      <c r="GZV10" s="0"/>
      <c r="GZW10" s="0"/>
      <c r="GZX10" s="0"/>
      <c r="GZY10" s="0"/>
      <c r="GZZ10" s="0"/>
      <c r="HAA10" s="0"/>
      <c r="HAB10" s="0"/>
      <c r="HAC10" s="0"/>
      <c r="HAD10" s="0"/>
      <c r="HAE10" s="0"/>
      <c r="HAF10" s="0"/>
      <c r="HAG10" s="0"/>
      <c r="HAH10" s="0"/>
      <c r="HAI10" s="0"/>
      <c r="HAJ10" s="0"/>
      <c r="HAK10" s="0"/>
      <c r="HAL10" s="0"/>
      <c r="HAM10" s="0"/>
      <c r="HAN10" s="0"/>
      <c r="HAO10" s="0"/>
      <c r="HAP10" s="0"/>
      <c r="HAQ10" s="0"/>
      <c r="HAR10" s="0"/>
      <c r="HAS10" s="0"/>
      <c r="HAT10" s="0"/>
      <c r="HAU10" s="0"/>
      <c r="HAV10" s="0"/>
      <c r="HAW10" s="0"/>
      <c r="HAX10" s="0"/>
      <c r="HAY10" s="0"/>
      <c r="HAZ10" s="0"/>
      <c r="HBA10" s="0"/>
      <c r="HBB10" s="0"/>
      <c r="HBC10" s="0"/>
      <c r="HBD10" s="0"/>
      <c r="HBE10" s="0"/>
      <c r="HBF10" s="0"/>
      <c r="HBG10" s="0"/>
      <c r="HBH10" s="0"/>
      <c r="HBI10" s="0"/>
      <c r="HBJ10" s="0"/>
      <c r="HBK10" s="0"/>
      <c r="HBL10" s="0"/>
      <c r="HBM10" s="0"/>
      <c r="HBN10" s="0"/>
      <c r="HBO10" s="0"/>
      <c r="HBP10" s="0"/>
      <c r="HBQ10" s="0"/>
      <c r="HBR10" s="0"/>
      <c r="HBS10" s="0"/>
      <c r="HBT10" s="0"/>
      <c r="HBU10" s="0"/>
      <c r="HBV10" s="0"/>
      <c r="HBW10" s="0"/>
      <c r="HBX10" s="0"/>
      <c r="HBY10" s="0"/>
      <c r="HBZ10" s="0"/>
      <c r="HCA10" s="0"/>
      <c r="HCB10" s="0"/>
      <c r="HCC10" s="0"/>
      <c r="HCD10" s="0"/>
      <c r="HCE10" s="0"/>
      <c r="HCF10" s="0"/>
      <c r="HCG10" s="0"/>
      <c r="HCH10" s="0"/>
      <c r="HCI10" s="0"/>
      <c r="HCJ10" s="0"/>
      <c r="HCK10" s="0"/>
      <c r="HCL10" s="0"/>
      <c r="HCM10" s="0"/>
      <c r="HCN10" s="0"/>
      <c r="HCO10" s="0"/>
      <c r="HCP10" s="0"/>
      <c r="HCQ10" s="0"/>
      <c r="HCR10" s="0"/>
      <c r="HCS10" s="0"/>
      <c r="HCT10" s="0"/>
      <c r="HCU10" s="0"/>
      <c r="HCV10" s="0"/>
      <c r="HCW10" s="0"/>
      <c r="HCX10" s="0"/>
      <c r="HCY10" s="0"/>
      <c r="HCZ10" s="0"/>
      <c r="HDA10" s="0"/>
      <c r="HDB10" s="0"/>
      <c r="HDC10" s="0"/>
      <c r="HDD10" s="0"/>
      <c r="HDE10" s="0"/>
      <c r="HDF10" s="0"/>
      <c r="HDG10" s="0"/>
      <c r="HDH10" s="0"/>
      <c r="HDI10" s="0"/>
      <c r="HDJ10" s="0"/>
      <c r="HDK10" s="0"/>
      <c r="HDL10" s="0"/>
      <c r="HDM10" s="0"/>
      <c r="HDN10" s="0"/>
      <c r="HDO10" s="0"/>
      <c r="HDP10" s="0"/>
      <c r="HDQ10" s="0"/>
      <c r="HDR10" s="0"/>
      <c r="HDS10" s="0"/>
      <c r="HDT10" s="0"/>
      <c r="HDU10" s="0"/>
      <c r="HDV10" s="0"/>
      <c r="HDW10" s="0"/>
      <c r="HDX10" s="0"/>
      <c r="HDY10" s="0"/>
      <c r="HDZ10" s="0"/>
      <c r="HEA10" s="0"/>
      <c r="HEB10" s="0"/>
      <c r="HEC10" s="0"/>
      <c r="HED10" s="0"/>
      <c r="HEE10" s="0"/>
      <c r="HEF10" s="0"/>
      <c r="HEG10" s="0"/>
      <c r="HEH10" s="0"/>
      <c r="HEI10" s="0"/>
      <c r="HEJ10" s="0"/>
      <c r="HEK10" s="0"/>
      <c r="HEL10" s="0"/>
      <c r="HEM10" s="0"/>
      <c r="HEN10" s="0"/>
      <c r="HEO10" s="0"/>
      <c r="HEP10" s="0"/>
      <c r="HEQ10" s="0"/>
      <c r="HER10" s="0"/>
      <c r="HES10" s="0"/>
      <c r="HET10" s="0"/>
      <c r="HEU10" s="0"/>
      <c r="HEV10" s="0"/>
      <c r="HEW10" s="0"/>
      <c r="HEX10" s="0"/>
      <c r="HEY10" s="0"/>
      <c r="HEZ10" s="0"/>
      <c r="HFA10" s="0"/>
      <c r="HFB10" s="0"/>
      <c r="HFC10" s="0"/>
      <c r="HFD10" s="0"/>
      <c r="HFE10" s="0"/>
      <c r="HFF10" s="0"/>
      <c r="HFG10" s="0"/>
      <c r="HFH10" s="0"/>
      <c r="HFI10" s="0"/>
      <c r="HFJ10" s="0"/>
      <c r="HFK10" s="0"/>
      <c r="HFL10" s="0"/>
      <c r="HFM10" s="0"/>
      <c r="HFN10" s="0"/>
      <c r="HFO10" s="0"/>
      <c r="HFP10" s="0"/>
      <c r="HFQ10" s="0"/>
      <c r="HFR10" s="0"/>
      <c r="HFS10" s="0"/>
      <c r="HFT10" s="0"/>
      <c r="HFU10" s="0"/>
      <c r="HFV10" s="0"/>
      <c r="HFW10" s="0"/>
      <c r="HFX10" s="0"/>
      <c r="HFY10" s="0"/>
      <c r="HFZ10" s="0"/>
      <c r="HGA10" s="0"/>
      <c r="HGB10" s="0"/>
      <c r="HGC10" s="0"/>
      <c r="HGD10" s="0"/>
      <c r="HGE10" s="0"/>
      <c r="HGF10" s="0"/>
      <c r="HGG10" s="0"/>
      <c r="HGH10" s="0"/>
      <c r="HGI10" s="0"/>
      <c r="HGJ10" s="0"/>
      <c r="HGK10" s="0"/>
      <c r="HGL10" s="0"/>
      <c r="HGM10" s="0"/>
      <c r="HGN10" s="0"/>
      <c r="HGO10" s="0"/>
      <c r="HGP10" s="0"/>
      <c r="HGQ10" s="0"/>
      <c r="HGR10" s="0"/>
      <c r="HGS10" s="0"/>
      <c r="HGT10" s="0"/>
      <c r="HGU10" s="0"/>
      <c r="HGV10" s="0"/>
      <c r="HGW10" s="0"/>
      <c r="HGX10" s="0"/>
      <c r="HGY10" s="0"/>
      <c r="HGZ10" s="0"/>
      <c r="HHA10" s="0"/>
      <c r="HHB10" s="0"/>
      <c r="HHC10" s="0"/>
      <c r="HHD10" s="0"/>
      <c r="HHE10" s="0"/>
      <c r="HHF10" s="0"/>
      <c r="HHG10" s="0"/>
      <c r="HHH10" s="0"/>
      <c r="HHI10" s="0"/>
      <c r="HHJ10" s="0"/>
      <c r="HHK10" s="0"/>
      <c r="HHL10" s="0"/>
      <c r="HHM10" s="0"/>
      <c r="HHN10" s="0"/>
      <c r="HHO10" s="0"/>
      <c r="HHP10" s="0"/>
      <c r="HHQ10" s="0"/>
      <c r="HHR10" s="0"/>
      <c r="HHS10" s="0"/>
      <c r="HHT10" s="0"/>
      <c r="HHU10" s="0"/>
      <c r="HHV10" s="0"/>
      <c r="HHW10" s="0"/>
      <c r="HHX10" s="0"/>
      <c r="HHY10" s="0"/>
      <c r="HHZ10" s="0"/>
      <c r="HIA10" s="0"/>
      <c r="HIB10" s="0"/>
      <c r="HIC10" s="0"/>
      <c r="HID10" s="0"/>
      <c r="HIE10" s="0"/>
      <c r="HIF10" s="0"/>
      <c r="HIG10" s="0"/>
      <c r="HIH10" s="0"/>
      <c r="HII10" s="0"/>
      <c r="HIJ10" s="0"/>
      <c r="HIK10" s="0"/>
      <c r="HIL10" s="0"/>
      <c r="HIM10" s="0"/>
      <c r="HIN10" s="0"/>
      <c r="HIO10" s="0"/>
      <c r="HIP10" s="0"/>
      <c r="HIQ10" s="0"/>
      <c r="HIR10" s="0"/>
      <c r="HIS10" s="0"/>
      <c r="HIT10" s="0"/>
      <c r="HIU10" s="0"/>
      <c r="HIV10" s="0"/>
      <c r="HIW10" s="0"/>
      <c r="HIX10" s="0"/>
      <c r="HIY10" s="0"/>
      <c r="HIZ10" s="0"/>
      <c r="HJA10" s="0"/>
      <c r="HJB10" s="0"/>
      <c r="HJC10" s="0"/>
      <c r="HJD10" s="0"/>
      <c r="HJE10" s="0"/>
      <c r="HJF10" s="0"/>
      <c r="HJG10" s="0"/>
      <c r="HJH10" s="0"/>
      <c r="HJI10" s="0"/>
      <c r="HJJ10" s="0"/>
      <c r="HJK10" s="0"/>
      <c r="HJL10" s="0"/>
      <c r="HJM10" s="0"/>
      <c r="HJN10" s="0"/>
      <c r="HJO10" s="0"/>
      <c r="HJP10" s="0"/>
      <c r="HJQ10" s="0"/>
      <c r="HJR10" s="0"/>
      <c r="HJS10" s="0"/>
      <c r="HJT10" s="0"/>
      <c r="HJU10" s="0"/>
      <c r="HJV10" s="0"/>
      <c r="HJW10" s="0"/>
      <c r="HJX10" s="0"/>
      <c r="HJY10" s="0"/>
      <c r="HJZ10" s="0"/>
      <c r="HKA10" s="0"/>
      <c r="HKB10" s="0"/>
      <c r="HKC10" s="0"/>
      <c r="HKD10" s="0"/>
      <c r="HKE10" s="0"/>
      <c r="HKF10" s="0"/>
      <c r="HKG10" s="0"/>
      <c r="HKH10" s="0"/>
      <c r="HKI10" s="0"/>
      <c r="HKJ10" s="0"/>
      <c r="HKK10" s="0"/>
      <c r="HKL10" s="0"/>
      <c r="HKM10" s="0"/>
      <c r="HKN10" s="0"/>
      <c r="HKO10" s="0"/>
      <c r="HKP10" s="0"/>
      <c r="HKQ10" s="0"/>
      <c r="HKR10" s="0"/>
      <c r="HKS10" s="0"/>
      <c r="HKT10" s="0"/>
      <c r="HKU10" s="0"/>
      <c r="HKV10" s="0"/>
      <c r="HKW10" s="0"/>
      <c r="HKX10" s="0"/>
      <c r="HKY10" s="0"/>
      <c r="HKZ10" s="0"/>
      <c r="HLA10" s="0"/>
      <c r="HLB10" s="0"/>
      <c r="HLC10" s="0"/>
      <c r="HLD10" s="0"/>
      <c r="HLE10" s="0"/>
      <c r="HLF10" s="0"/>
      <c r="HLG10" s="0"/>
      <c r="HLH10" s="0"/>
      <c r="HLI10" s="0"/>
      <c r="HLJ10" s="0"/>
      <c r="HLK10" s="0"/>
      <c r="HLL10" s="0"/>
      <c r="HLM10" s="0"/>
      <c r="HLN10" s="0"/>
      <c r="HLO10" s="0"/>
      <c r="HLP10" s="0"/>
      <c r="HLQ10" s="0"/>
      <c r="HLR10" s="0"/>
      <c r="HLS10" s="0"/>
      <c r="HLT10" s="0"/>
      <c r="HLU10" s="0"/>
      <c r="HLV10" s="0"/>
      <c r="HLW10" s="0"/>
      <c r="HLX10" s="0"/>
      <c r="HLY10" s="0"/>
      <c r="HLZ10" s="0"/>
      <c r="HMA10" s="0"/>
      <c r="HMB10" s="0"/>
      <c r="HMC10" s="0"/>
      <c r="HMD10" s="0"/>
      <c r="HME10" s="0"/>
      <c r="HMF10" s="0"/>
      <c r="HMG10" s="0"/>
      <c r="HMH10" s="0"/>
      <c r="HMI10" s="0"/>
      <c r="HMJ10" s="0"/>
      <c r="HMK10" s="0"/>
      <c r="HML10" s="0"/>
      <c r="HMM10" s="0"/>
      <c r="HMN10" s="0"/>
      <c r="HMO10" s="0"/>
      <c r="HMP10" s="0"/>
      <c r="HMQ10" s="0"/>
      <c r="HMR10" s="0"/>
      <c r="HMS10" s="0"/>
      <c r="HMT10" s="0"/>
      <c r="HMU10" s="0"/>
      <c r="HMV10" s="0"/>
      <c r="HMW10" s="0"/>
      <c r="HMX10" s="0"/>
      <c r="HMY10" s="0"/>
      <c r="HMZ10" s="0"/>
      <c r="HNA10" s="0"/>
      <c r="HNB10" s="0"/>
      <c r="HNC10" s="0"/>
      <c r="HND10" s="0"/>
      <c r="HNE10" s="0"/>
      <c r="HNF10" s="0"/>
      <c r="HNG10" s="0"/>
      <c r="HNH10" s="0"/>
      <c r="HNI10" s="0"/>
      <c r="HNJ10" s="0"/>
      <c r="HNK10" s="0"/>
      <c r="HNL10" s="0"/>
      <c r="HNM10" s="0"/>
      <c r="HNN10" s="0"/>
      <c r="HNO10" s="0"/>
      <c r="HNP10" s="0"/>
      <c r="HNQ10" s="0"/>
      <c r="HNR10" s="0"/>
      <c r="HNS10" s="0"/>
      <c r="HNT10" s="0"/>
      <c r="HNU10" s="0"/>
      <c r="HNV10" s="0"/>
      <c r="HNW10" s="0"/>
      <c r="HNX10" s="0"/>
      <c r="HNY10" s="0"/>
      <c r="HNZ10" s="0"/>
      <c r="HOA10" s="0"/>
      <c r="HOB10" s="0"/>
      <c r="HOC10" s="0"/>
      <c r="HOD10" s="0"/>
      <c r="HOE10" s="0"/>
      <c r="HOF10" s="0"/>
      <c r="HOG10" s="0"/>
      <c r="HOH10" s="0"/>
      <c r="HOI10" s="0"/>
      <c r="HOJ10" s="0"/>
      <c r="HOK10" s="0"/>
      <c r="HOL10" s="0"/>
      <c r="HOM10" s="0"/>
      <c r="HON10" s="0"/>
      <c r="HOO10" s="0"/>
      <c r="HOP10" s="0"/>
      <c r="HOQ10" s="0"/>
      <c r="HOR10" s="0"/>
      <c r="HOS10" s="0"/>
      <c r="HOT10" s="0"/>
      <c r="HOU10" s="0"/>
      <c r="HOV10" s="0"/>
      <c r="HOW10" s="0"/>
      <c r="HOX10" s="0"/>
      <c r="HOY10" s="0"/>
      <c r="HOZ10" s="0"/>
      <c r="HPA10" s="0"/>
      <c r="HPB10" s="0"/>
      <c r="HPC10" s="0"/>
      <c r="HPD10" s="0"/>
      <c r="HPE10" s="0"/>
      <c r="HPF10" s="0"/>
      <c r="HPG10" s="0"/>
      <c r="HPH10" s="0"/>
      <c r="HPI10" s="0"/>
      <c r="HPJ10" s="0"/>
      <c r="HPK10" s="0"/>
      <c r="HPL10" s="0"/>
      <c r="HPM10" s="0"/>
      <c r="HPN10" s="0"/>
      <c r="HPO10" s="0"/>
      <c r="HPP10" s="0"/>
      <c r="HPQ10" s="0"/>
      <c r="HPR10" s="0"/>
      <c r="HPS10" s="0"/>
      <c r="HPT10" s="0"/>
      <c r="HPU10" s="0"/>
      <c r="HPV10" s="0"/>
      <c r="HPW10" s="0"/>
      <c r="HPX10" s="0"/>
      <c r="HPY10" s="0"/>
      <c r="HPZ10" s="0"/>
      <c r="HQA10" s="0"/>
      <c r="HQB10" s="0"/>
      <c r="HQC10" s="0"/>
      <c r="HQD10" s="0"/>
      <c r="HQE10" s="0"/>
      <c r="HQF10" s="0"/>
      <c r="HQG10" s="0"/>
      <c r="HQH10" s="0"/>
      <c r="HQI10" s="0"/>
      <c r="HQJ10" s="0"/>
      <c r="HQK10" s="0"/>
      <c r="HQL10" s="0"/>
      <c r="HQM10" s="0"/>
      <c r="HQN10" s="0"/>
      <c r="HQO10" s="0"/>
      <c r="HQP10" s="0"/>
      <c r="HQQ10" s="0"/>
      <c r="HQR10" s="0"/>
      <c r="HQS10" s="0"/>
      <c r="HQT10" s="0"/>
      <c r="HQU10" s="0"/>
      <c r="HQV10" s="0"/>
      <c r="HQW10" s="0"/>
      <c r="HQX10" s="0"/>
      <c r="HQY10" s="0"/>
      <c r="HQZ10" s="0"/>
      <c r="HRA10" s="0"/>
      <c r="HRB10" s="0"/>
      <c r="HRC10" s="0"/>
      <c r="HRD10" s="0"/>
      <c r="HRE10" s="0"/>
      <c r="HRF10" s="0"/>
      <c r="HRG10" s="0"/>
      <c r="HRH10" s="0"/>
      <c r="HRI10" s="0"/>
      <c r="HRJ10" s="0"/>
      <c r="HRK10" s="0"/>
      <c r="HRL10" s="0"/>
      <c r="HRM10" s="0"/>
      <c r="HRN10" s="0"/>
      <c r="HRO10" s="0"/>
      <c r="HRP10" s="0"/>
      <c r="HRQ10" s="0"/>
      <c r="HRR10" s="0"/>
      <c r="HRS10" s="0"/>
      <c r="HRT10" s="0"/>
      <c r="HRU10" s="0"/>
      <c r="HRV10" s="0"/>
      <c r="HRW10" s="0"/>
      <c r="HRX10" s="0"/>
      <c r="HRY10" s="0"/>
      <c r="HRZ10" s="0"/>
      <c r="HSA10" s="0"/>
      <c r="HSB10" s="0"/>
      <c r="HSC10" s="0"/>
      <c r="HSD10" s="0"/>
      <c r="HSE10" s="0"/>
      <c r="HSF10" s="0"/>
      <c r="HSG10" s="0"/>
      <c r="HSH10" s="0"/>
      <c r="HSI10" s="0"/>
      <c r="HSJ10" s="0"/>
      <c r="HSK10" s="0"/>
      <c r="HSL10" s="0"/>
      <c r="HSM10" s="0"/>
      <c r="HSN10" s="0"/>
      <c r="HSO10" s="0"/>
      <c r="HSP10" s="0"/>
      <c r="HSQ10" s="0"/>
      <c r="HSR10" s="0"/>
      <c r="HSS10" s="0"/>
      <c r="HST10" s="0"/>
      <c r="HSU10" s="0"/>
      <c r="HSV10" s="0"/>
      <c r="HSW10" s="0"/>
      <c r="HSX10" s="0"/>
      <c r="HSY10" s="0"/>
      <c r="HSZ10" s="0"/>
      <c r="HTA10" s="0"/>
      <c r="HTB10" s="0"/>
      <c r="HTC10" s="0"/>
      <c r="HTD10" s="0"/>
      <c r="HTE10" s="0"/>
      <c r="HTF10" s="0"/>
      <c r="HTG10" s="0"/>
      <c r="HTH10" s="0"/>
      <c r="HTI10" s="0"/>
      <c r="HTJ10" s="0"/>
      <c r="HTK10" s="0"/>
      <c r="HTL10" s="0"/>
      <c r="HTM10" s="0"/>
      <c r="HTN10" s="0"/>
      <c r="HTO10" s="0"/>
      <c r="HTP10" s="0"/>
      <c r="HTQ10" s="0"/>
      <c r="HTR10" s="0"/>
      <c r="HTS10" s="0"/>
      <c r="HTT10" s="0"/>
      <c r="HTU10" s="0"/>
      <c r="HTV10" s="0"/>
      <c r="HTW10" s="0"/>
      <c r="HTX10" s="0"/>
      <c r="HTY10" s="0"/>
      <c r="HTZ10" s="0"/>
      <c r="HUA10" s="0"/>
      <c r="HUB10" s="0"/>
      <c r="HUC10" s="0"/>
      <c r="HUD10" s="0"/>
      <c r="HUE10" s="0"/>
      <c r="HUF10" s="0"/>
      <c r="HUG10" s="0"/>
      <c r="HUH10" s="0"/>
      <c r="HUI10" s="0"/>
      <c r="HUJ10" s="0"/>
      <c r="HUK10" s="0"/>
      <c r="HUL10" s="0"/>
      <c r="HUM10" s="0"/>
      <c r="HUN10" s="0"/>
      <c r="HUO10" s="0"/>
      <c r="HUP10" s="0"/>
      <c r="HUQ10" s="0"/>
      <c r="HUR10" s="0"/>
      <c r="HUS10" s="0"/>
      <c r="HUT10" s="0"/>
      <c r="HUU10" s="0"/>
      <c r="HUV10" s="0"/>
      <c r="HUW10" s="0"/>
      <c r="HUX10" s="0"/>
      <c r="HUY10" s="0"/>
      <c r="HUZ10" s="0"/>
      <c r="HVA10" s="0"/>
      <c r="HVB10" s="0"/>
      <c r="HVC10" s="0"/>
      <c r="HVD10" s="0"/>
      <c r="HVE10" s="0"/>
      <c r="HVF10" s="0"/>
      <c r="HVG10" s="0"/>
      <c r="HVH10" s="0"/>
      <c r="HVI10" s="0"/>
      <c r="HVJ10" s="0"/>
      <c r="HVK10" s="0"/>
      <c r="HVL10" s="0"/>
      <c r="HVM10" s="0"/>
      <c r="HVN10" s="0"/>
      <c r="HVO10" s="0"/>
      <c r="HVP10" s="0"/>
      <c r="HVQ10" s="0"/>
      <c r="HVR10" s="0"/>
      <c r="HVS10" s="0"/>
      <c r="HVT10" s="0"/>
      <c r="HVU10" s="0"/>
      <c r="HVV10" s="0"/>
      <c r="HVW10" s="0"/>
      <c r="HVX10" s="0"/>
      <c r="HVY10" s="0"/>
      <c r="HVZ10" s="0"/>
      <c r="HWA10" s="0"/>
      <c r="HWB10" s="0"/>
      <c r="HWC10" s="0"/>
      <c r="HWD10" s="0"/>
      <c r="HWE10" s="0"/>
      <c r="HWF10" s="0"/>
      <c r="HWG10" s="0"/>
      <c r="HWH10" s="0"/>
      <c r="HWI10" s="0"/>
      <c r="HWJ10" s="0"/>
      <c r="HWK10" s="0"/>
      <c r="HWL10" s="0"/>
      <c r="HWM10" s="0"/>
      <c r="HWN10" s="0"/>
      <c r="HWO10" s="0"/>
      <c r="HWP10" s="0"/>
      <c r="HWQ10" s="0"/>
      <c r="HWR10" s="0"/>
      <c r="HWS10" s="0"/>
      <c r="HWT10" s="0"/>
      <c r="HWU10" s="0"/>
      <c r="HWV10" s="0"/>
      <c r="HWW10" s="0"/>
      <c r="HWX10" s="0"/>
      <c r="HWY10" s="0"/>
      <c r="HWZ10" s="0"/>
      <c r="HXA10" s="0"/>
      <c r="HXB10" s="0"/>
      <c r="HXC10" s="0"/>
      <c r="HXD10" s="0"/>
      <c r="HXE10" s="0"/>
      <c r="HXF10" s="0"/>
      <c r="HXG10" s="0"/>
      <c r="HXH10" s="0"/>
      <c r="HXI10" s="0"/>
      <c r="HXJ10" s="0"/>
      <c r="HXK10" s="0"/>
      <c r="HXL10" s="0"/>
      <c r="HXM10" s="0"/>
      <c r="HXN10" s="0"/>
      <c r="HXO10" s="0"/>
      <c r="HXP10" s="0"/>
      <c r="HXQ10" s="0"/>
      <c r="HXR10" s="0"/>
      <c r="HXS10" s="0"/>
      <c r="HXT10" s="0"/>
      <c r="HXU10" s="0"/>
      <c r="HXV10" s="0"/>
      <c r="HXW10" s="0"/>
      <c r="HXX10" s="0"/>
      <c r="HXY10" s="0"/>
      <c r="HXZ10" s="0"/>
      <c r="HYA10" s="0"/>
      <c r="HYB10" s="0"/>
      <c r="HYC10" s="0"/>
      <c r="HYD10" s="0"/>
      <c r="HYE10" s="0"/>
      <c r="HYF10" s="0"/>
      <c r="HYG10" s="0"/>
      <c r="HYH10" s="0"/>
      <c r="HYI10" s="0"/>
      <c r="HYJ10" s="0"/>
      <c r="HYK10" s="0"/>
      <c r="HYL10" s="0"/>
      <c r="HYM10" s="0"/>
      <c r="HYN10" s="0"/>
      <c r="HYO10" s="0"/>
      <c r="HYP10" s="0"/>
      <c r="HYQ10" s="0"/>
      <c r="HYR10" s="0"/>
      <c r="HYS10" s="0"/>
      <c r="HYT10" s="0"/>
      <c r="HYU10" s="0"/>
      <c r="HYV10" s="0"/>
      <c r="HYW10" s="0"/>
      <c r="HYX10" s="0"/>
      <c r="HYY10" s="0"/>
      <c r="HYZ10" s="0"/>
      <c r="HZA10" s="0"/>
      <c r="HZB10" s="0"/>
      <c r="HZC10" s="0"/>
      <c r="HZD10" s="0"/>
      <c r="HZE10" s="0"/>
      <c r="HZF10" s="0"/>
      <c r="HZG10" s="0"/>
      <c r="HZH10" s="0"/>
      <c r="HZI10" s="0"/>
      <c r="HZJ10" s="0"/>
      <c r="HZK10" s="0"/>
      <c r="HZL10" s="0"/>
      <c r="HZM10" s="0"/>
      <c r="HZN10" s="0"/>
      <c r="HZO10" s="0"/>
      <c r="HZP10" s="0"/>
      <c r="HZQ10" s="0"/>
      <c r="HZR10" s="0"/>
      <c r="HZS10" s="0"/>
      <c r="HZT10" s="0"/>
      <c r="HZU10" s="0"/>
      <c r="HZV10" s="0"/>
      <c r="HZW10" s="0"/>
      <c r="HZX10" s="0"/>
      <c r="HZY10" s="0"/>
      <c r="HZZ10" s="0"/>
      <c r="IAA10" s="0"/>
      <c r="IAB10" s="0"/>
      <c r="IAC10" s="0"/>
      <c r="IAD10" s="0"/>
      <c r="IAE10" s="0"/>
      <c r="IAF10" s="0"/>
      <c r="IAG10" s="0"/>
      <c r="IAH10" s="0"/>
      <c r="IAI10" s="0"/>
      <c r="IAJ10" s="0"/>
      <c r="IAK10" s="0"/>
      <c r="IAL10" s="0"/>
      <c r="IAM10" s="0"/>
      <c r="IAN10" s="0"/>
      <c r="IAO10" s="0"/>
      <c r="IAP10" s="0"/>
      <c r="IAQ10" s="0"/>
      <c r="IAR10" s="0"/>
      <c r="IAS10" s="0"/>
      <c r="IAT10" s="0"/>
      <c r="IAU10" s="0"/>
      <c r="IAV10" s="0"/>
      <c r="IAW10" s="0"/>
      <c r="IAX10" s="0"/>
      <c r="IAY10" s="0"/>
      <c r="IAZ10" s="0"/>
      <c r="IBA10" s="0"/>
      <c r="IBB10" s="0"/>
      <c r="IBC10" s="0"/>
      <c r="IBD10" s="0"/>
      <c r="IBE10" s="0"/>
      <c r="IBF10" s="0"/>
      <c r="IBG10" s="0"/>
      <c r="IBH10" s="0"/>
      <c r="IBI10" s="0"/>
      <c r="IBJ10" s="0"/>
      <c r="IBK10" s="0"/>
      <c r="IBL10" s="0"/>
      <c r="IBM10" s="0"/>
      <c r="IBN10" s="0"/>
      <c r="IBO10" s="0"/>
      <c r="IBP10" s="0"/>
      <c r="IBQ10" s="0"/>
      <c r="IBR10" s="0"/>
      <c r="IBS10" s="0"/>
      <c r="IBT10" s="0"/>
      <c r="IBU10" s="0"/>
      <c r="IBV10" s="0"/>
      <c r="IBW10" s="0"/>
      <c r="IBX10" s="0"/>
      <c r="IBY10" s="0"/>
      <c r="IBZ10" s="0"/>
      <c r="ICA10" s="0"/>
      <c r="ICB10" s="0"/>
      <c r="ICC10" s="0"/>
      <c r="ICD10" s="0"/>
      <c r="ICE10" s="0"/>
      <c r="ICF10" s="0"/>
      <c r="ICG10" s="0"/>
      <c r="ICH10" s="0"/>
      <c r="ICI10" s="0"/>
      <c r="ICJ10" s="0"/>
      <c r="ICK10" s="0"/>
      <c r="ICL10" s="0"/>
      <c r="ICM10" s="0"/>
      <c r="ICN10" s="0"/>
      <c r="ICO10" s="0"/>
      <c r="ICP10" s="0"/>
      <c r="ICQ10" s="0"/>
      <c r="ICR10" s="0"/>
      <c r="ICS10" s="0"/>
      <c r="ICT10" s="0"/>
      <c r="ICU10" s="0"/>
      <c r="ICV10" s="0"/>
      <c r="ICW10" s="0"/>
      <c r="ICX10" s="0"/>
      <c r="ICY10" s="0"/>
      <c r="ICZ10" s="0"/>
      <c r="IDA10" s="0"/>
      <c r="IDB10" s="0"/>
      <c r="IDC10" s="0"/>
      <c r="IDD10" s="0"/>
      <c r="IDE10" s="0"/>
      <c r="IDF10" s="0"/>
      <c r="IDG10" s="0"/>
      <c r="IDH10" s="0"/>
      <c r="IDI10" s="0"/>
      <c r="IDJ10" s="0"/>
      <c r="IDK10" s="0"/>
      <c r="IDL10" s="0"/>
      <c r="IDM10" s="0"/>
      <c r="IDN10" s="0"/>
      <c r="IDO10" s="0"/>
      <c r="IDP10" s="0"/>
      <c r="IDQ10" s="0"/>
      <c r="IDR10" s="0"/>
      <c r="IDS10" s="0"/>
      <c r="IDT10" s="0"/>
      <c r="IDU10" s="0"/>
      <c r="IDV10" s="0"/>
      <c r="IDW10" s="0"/>
      <c r="IDX10" s="0"/>
      <c r="IDY10" s="0"/>
      <c r="IDZ10" s="0"/>
      <c r="IEA10" s="0"/>
      <c r="IEB10" s="0"/>
      <c r="IEC10" s="0"/>
      <c r="IED10" s="0"/>
      <c r="IEE10" s="0"/>
      <c r="IEF10" s="0"/>
      <c r="IEG10" s="0"/>
      <c r="IEH10" s="0"/>
      <c r="IEI10" s="0"/>
      <c r="IEJ10" s="0"/>
      <c r="IEK10" s="0"/>
      <c r="IEL10" s="0"/>
      <c r="IEM10" s="0"/>
      <c r="IEN10" s="0"/>
      <c r="IEO10" s="0"/>
      <c r="IEP10" s="0"/>
      <c r="IEQ10" s="0"/>
      <c r="IER10" s="0"/>
      <c r="IES10" s="0"/>
      <c r="IET10" s="0"/>
      <c r="IEU10" s="0"/>
      <c r="IEV10" s="0"/>
      <c r="IEW10" s="0"/>
      <c r="IEX10" s="0"/>
      <c r="IEY10" s="0"/>
      <c r="IEZ10" s="0"/>
      <c r="IFA10" s="0"/>
      <c r="IFB10" s="0"/>
      <c r="IFC10" s="0"/>
      <c r="IFD10" s="0"/>
      <c r="IFE10" s="0"/>
      <c r="IFF10" s="0"/>
      <c r="IFG10" s="0"/>
      <c r="IFH10" s="0"/>
      <c r="IFI10" s="0"/>
      <c r="IFJ10" s="0"/>
      <c r="IFK10" s="0"/>
      <c r="IFL10" s="0"/>
      <c r="IFM10" s="0"/>
      <c r="IFN10" s="0"/>
      <c r="IFO10" s="0"/>
      <c r="IFP10" s="0"/>
      <c r="IFQ10" s="0"/>
      <c r="IFR10" s="0"/>
      <c r="IFS10" s="0"/>
      <c r="IFT10" s="0"/>
      <c r="IFU10" s="0"/>
      <c r="IFV10" s="0"/>
      <c r="IFW10" s="0"/>
      <c r="IFX10" s="0"/>
      <c r="IFY10" s="0"/>
      <c r="IFZ10" s="0"/>
      <c r="IGA10" s="0"/>
      <c r="IGB10" s="0"/>
      <c r="IGC10" s="0"/>
      <c r="IGD10" s="0"/>
      <c r="IGE10" s="0"/>
      <c r="IGF10" s="0"/>
      <c r="IGG10" s="0"/>
      <c r="IGH10" s="0"/>
      <c r="IGI10" s="0"/>
      <c r="IGJ10" s="0"/>
      <c r="IGK10" s="0"/>
      <c r="IGL10" s="0"/>
      <c r="IGM10" s="0"/>
      <c r="IGN10" s="0"/>
      <c r="IGO10" s="0"/>
      <c r="IGP10" s="0"/>
      <c r="IGQ10" s="0"/>
      <c r="IGR10" s="0"/>
      <c r="IGS10" s="0"/>
      <c r="IGT10" s="0"/>
      <c r="IGU10" s="0"/>
      <c r="IGV10" s="0"/>
      <c r="IGW10" s="0"/>
      <c r="IGX10" s="0"/>
      <c r="IGY10" s="0"/>
      <c r="IGZ10" s="0"/>
      <c r="IHA10" s="0"/>
      <c r="IHB10" s="0"/>
      <c r="IHC10" s="0"/>
      <c r="IHD10" s="0"/>
      <c r="IHE10" s="0"/>
      <c r="IHF10" s="0"/>
      <c r="IHG10" s="0"/>
      <c r="IHH10" s="0"/>
      <c r="IHI10" s="0"/>
      <c r="IHJ10" s="0"/>
      <c r="IHK10" s="0"/>
      <c r="IHL10" s="0"/>
      <c r="IHM10" s="0"/>
      <c r="IHN10" s="0"/>
      <c r="IHO10" s="0"/>
      <c r="IHP10" s="0"/>
      <c r="IHQ10" s="0"/>
      <c r="IHR10" s="0"/>
      <c r="IHS10" s="0"/>
      <c r="IHT10" s="0"/>
      <c r="IHU10" s="0"/>
      <c r="IHV10" s="0"/>
      <c r="IHW10" s="0"/>
      <c r="IHX10" s="0"/>
      <c r="IHY10" s="0"/>
      <c r="IHZ10" s="0"/>
      <c r="IIA10" s="0"/>
      <c r="IIB10" s="0"/>
      <c r="IIC10" s="0"/>
      <c r="IID10" s="0"/>
      <c r="IIE10" s="0"/>
      <c r="IIF10" s="0"/>
      <c r="IIG10" s="0"/>
      <c r="IIH10" s="0"/>
      <c r="III10" s="0"/>
      <c r="IIJ10" s="0"/>
      <c r="IIK10" s="0"/>
      <c r="IIL10" s="0"/>
      <c r="IIM10" s="0"/>
      <c r="IIN10" s="0"/>
      <c r="IIO10" s="0"/>
      <c r="IIP10" s="0"/>
      <c r="IIQ10" s="0"/>
      <c r="IIR10" s="0"/>
      <c r="IIS10" s="0"/>
      <c r="IIT10" s="0"/>
      <c r="IIU10" s="0"/>
      <c r="IIV10" s="0"/>
      <c r="IIW10" s="0"/>
      <c r="IIX10" s="0"/>
      <c r="IIY10" s="0"/>
      <c r="IIZ10" s="0"/>
      <c r="IJA10" s="0"/>
      <c r="IJB10" s="0"/>
      <c r="IJC10" s="0"/>
      <c r="IJD10" s="0"/>
      <c r="IJE10" s="0"/>
      <c r="IJF10" s="0"/>
      <c r="IJG10" s="0"/>
      <c r="IJH10" s="0"/>
      <c r="IJI10" s="0"/>
      <c r="IJJ10" s="0"/>
      <c r="IJK10" s="0"/>
      <c r="IJL10" s="0"/>
      <c r="IJM10" s="0"/>
      <c r="IJN10" s="0"/>
      <c r="IJO10" s="0"/>
      <c r="IJP10" s="0"/>
      <c r="IJQ10" s="0"/>
      <c r="IJR10" s="0"/>
      <c r="IJS10" s="0"/>
      <c r="IJT10" s="0"/>
      <c r="IJU10" s="0"/>
      <c r="IJV10" s="0"/>
      <c r="IJW10" s="0"/>
      <c r="IJX10" s="0"/>
      <c r="IJY10" s="0"/>
      <c r="IJZ10" s="0"/>
      <c r="IKA10" s="0"/>
      <c r="IKB10" s="0"/>
      <c r="IKC10" s="0"/>
      <c r="IKD10" s="0"/>
      <c r="IKE10" s="0"/>
      <c r="IKF10" s="0"/>
      <c r="IKG10" s="0"/>
      <c r="IKH10" s="0"/>
      <c r="IKI10" s="0"/>
      <c r="IKJ10" s="0"/>
      <c r="IKK10" s="0"/>
      <c r="IKL10" s="0"/>
      <c r="IKM10" s="0"/>
      <c r="IKN10" s="0"/>
      <c r="IKO10" s="0"/>
      <c r="IKP10" s="0"/>
      <c r="IKQ10" s="0"/>
      <c r="IKR10" s="0"/>
      <c r="IKS10" s="0"/>
      <c r="IKT10" s="0"/>
      <c r="IKU10" s="0"/>
      <c r="IKV10" s="0"/>
      <c r="IKW10" s="0"/>
      <c r="IKX10" s="0"/>
      <c r="IKY10" s="0"/>
      <c r="IKZ10" s="0"/>
      <c r="ILA10" s="0"/>
      <c r="ILB10" s="0"/>
      <c r="ILC10" s="0"/>
      <c r="ILD10" s="0"/>
      <c r="ILE10" s="0"/>
      <c r="ILF10" s="0"/>
      <c r="ILG10" s="0"/>
      <c r="ILH10" s="0"/>
      <c r="ILI10" s="0"/>
      <c r="ILJ10" s="0"/>
      <c r="ILK10" s="0"/>
      <c r="ILL10" s="0"/>
      <c r="ILM10" s="0"/>
      <c r="ILN10" s="0"/>
      <c r="ILO10" s="0"/>
      <c r="ILP10" s="0"/>
      <c r="ILQ10" s="0"/>
      <c r="ILR10" s="0"/>
      <c r="ILS10" s="0"/>
      <c r="ILT10" s="0"/>
      <c r="ILU10" s="0"/>
      <c r="ILV10" s="0"/>
      <c r="ILW10" s="0"/>
      <c r="ILX10" s="0"/>
      <c r="ILY10" s="0"/>
      <c r="ILZ10" s="0"/>
      <c r="IMA10" s="0"/>
      <c r="IMB10" s="0"/>
      <c r="IMC10" s="0"/>
      <c r="IMD10" s="0"/>
      <c r="IME10" s="0"/>
      <c r="IMF10" s="0"/>
      <c r="IMG10" s="0"/>
      <c r="IMH10" s="0"/>
      <c r="IMI10" s="0"/>
      <c r="IMJ10" s="0"/>
      <c r="IMK10" s="0"/>
      <c r="IML10" s="0"/>
      <c r="IMM10" s="0"/>
      <c r="IMN10" s="0"/>
      <c r="IMO10" s="0"/>
      <c r="IMP10" s="0"/>
      <c r="IMQ10" s="0"/>
      <c r="IMR10" s="0"/>
      <c r="IMS10" s="0"/>
      <c r="IMT10" s="0"/>
      <c r="IMU10" s="0"/>
      <c r="IMV10" s="0"/>
      <c r="IMW10" s="0"/>
      <c r="IMX10" s="0"/>
      <c r="IMY10" s="0"/>
      <c r="IMZ10" s="0"/>
      <c r="INA10" s="0"/>
      <c r="INB10" s="0"/>
      <c r="INC10" s="0"/>
      <c r="IND10" s="0"/>
      <c r="INE10" s="0"/>
      <c r="INF10" s="0"/>
      <c r="ING10" s="0"/>
      <c r="INH10" s="0"/>
      <c r="INI10" s="0"/>
      <c r="INJ10" s="0"/>
      <c r="INK10" s="0"/>
      <c r="INL10" s="0"/>
      <c r="INM10" s="0"/>
      <c r="INN10" s="0"/>
      <c r="INO10" s="0"/>
      <c r="INP10" s="0"/>
      <c r="INQ10" s="0"/>
      <c r="INR10" s="0"/>
      <c r="INS10" s="0"/>
      <c r="INT10" s="0"/>
      <c r="INU10" s="0"/>
      <c r="INV10" s="0"/>
      <c r="INW10" s="0"/>
      <c r="INX10" s="0"/>
      <c r="INY10" s="0"/>
      <c r="INZ10" s="0"/>
      <c r="IOA10" s="0"/>
      <c r="IOB10" s="0"/>
      <c r="IOC10" s="0"/>
      <c r="IOD10" s="0"/>
      <c r="IOE10" s="0"/>
      <c r="IOF10" s="0"/>
      <c r="IOG10" s="0"/>
      <c r="IOH10" s="0"/>
      <c r="IOI10" s="0"/>
      <c r="IOJ10" s="0"/>
      <c r="IOK10" s="0"/>
      <c r="IOL10" s="0"/>
      <c r="IOM10" s="0"/>
      <c r="ION10" s="0"/>
      <c r="IOO10" s="0"/>
      <c r="IOP10" s="0"/>
      <c r="IOQ10" s="0"/>
      <c r="IOR10" s="0"/>
      <c r="IOS10" s="0"/>
      <c r="IOT10" s="0"/>
      <c r="IOU10" s="0"/>
      <c r="IOV10" s="0"/>
      <c r="IOW10" s="0"/>
      <c r="IOX10" s="0"/>
      <c r="IOY10" s="0"/>
      <c r="IOZ10" s="0"/>
      <c r="IPA10" s="0"/>
      <c r="IPB10" s="0"/>
      <c r="IPC10" s="0"/>
      <c r="IPD10" s="0"/>
      <c r="IPE10" s="0"/>
      <c r="IPF10" s="0"/>
      <c r="IPG10" s="0"/>
      <c r="IPH10" s="0"/>
      <c r="IPI10" s="0"/>
      <c r="IPJ10" s="0"/>
      <c r="IPK10" s="0"/>
      <c r="IPL10" s="0"/>
      <c r="IPM10" s="0"/>
      <c r="IPN10" s="0"/>
      <c r="IPO10" s="0"/>
      <c r="IPP10" s="0"/>
      <c r="IPQ10" s="0"/>
      <c r="IPR10" s="0"/>
      <c r="IPS10" s="0"/>
      <c r="IPT10" s="0"/>
      <c r="IPU10" s="0"/>
      <c r="IPV10" s="0"/>
      <c r="IPW10" s="0"/>
      <c r="IPX10" s="0"/>
      <c r="IPY10" s="0"/>
      <c r="IPZ10" s="0"/>
      <c r="IQA10" s="0"/>
      <c r="IQB10" s="0"/>
      <c r="IQC10" s="0"/>
      <c r="IQD10" s="0"/>
      <c r="IQE10" s="0"/>
      <c r="IQF10" s="0"/>
      <c r="IQG10" s="0"/>
      <c r="IQH10" s="0"/>
      <c r="IQI10" s="0"/>
      <c r="IQJ10" s="0"/>
      <c r="IQK10" s="0"/>
      <c r="IQL10" s="0"/>
      <c r="IQM10" s="0"/>
      <c r="IQN10" s="0"/>
      <c r="IQO10" s="0"/>
      <c r="IQP10" s="0"/>
      <c r="IQQ10" s="0"/>
      <c r="IQR10" s="0"/>
      <c r="IQS10" s="0"/>
      <c r="IQT10" s="0"/>
      <c r="IQU10" s="0"/>
      <c r="IQV10" s="0"/>
      <c r="IQW10" s="0"/>
      <c r="IQX10" s="0"/>
      <c r="IQY10" s="0"/>
      <c r="IQZ10" s="0"/>
      <c r="IRA10" s="0"/>
      <c r="IRB10" s="0"/>
      <c r="IRC10" s="0"/>
      <c r="IRD10" s="0"/>
      <c r="IRE10" s="0"/>
      <c r="IRF10" s="0"/>
      <c r="IRG10" s="0"/>
      <c r="IRH10" s="0"/>
      <c r="IRI10" s="0"/>
      <c r="IRJ10" s="0"/>
      <c r="IRK10" s="0"/>
      <c r="IRL10" s="0"/>
      <c r="IRM10" s="0"/>
      <c r="IRN10" s="0"/>
      <c r="IRO10" s="0"/>
      <c r="IRP10" s="0"/>
      <c r="IRQ10" s="0"/>
      <c r="IRR10" s="0"/>
      <c r="IRS10" s="0"/>
      <c r="IRT10" s="0"/>
      <c r="IRU10" s="0"/>
      <c r="IRV10" s="0"/>
      <c r="IRW10" s="0"/>
      <c r="IRX10" s="0"/>
      <c r="IRY10" s="0"/>
      <c r="IRZ10" s="0"/>
      <c r="ISA10" s="0"/>
      <c r="ISB10" s="0"/>
      <c r="ISC10" s="0"/>
      <c r="ISD10" s="0"/>
      <c r="ISE10" s="0"/>
      <c r="ISF10" s="0"/>
      <c r="ISG10" s="0"/>
      <c r="ISH10" s="0"/>
      <c r="ISI10" s="0"/>
      <c r="ISJ10" s="0"/>
      <c r="ISK10" s="0"/>
      <c r="ISL10" s="0"/>
      <c r="ISM10" s="0"/>
      <c r="ISN10" s="0"/>
      <c r="ISO10" s="0"/>
      <c r="ISP10" s="0"/>
      <c r="ISQ10" s="0"/>
      <c r="ISR10" s="0"/>
      <c r="ISS10" s="0"/>
      <c r="IST10" s="0"/>
      <c r="ISU10" s="0"/>
      <c r="ISV10" s="0"/>
      <c r="ISW10" s="0"/>
      <c r="ISX10" s="0"/>
      <c r="ISY10" s="0"/>
      <c r="ISZ10" s="0"/>
      <c r="ITA10" s="0"/>
      <c r="ITB10" s="0"/>
      <c r="ITC10" s="0"/>
      <c r="ITD10" s="0"/>
      <c r="ITE10" s="0"/>
      <c r="ITF10" s="0"/>
      <c r="ITG10" s="0"/>
      <c r="ITH10" s="0"/>
      <c r="ITI10" s="0"/>
      <c r="ITJ10" s="0"/>
      <c r="ITK10" s="0"/>
      <c r="ITL10" s="0"/>
      <c r="ITM10" s="0"/>
      <c r="ITN10" s="0"/>
      <c r="ITO10" s="0"/>
      <c r="ITP10" s="0"/>
      <c r="ITQ10" s="0"/>
      <c r="ITR10" s="0"/>
      <c r="ITS10" s="0"/>
      <c r="ITT10" s="0"/>
      <c r="ITU10" s="0"/>
      <c r="ITV10" s="0"/>
      <c r="ITW10" s="0"/>
      <c r="ITX10" s="0"/>
      <c r="ITY10" s="0"/>
      <c r="ITZ10" s="0"/>
      <c r="IUA10" s="0"/>
      <c r="IUB10" s="0"/>
      <c r="IUC10" s="0"/>
      <c r="IUD10" s="0"/>
      <c r="IUE10" s="0"/>
      <c r="IUF10" s="0"/>
      <c r="IUG10" s="0"/>
      <c r="IUH10" s="0"/>
      <c r="IUI10" s="0"/>
      <c r="IUJ10" s="0"/>
      <c r="IUK10" s="0"/>
      <c r="IUL10" s="0"/>
      <c r="IUM10" s="0"/>
      <c r="IUN10" s="0"/>
      <c r="IUO10" s="0"/>
      <c r="IUP10" s="0"/>
      <c r="IUQ10" s="0"/>
      <c r="IUR10" s="0"/>
      <c r="IUS10" s="0"/>
      <c r="IUT10" s="0"/>
      <c r="IUU10" s="0"/>
      <c r="IUV10" s="0"/>
      <c r="IUW10" s="0"/>
      <c r="IUX10" s="0"/>
      <c r="IUY10" s="0"/>
      <c r="IUZ10" s="0"/>
      <c r="IVA10" s="0"/>
      <c r="IVB10" s="0"/>
      <c r="IVC10" s="0"/>
      <c r="IVD10" s="0"/>
      <c r="IVE10" s="0"/>
      <c r="IVF10" s="0"/>
      <c r="IVG10" s="0"/>
      <c r="IVH10" s="0"/>
      <c r="IVI10" s="0"/>
      <c r="IVJ10" s="0"/>
      <c r="IVK10" s="0"/>
      <c r="IVL10" s="0"/>
      <c r="IVM10" s="0"/>
      <c r="IVN10" s="0"/>
      <c r="IVO10" s="0"/>
      <c r="IVP10" s="0"/>
      <c r="IVQ10" s="0"/>
      <c r="IVR10" s="0"/>
      <c r="IVS10" s="0"/>
      <c r="IVT10" s="0"/>
      <c r="IVU10" s="0"/>
      <c r="IVV10" s="0"/>
      <c r="IVW10" s="0"/>
      <c r="IVX10" s="0"/>
      <c r="IVY10" s="0"/>
      <c r="IVZ10" s="0"/>
      <c r="IWA10" s="0"/>
      <c r="IWB10" s="0"/>
      <c r="IWC10" s="0"/>
      <c r="IWD10" s="0"/>
      <c r="IWE10" s="0"/>
      <c r="IWF10" s="0"/>
      <c r="IWG10" s="0"/>
      <c r="IWH10" s="0"/>
      <c r="IWI10" s="0"/>
      <c r="IWJ10" s="0"/>
      <c r="IWK10" s="0"/>
      <c r="IWL10" s="0"/>
      <c r="IWM10" s="0"/>
      <c r="IWN10" s="0"/>
      <c r="IWO10" s="0"/>
      <c r="IWP10" s="0"/>
      <c r="IWQ10" s="0"/>
      <c r="IWR10" s="0"/>
      <c r="IWS10" s="0"/>
      <c r="IWT10" s="0"/>
      <c r="IWU10" s="0"/>
      <c r="IWV10" s="0"/>
      <c r="IWW10" s="0"/>
      <c r="IWX10" s="0"/>
      <c r="IWY10" s="0"/>
      <c r="IWZ10" s="0"/>
      <c r="IXA10" s="0"/>
      <c r="IXB10" s="0"/>
      <c r="IXC10" s="0"/>
      <c r="IXD10" s="0"/>
      <c r="IXE10" s="0"/>
      <c r="IXF10" s="0"/>
      <c r="IXG10" s="0"/>
      <c r="IXH10" s="0"/>
      <c r="IXI10" s="0"/>
      <c r="IXJ10" s="0"/>
      <c r="IXK10" s="0"/>
      <c r="IXL10" s="0"/>
      <c r="IXM10" s="0"/>
      <c r="IXN10" s="0"/>
      <c r="IXO10" s="0"/>
      <c r="IXP10" s="0"/>
      <c r="IXQ10" s="0"/>
      <c r="IXR10" s="0"/>
      <c r="IXS10" s="0"/>
      <c r="IXT10" s="0"/>
      <c r="IXU10" s="0"/>
      <c r="IXV10" s="0"/>
      <c r="IXW10" s="0"/>
      <c r="IXX10" s="0"/>
      <c r="IXY10" s="0"/>
      <c r="IXZ10" s="0"/>
      <c r="IYA10" s="0"/>
      <c r="IYB10" s="0"/>
      <c r="IYC10" s="0"/>
      <c r="IYD10" s="0"/>
      <c r="IYE10" s="0"/>
      <c r="IYF10" s="0"/>
      <c r="IYG10" s="0"/>
      <c r="IYH10" s="0"/>
      <c r="IYI10" s="0"/>
      <c r="IYJ10" s="0"/>
      <c r="IYK10" s="0"/>
      <c r="IYL10" s="0"/>
      <c r="IYM10" s="0"/>
      <c r="IYN10" s="0"/>
      <c r="IYO10" s="0"/>
      <c r="IYP10" s="0"/>
      <c r="IYQ10" s="0"/>
      <c r="IYR10" s="0"/>
      <c r="IYS10" s="0"/>
      <c r="IYT10" s="0"/>
      <c r="IYU10" s="0"/>
      <c r="IYV10" s="0"/>
      <c r="IYW10" s="0"/>
      <c r="IYX10" s="0"/>
      <c r="IYY10" s="0"/>
      <c r="IYZ10" s="0"/>
      <c r="IZA10" s="0"/>
      <c r="IZB10" s="0"/>
      <c r="IZC10" s="0"/>
      <c r="IZD10" s="0"/>
      <c r="IZE10" s="0"/>
      <c r="IZF10" s="0"/>
      <c r="IZG10" s="0"/>
      <c r="IZH10" s="0"/>
      <c r="IZI10" s="0"/>
      <c r="IZJ10" s="0"/>
      <c r="IZK10" s="0"/>
      <c r="IZL10" s="0"/>
      <c r="IZM10" s="0"/>
      <c r="IZN10" s="0"/>
      <c r="IZO10" s="0"/>
      <c r="IZP10" s="0"/>
      <c r="IZQ10" s="0"/>
      <c r="IZR10" s="0"/>
      <c r="IZS10" s="0"/>
      <c r="IZT10" s="0"/>
      <c r="IZU10" s="0"/>
      <c r="IZV10" s="0"/>
      <c r="IZW10" s="0"/>
      <c r="IZX10" s="0"/>
      <c r="IZY10" s="0"/>
      <c r="IZZ10" s="0"/>
      <c r="JAA10" s="0"/>
      <c r="JAB10" s="0"/>
      <c r="JAC10" s="0"/>
      <c r="JAD10" s="0"/>
      <c r="JAE10" s="0"/>
      <c r="JAF10" s="0"/>
      <c r="JAG10" s="0"/>
      <c r="JAH10" s="0"/>
      <c r="JAI10" s="0"/>
      <c r="JAJ10" s="0"/>
      <c r="JAK10" s="0"/>
      <c r="JAL10" s="0"/>
      <c r="JAM10" s="0"/>
      <c r="JAN10" s="0"/>
      <c r="JAO10" s="0"/>
      <c r="JAP10" s="0"/>
      <c r="JAQ10" s="0"/>
      <c r="JAR10" s="0"/>
      <c r="JAS10" s="0"/>
      <c r="JAT10" s="0"/>
      <c r="JAU10" s="0"/>
      <c r="JAV10" s="0"/>
      <c r="JAW10" s="0"/>
      <c r="JAX10" s="0"/>
      <c r="JAY10" s="0"/>
      <c r="JAZ10" s="0"/>
      <c r="JBA10" s="0"/>
      <c r="JBB10" s="0"/>
      <c r="JBC10" s="0"/>
      <c r="JBD10" s="0"/>
      <c r="JBE10" s="0"/>
      <c r="JBF10" s="0"/>
      <c r="JBG10" s="0"/>
      <c r="JBH10" s="0"/>
      <c r="JBI10" s="0"/>
      <c r="JBJ10" s="0"/>
      <c r="JBK10" s="0"/>
      <c r="JBL10" s="0"/>
      <c r="JBM10" s="0"/>
      <c r="JBN10" s="0"/>
      <c r="JBO10" s="0"/>
      <c r="JBP10" s="0"/>
      <c r="JBQ10" s="0"/>
      <c r="JBR10" s="0"/>
      <c r="JBS10" s="0"/>
      <c r="JBT10" s="0"/>
      <c r="JBU10" s="0"/>
      <c r="JBV10" s="0"/>
      <c r="JBW10" s="0"/>
      <c r="JBX10" s="0"/>
      <c r="JBY10" s="0"/>
      <c r="JBZ10" s="0"/>
      <c r="JCA10" s="0"/>
      <c r="JCB10" s="0"/>
      <c r="JCC10" s="0"/>
      <c r="JCD10" s="0"/>
      <c r="JCE10" s="0"/>
      <c r="JCF10" s="0"/>
      <c r="JCG10" s="0"/>
      <c r="JCH10" s="0"/>
      <c r="JCI10" s="0"/>
      <c r="JCJ10" s="0"/>
      <c r="JCK10" s="0"/>
      <c r="JCL10" s="0"/>
      <c r="JCM10" s="0"/>
      <c r="JCN10" s="0"/>
      <c r="JCO10" s="0"/>
      <c r="JCP10" s="0"/>
      <c r="JCQ10" s="0"/>
      <c r="JCR10" s="0"/>
      <c r="JCS10" s="0"/>
      <c r="JCT10" s="0"/>
      <c r="JCU10" s="0"/>
      <c r="JCV10" s="0"/>
      <c r="JCW10" s="0"/>
      <c r="JCX10" s="0"/>
      <c r="JCY10" s="0"/>
      <c r="JCZ10" s="0"/>
      <c r="JDA10" s="0"/>
      <c r="JDB10" s="0"/>
      <c r="JDC10" s="0"/>
      <c r="JDD10" s="0"/>
      <c r="JDE10" s="0"/>
      <c r="JDF10" s="0"/>
      <c r="JDG10" s="0"/>
      <c r="JDH10" s="0"/>
      <c r="JDI10" s="0"/>
      <c r="JDJ10" s="0"/>
      <c r="JDK10" s="0"/>
      <c r="JDL10" s="0"/>
      <c r="JDM10" s="0"/>
      <c r="JDN10" s="0"/>
      <c r="JDO10" s="0"/>
      <c r="JDP10" s="0"/>
      <c r="JDQ10" s="0"/>
      <c r="JDR10" s="0"/>
      <c r="JDS10" s="0"/>
      <c r="JDT10" s="0"/>
      <c r="JDU10" s="0"/>
      <c r="JDV10" s="0"/>
      <c r="JDW10" s="0"/>
      <c r="JDX10" s="0"/>
      <c r="JDY10" s="0"/>
      <c r="JDZ10" s="0"/>
      <c r="JEA10" s="0"/>
      <c r="JEB10" s="0"/>
      <c r="JEC10" s="0"/>
      <c r="JED10" s="0"/>
      <c r="JEE10" s="0"/>
      <c r="JEF10" s="0"/>
      <c r="JEG10" s="0"/>
      <c r="JEH10" s="0"/>
      <c r="JEI10" s="0"/>
      <c r="JEJ10" s="0"/>
      <c r="JEK10" s="0"/>
      <c r="JEL10" s="0"/>
      <c r="JEM10" s="0"/>
      <c r="JEN10" s="0"/>
      <c r="JEO10" s="0"/>
      <c r="JEP10" s="0"/>
      <c r="JEQ10" s="0"/>
      <c r="JER10" s="0"/>
      <c r="JES10" s="0"/>
      <c r="JET10" s="0"/>
      <c r="JEU10" s="0"/>
      <c r="JEV10" s="0"/>
      <c r="JEW10" s="0"/>
      <c r="JEX10" s="0"/>
      <c r="JEY10" s="0"/>
      <c r="JEZ10" s="0"/>
      <c r="JFA10" s="0"/>
      <c r="JFB10" s="0"/>
      <c r="JFC10" s="0"/>
      <c r="JFD10" s="0"/>
      <c r="JFE10" s="0"/>
      <c r="JFF10" s="0"/>
      <c r="JFG10" s="0"/>
      <c r="JFH10" s="0"/>
      <c r="JFI10" s="0"/>
      <c r="JFJ10" s="0"/>
      <c r="JFK10" s="0"/>
      <c r="JFL10" s="0"/>
      <c r="JFM10" s="0"/>
      <c r="JFN10" s="0"/>
      <c r="JFO10" s="0"/>
      <c r="JFP10" s="0"/>
      <c r="JFQ10" s="0"/>
      <c r="JFR10" s="0"/>
      <c r="JFS10" s="0"/>
      <c r="JFT10" s="0"/>
      <c r="JFU10" s="0"/>
      <c r="JFV10" s="0"/>
      <c r="JFW10" s="0"/>
      <c r="JFX10" s="0"/>
      <c r="JFY10" s="0"/>
      <c r="JFZ10" s="0"/>
      <c r="JGA10" s="0"/>
      <c r="JGB10" s="0"/>
      <c r="JGC10" s="0"/>
      <c r="JGD10" s="0"/>
      <c r="JGE10" s="0"/>
      <c r="JGF10" s="0"/>
      <c r="JGG10" s="0"/>
      <c r="JGH10" s="0"/>
      <c r="JGI10" s="0"/>
      <c r="JGJ10" s="0"/>
      <c r="JGK10" s="0"/>
      <c r="JGL10" s="0"/>
      <c r="JGM10" s="0"/>
      <c r="JGN10" s="0"/>
      <c r="JGO10" s="0"/>
      <c r="JGP10" s="0"/>
      <c r="JGQ10" s="0"/>
      <c r="JGR10" s="0"/>
      <c r="JGS10" s="0"/>
      <c r="JGT10" s="0"/>
      <c r="JGU10" s="0"/>
      <c r="JGV10" s="0"/>
      <c r="JGW10" s="0"/>
      <c r="JGX10" s="0"/>
      <c r="JGY10" s="0"/>
      <c r="JGZ10" s="0"/>
      <c r="JHA10" s="0"/>
      <c r="JHB10" s="0"/>
      <c r="JHC10" s="0"/>
      <c r="JHD10" s="0"/>
      <c r="JHE10" s="0"/>
      <c r="JHF10" s="0"/>
      <c r="JHG10" s="0"/>
      <c r="JHH10" s="0"/>
      <c r="JHI10" s="0"/>
      <c r="JHJ10" s="0"/>
      <c r="JHK10" s="0"/>
      <c r="JHL10" s="0"/>
      <c r="JHM10" s="0"/>
      <c r="JHN10" s="0"/>
      <c r="JHO10" s="0"/>
      <c r="JHP10" s="0"/>
      <c r="JHQ10" s="0"/>
      <c r="JHR10" s="0"/>
      <c r="JHS10" s="0"/>
      <c r="JHT10" s="0"/>
      <c r="JHU10" s="0"/>
      <c r="JHV10" s="0"/>
      <c r="JHW10" s="0"/>
      <c r="JHX10" s="0"/>
      <c r="JHY10" s="0"/>
      <c r="JHZ10" s="0"/>
      <c r="JIA10" s="0"/>
      <c r="JIB10" s="0"/>
      <c r="JIC10" s="0"/>
      <c r="JID10" s="0"/>
      <c r="JIE10" s="0"/>
      <c r="JIF10" s="0"/>
      <c r="JIG10" s="0"/>
      <c r="JIH10" s="0"/>
      <c r="JII10" s="0"/>
      <c r="JIJ10" s="0"/>
      <c r="JIK10" s="0"/>
      <c r="JIL10" s="0"/>
      <c r="JIM10" s="0"/>
      <c r="JIN10" s="0"/>
      <c r="JIO10" s="0"/>
      <c r="JIP10" s="0"/>
      <c r="JIQ10" s="0"/>
      <c r="JIR10" s="0"/>
      <c r="JIS10" s="0"/>
      <c r="JIT10" s="0"/>
      <c r="JIU10" s="0"/>
      <c r="JIV10" s="0"/>
      <c r="JIW10" s="0"/>
      <c r="JIX10" s="0"/>
      <c r="JIY10" s="0"/>
      <c r="JIZ10" s="0"/>
      <c r="JJA10" s="0"/>
      <c r="JJB10" s="0"/>
      <c r="JJC10" s="0"/>
      <c r="JJD10" s="0"/>
      <c r="JJE10" s="0"/>
      <c r="JJF10" s="0"/>
      <c r="JJG10" s="0"/>
      <c r="JJH10" s="0"/>
      <c r="JJI10" s="0"/>
      <c r="JJJ10" s="0"/>
      <c r="JJK10" s="0"/>
      <c r="JJL10" s="0"/>
      <c r="JJM10" s="0"/>
      <c r="JJN10" s="0"/>
      <c r="JJO10" s="0"/>
      <c r="JJP10" s="0"/>
      <c r="JJQ10" s="0"/>
      <c r="JJR10" s="0"/>
      <c r="JJS10" s="0"/>
      <c r="JJT10" s="0"/>
      <c r="JJU10" s="0"/>
      <c r="JJV10" s="0"/>
      <c r="JJW10" s="0"/>
      <c r="JJX10" s="0"/>
      <c r="JJY10" s="0"/>
      <c r="JJZ10" s="0"/>
      <c r="JKA10" s="0"/>
      <c r="JKB10" s="0"/>
      <c r="JKC10" s="0"/>
      <c r="JKD10" s="0"/>
      <c r="JKE10" s="0"/>
      <c r="JKF10" s="0"/>
      <c r="JKG10" s="0"/>
      <c r="JKH10" s="0"/>
      <c r="JKI10" s="0"/>
      <c r="JKJ10" s="0"/>
      <c r="JKK10" s="0"/>
      <c r="JKL10" s="0"/>
      <c r="JKM10" s="0"/>
      <c r="JKN10" s="0"/>
      <c r="JKO10" s="0"/>
      <c r="JKP10" s="0"/>
      <c r="JKQ10" s="0"/>
      <c r="JKR10" s="0"/>
      <c r="JKS10" s="0"/>
      <c r="JKT10" s="0"/>
      <c r="JKU10" s="0"/>
      <c r="JKV10" s="0"/>
      <c r="JKW10" s="0"/>
      <c r="JKX10" s="0"/>
      <c r="JKY10" s="0"/>
      <c r="JKZ10" s="0"/>
      <c r="JLA10" s="0"/>
      <c r="JLB10" s="0"/>
      <c r="JLC10" s="0"/>
      <c r="JLD10" s="0"/>
      <c r="JLE10" s="0"/>
      <c r="JLF10" s="0"/>
      <c r="JLG10" s="0"/>
      <c r="JLH10" s="0"/>
      <c r="JLI10" s="0"/>
      <c r="JLJ10" s="0"/>
      <c r="JLK10" s="0"/>
      <c r="JLL10" s="0"/>
      <c r="JLM10" s="0"/>
      <c r="JLN10" s="0"/>
      <c r="JLO10" s="0"/>
      <c r="JLP10" s="0"/>
      <c r="JLQ10" s="0"/>
      <c r="JLR10" s="0"/>
      <c r="JLS10" s="0"/>
      <c r="JLT10" s="0"/>
      <c r="JLU10" s="0"/>
      <c r="JLV10" s="0"/>
      <c r="JLW10" s="0"/>
      <c r="JLX10" s="0"/>
      <c r="JLY10" s="0"/>
      <c r="JLZ10" s="0"/>
      <c r="JMA10" s="0"/>
      <c r="JMB10" s="0"/>
      <c r="JMC10" s="0"/>
      <c r="JMD10" s="0"/>
      <c r="JME10" s="0"/>
      <c r="JMF10" s="0"/>
      <c r="JMG10" s="0"/>
      <c r="JMH10" s="0"/>
      <c r="JMI10" s="0"/>
      <c r="JMJ10" s="0"/>
      <c r="JMK10" s="0"/>
      <c r="JML10" s="0"/>
      <c r="JMM10" s="0"/>
      <c r="JMN10" s="0"/>
      <c r="JMO10" s="0"/>
      <c r="JMP10" s="0"/>
      <c r="JMQ10" s="0"/>
      <c r="JMR10" s="0"/>
      <c r="JMS10" s="0"/>
      <c r="JMT10" s="0"/>
      <c r="JMU10" s="0"/>
      <c r="JMV10" s="0"/>
      <c r="JMW10" s="0"/>
      <c r="JMX10" s="0"/>
      <c r="JMY10" s="0"/>
      <c r="JMZ10" s="0"/>
      <c r="JNA10" s="0"/>
      <c r="JNB10" s="0"/>
      <c r="JNC10" s="0"/>
      <c r="JND10" s="0"/>
      <c r="JNE10" s="0"/>
      <c r="JNF10" s="0"/>
      <c r="JNG10" s="0"/>
      <c r="JNH10" s="0"/>
      <c r="JNI10" s="0"/>
      <c r="JNJ10" s="0"/>
      <c r="JNK10" s="0"/>
      <c r="JNL10" s="0"/>
      <c r="JNM10" s="0"/>
      <c r="JNN10" s="0"/>
      <c r="JNO10" s="0"/>
      <c r="JNP10" s="0"/>
      <c r="JNQ10" s="0"/>
      <c r="JNR10" s="0"/>
      <c r="JNS10" s="0"/>
      <c r="JNT10" s="0"/>
      <c r="JNU10" s="0"/>
      <c r="JNV10" s="0"/>
      <c r="JNW10" s="0"/>
      <c r="JNX10" s="0"/>
      <c r="JNY10" s="0"/>
      <c r="JNZ10" s="0"/>
      <c r="JOA10" s="0"/>
      <c r="JOB10" s="0"/>
      <c r="JOC10" s="0"/>
      <c r="JOD10" s="0"/>
      <c r="JOE10" s="0"/>
      <c r="JOF10" s="0"/>
      <c r="JOG10" s="0"/>
      <c r="JOH10" s="0"/>
      <c r="JOI10" s="0"/>
      <c r="JOJ10" s="0"/>
      <c r="JOK10" s="0"/>
      <c r="JOL10" s="0"/>
      <c r="JOM10" s="0"/>
      <c r="JON10" s="0"/>
      <c r="JOO10" s="0"/>
      <c r="JOP10" s="0"/>
      <c r="JOQ10" s="0"/>
      <c r="JOR10" s="0"/>
      <c r="JOS10" s="0"/>
      <c r="JOT10" s="0"/>
      <c r="JOU10" s="0"/>
      <c r="JOV10" s="0"/>
      <c r="JOW10" s="0"/>
      <c r="JOX10" s="0"/>
      <c r="JOY10" s="0"/>
      <c r="JOZ10" s="0"/>
      <c r="JPA10" s="0"/>
      <c r="JPB10" s="0"/>
      <c r="JPC10" s="0"/>
      <c r="JPD10" s="0"/>
      <c r="JPE10" s="0"/>
      <c r="JPF10" s="0"/>
      <c r="JPG10" s="0"/>
      <c r="JPH10" s="0"/>
      <c r="JPI10" s="0"/>
      <c r="JPJ10" s="0"/>
      <c r="JPK10" s="0"/>
      <c r="JPL10" s="0"/>
      <c r="JPM10" s="0"/>
      <c r="JPN10" s="0"/>
      <c r="JPO10" s="0"/>
      <c r="JPP10" s="0"/>
      <c r="JPQ10" s="0"/>
      <c r="JPR10" s="0"/>
      <c r="JPS10" s="0"/>
      <c r="JPT10" s="0"/>
      <c r="JPU10" s="0"/>
      <c r="JPV10" s="0"/>
      <c r="JPW10" s="0"/>
      <c r="JPX10" s="0"/>
      <c r="JPY10" s="0"/>
      <c r="JPZ10" s="0"/>
      <c r="JQA10" s="0"/>
      <c r="JQB10" s="0"/>
      <c r="JQC10" s="0"/>
      <c r="JQD10" s="0"/>
      <c r="JQE10" s="0"/>
      <c r="JQF10" s="0"/>
      <c r="JQG10" s="0"/>
      <c r="JQH10" s="0"/>
      <c r="JQI10" s="0"/>
      <c r="JQJ10" s="0"/>
      <c r="JQK10" s="0"/>
      <c r="JQL10" s="0"/>
      <c r="JQM10" s="0"/>
      <c r="JQN10" s="0"/>
      <c r="JQO10" s="0"/>
      <c r="JQP10" s="0"/>
      <c r="JQQ10" s="0"/>
      <c r="JQR10" s="0"/>
      <c r="JQS10" s="0"/>
      <c r="JQT10" s="0"/>
      <c r="JQU10" s="0"/>
      <c r="JQV10" s="0"/>
      <c r="JQW10" s="0"/>
      <c r="JQX10" s="0"/>
      <c r="JQY10" s="0"/>
      <c r="JQZ10" s="0"/>
      <c r="JRA10" s="0"/>
      <c r="JRB10" s="0"/>
      <c r="JRC10" s="0"/>
      <c r="JRD10" s="0"/>
      <c r="JRE10" s="0"/>
      <c r="JRF10" s="0"/>
      <c r="JRG10" s="0"/>
      <c r="JRH10" s="0"/>
      <c r="JRI10" s="0"/>
      <c r="JRJ10" s="0"/>
      <c r="JRK10" s="0"/>
      <c r="JRL10" s="0"/>
      <c r="JRM10" s="0"/>
      <c r="JRN10" s="0"/>
      <c r="JRO10" s="0"/>
      <c r="JRP10" s="0"/>
      <c r="JRQ10" s="0"/>
      <c r="JRR10" s="0"/>
      <c r="JRS10" s="0"/>
      <c r="JRT10" s="0"/>
      <c r="JRU10" s="0"/>
      <c r="JRV10" s="0"/>
      <c r="JRW10" s="0"/>
      <c r="JRX10" s="0"/>
      <c r="JRY10" s="0"/>
      <c r="JRZ10" s="0"/>
      <c r="JSA10" s="0"/>
      <c r="JSB10" s="0"/>
      <c r="JSC10" s="0"/>
      <c r="JSD10" s="0"/>
      <c r="JSE10" s="0"/>
      <c r="JSF10" s="0"/>
      <c r="JSG10" s="0"/>
      <c r="JSH10" s="0"/>
      <c r="JSI10" s="0"/>
      <c r="JSJ10" s="0"/>
      <c r="JSK10" s="0"/>
      <c r="JSL10" s="0"/>
      <c r="JSM10" s="0"/>
      <c r="JSN10" s="0"/>
      <c r="JSO10" s="0"/>
      <c r="JSP10" s="0"/>
      <c r="JSQ10" s="0"/>
      <c r="JSR10" s="0"/>
      <c r="JSS10" s="0"/>
      <c r="JST10" s="0"/>
      <c r="JSU10" s="0"/>
      <c r="JSV10" s="0"/>
      <c r="JSW10" s="0"/>
      <c r="JSX10" s="0"/>
      <c r="JSY10" s="0"/>
      <c r="JSZ10" s="0"/>
      <c r="JTA10" s="0"/>
      <c r="JTB10" s="0"/>
      <c r="JTC10" s="0"/>
      <c r="JTD10" s="0"/>
      <c r="JTE10" s="0"/>
      <c r="JTF10" s="0"/>
      <c r="JTG10" s="0"/>
      <c r="JTH10" s="0"/>
      <c r="JTI10" s="0"/>
      <c r="JTJ10" s="0"/>
      <c r="JTK10" s="0"/>
      <c r="JTL10" s="0"/>
      <c r="JTM10" s="0"/>
      <c r="JTN10" s="0"/>
      <c r="JTO10" s="0"/>
      <c r="JTP10" s="0"/>
      <c r="JTQ10" s="0"/>
      <c r="JTR10" s="0"/>
      <c r="JTS10" s="0"/>
      <c r="JTT10" s="0"/>
      <c r="JTU10" s="0"/>
      <c r="JTV10" s="0"/>
      <c r="JTW10" s="0"/>
      <c r="JTX10" s="0"/>
      <c r="JTY10" s="0"/>
      <c r="JTZ10" s="0"/>
      <c r="JUA10" s="0"/>
      <c r="JUB10" s="0"/>
      <c r="JUC10" s="0"/>
      <c r="JUD10" s="0"/>
      <c r="JUE10" s="0"/>
      <c r="JUF10" s="0"/>
      <c r="JUG10" s="0"/>
      <c r="JUH10" s="0"/>
      <c r="JUI10" s="0"/>
      <c r="JUJ10" s="0"/>
      <c r="JUK10" s="0"/>
      <c r="JUL10" s="0"/>
      <c r="JUM10" s="0"/>
      <c r="JUN10" s="0"/>
      <c r="JUO10" s="0"/>
      <c r="JUP10" s="0"/>
      <c r="JUQ10" s="0"/>
      <c r="JUR10" s="0"/>
      <c r="JUS10" s="0"/>
      <c r="JUT10" s="0"/>
      <c r="JUU10" s="0"/>
      <c r="JUV10" s="0"/>
      <c r="JUW10" s="0"/>
      <c r="JUX10" s="0"/>
      <c r="JUY10" s="0"/>
      <c r="JUZ10" s="0"/>
      <c r="JVA10" s="0"/>
      <c r="JVB10" s="0"/>
      <c r="JVC10" s="0"/>
      <c r="JVD10" s="0"/>
      <c r="JVE10" s="0"/>
      <c r="JVF10" s="0"/>
      <c r="JVG10" s="0"/>
      <c r="JVH10" s="0"/>
      <c r="JVI10" s="0"/>
      <c r="JVJ10" s="0"/>
      <c r="JVK10" s="0"/>
      <c r="JVL10" s="0"/>
      <c r="JVM10" s="0"/>
      <c r="JVN10" s="0"/>
      <c r="JVO10" s="0"/>
      <c r="JVP10" s="0"/>
      <c r="JVQ10" s="0"/>
      <c r="JVR10" s="0"/>
      <c r="JVS10" s="0"/>
      <c r="JVT10" s="0"/>
      <c r="JVU10" s="0"/>
      <c r="JVV10" s="0"/>
      <c r="JVW10" s="0"/>
      <c r="JVX10" s="0"/>
      <c r="JVY10" s="0"/>
      <c r="JVZ10" s="0"/>
      <c r="JWA10" s="0"/>
      <c r="JWB10" s="0"/>
      <c r="JWC10" s="0"/>
      <c r="JWD10" s="0"/>
      <c r="JWE10" s="0"/>
      <c r="JWF10" s="0"/>
      <c r="JWG10" s="0"/>
      <c r="JWH10" s="0"/>
      <c r="JWI10" s="0"/>
      <c r="JWJ10" s="0"/>
      <c r="JWK10" s="0"/>
      <c r="JWL10" s="0"/>
      <c r="JWM10" s="0"/>
      <c r="JWN10" s="0"/>
      <c r="JWO10" s="0"/>
      <c r="JWP10" s="0"/>
      <c r="JWQ10" s="0"/>
      <c r="JWR10" s="0"/>
      <c r="JWS10" s="0"/>
      <c r="JWT10" s="0"/>
      <c r="JWU10" s="0"/>
      <c r="JWV10" s="0"/>
      <c r="JWW10" s="0"/>
      <c r="JWX10" s="0"/>
      <c r="JWY10" s="0"/>
      <c r="JWZ10" s="0"/>
      <c r="JXA10" s="0"/>
      <c r="JXB10" s="0"/>
      <c r="JXC10" s="0"/>
      <c r="JXD10" s="0"/>
      <c r="JXE10" s="0"/>
      <c r="JXF10" s="0"/>
      <c r="JXG10" s="0"/>
      <c r="JXH10" s="0"/>
      <c r="JXI10" s="0"/>
      <c r="JXJ10" s="0"/>
      <c r="JXK10" s="0"/>
      <c r="JXL10" s="0"/>
      <c r="JXM10" s="0"/>
      <c r="JXN10" s="0"/>
      <c r="JXO10" s="0"/>
      <c r="JXP10" s="0"/>
      <c r="JXQ10" s="0"/>
      <c r="JXR10" s="0"/>
      <c r="JXS10" s="0"/>
      <c r="JXT10" s="0"/>
      <c r="JXU10" s="0"/>
      <c r="JXV10" s="0"/>
      <c r="JXW10" s="0"/>
      <c r="JXX10" s="0"/>
      <c r="JXY10" s="0"/>
      <c r="JXZ10" s="0"/>
      <c r="JYA10" s="0"/>
      <c r="JYB10" s="0"/>
      <c r="JYC10" s="0"/>
      <c r="JYD10" s="0"/>
      <c r="JYE10" s="0"/>
      <c r="JYF10" s="0"/>
      <c r="JYG10" s="0"/>
      <c r="JYH10" s="0"/>
      <c r="JYI10" s="0"/>
      <c r="JYJ10" s="0"/>
      <c r="JYK10" s="0"/>
      <c r="JYL10" s="0"/>
      <c r="JYM10" s="0"/>
      <c r="JYN10" s="0"/>
      <c r="JYO10" s="0"/>
      <c r="JYP10" s="0"/>
      <c r="JYQ10" s="0"/>
      <c r="JYR10" s="0"/>
      <c r="JYS10" s="0"/>
      <c r="JYT10" s="0"/>
      <c r="JYU10" s="0"/>
      <c r="JYV10" s="0"/>
      <c r="JYW10" s="0"/>
      <c r="JYX10" s="0"/>
      <c r="JYY10" s="0"/>
      <c r="JYZ10" s="0"/>
      <c r="JZA10" s="0"/>
      <c r="JZB10" s="0"/>
      <c r="JZC10" s="0"/>
      <c r="JZD10" s="0"/>
      <c r="JZE10" s="0"/>
      <c r="JZF10" s="0"/>
      <c r="JZG10" s="0"/>
      <c r="JZH10" s="0"/>
      <c r="JZI10" s="0"/>
      <c r="JZJ10" s="0"/>
      <c r="JZK10" s="0"/>
      <c r="JZL10" s="0"/>
      <c r="JZM10" s="0"/>
      <c r="JZN10" s="0"/>
      <c r="JZO10" s="0"/>
      <c r="JZP10" s="0"/>
      <c r="JZQ10" s="0"/>
      <c r="JZR10" s="0"/>
      <c r="JZS10" s="0"/>
      <c r="JZT10" s="0"/>
      <c r="JZU10" s="0"/>
      <c r="JZV10" s="0"/>
      <c r="JZW10" s="0"/>
      <c r="JZX10" s="0"/>
      <c r="JZY10" s="0"/>
      <c r="JZZ10" s="0"/>
      <c r="KAA10" s="0"/>
      <c r="KAB10" s="0"/>
      <c r="KAC10" s="0"/>
      <c r="KAD10" s="0"/>
      <c r="KAE10" s="0"/>
      <c r="KAF10" s="0"/>
      <c r="KAG10" s="0"/>
      <c r="KAH10" s="0"/>
      <c r="KAI10" s="0"/>
      <c r="KAJ10" s="0"/>
      <c r="KAK10" s="0"/>
      <c r="KAL10" s="0"/>
      <c r="KAM10" s="0"/>
      <c r="KAN10" s="0"/>
      <c r="KAO10" s="0"/>
      <c r="KAP10" s="0"/>
      <c r="KAQ10" s="0"/>
      <c r="KAR10" s="0"/>
      <c r="KAS10" s="0"/>
      <c r="KAT10" s="0"/>
      <c r="KAU10" s="0"/>
      <c r="KAV10" s="0"/>
      <c r="KAW10" s="0"/>
      <c r="KAX10" s="0"/>
      <c r="KAY10" s="0"/>
      <c r="KAZ10" s="0"/>
      <c r="KBA10" s="0"/>
      <c r="KBB10" s="0"/>
      <c r="KBC10" s="0"/>
      <c r="KBD10" s="0"/>
      <c r="KBE10" s="0"/>
      <c r="KBF10" s="0"/>
      <c r="KBG10" s="0"/>
      <c r="KBH10" s="0"/>
      <c r="KBI10" s="0"/>
      <c r="KBJ10" s="0"/>
      <c r="KBK10" s="0"/>
      <c r="KBL10" s="0"/>
      <c r="KBM10" s="0"/>
      <c r="KBN10" s="0"/>
      <c r="KBO10" s="0"/>
      <c r="KBP10" s="0"/>
      <c r="KBQ10" s="0"/>
      <c r="KBR10" s="0"/>
      <c r="KBS10" s="0"/>
      <c r="KBT10" s="0"/>
      <c r="KBU10" s="0"/>
      <c r="KBV10" s="0"/>
      <c r="KBW10" s="0"/>
      <c r="KBX10" s="0"/>
      <c r="KBY10" s="0"/>
      <c r="KBZ10" s="0"/>
      <c r="KCA10" s="0"/>
      <c r="KCB10" s="0"/>
      <c r="KCC10" s="0"/>
      <c r="KCD10" s="0"/>
      <c r="KCE10" s="0"/>
      <c r="KCF10" s="0"/>
      <c r="KCG10" s="0"/>
      <c r="KCH10" s="0"/>
      <c r="KCI10" s="0"/>
      <c r="KCJ10" s="0"/>
      <c r="KCK10" s="0"/>
      <c r="KCL10" s="0"/>
      <c r="KCM10" s="0"/>
      <c r="KCN10" s="0"/>
      <c r="KCO10" s="0"/>
      <c r="KCP10" s="0"/>
      <c r="KCQ10" s="0"/>
      <c r="KCR10" s="0"/>
      <c r="KCS10" s="0"/>
      <c r="KCT10" s="0"/>
      <c r="KCU10" s="0"/>
      <c r="KCV10" s="0"/>
      <c r="KCW10" s="0"/>
      <c r="KCX10" s="0"/>
      <c r="KCY10" s="0"/>
      <c r="KCZ10" s="0"/>
      <c r="KDA10" s="0"/>
      <c r="KDB10" s="0"/>
      <c r="KDC10" s="0"/>
      <c r="KDD10" s="0"/>
      <c r="KDE10" s="0"/>
      <c r="KDF10" s="0"/>
      <c r="KDG10" s="0"/>
      <c r="KDH10" s="0"/>
      <c r="KDI10" s="0"/>
      <c r="KDJ10" s="0"/>
      <c r="KDK10" s="0"/>
      <c r="KDL10" s="0"/>
      <c r="KDM10" s="0"/>
      <c r="KDN10" s="0"/>
      <c r="KDO10" s="0"/>
      <c r="KDP10" s="0"/>
      <c r="KDQ10" s="0"/>
      <c r="KDR10" s="0"/>
      <c r="KDS10" s="0"/>
      <c r="KDT10" s="0"/>
      <c r="KDU10" s="0"/>
      <c r="KDV10" s="0"/>
      <c r="KDW10" s="0"/>
      <c r="KDX10" s="0"/>
      <c r="KDY10" s="0"/>
      <c r="KDZ10" s="0"/>
      <c r="KEA10" s="0"/>
      <c r="KEB10" s="0"/>
      <c r="KEC10" s="0"/>
      <c r="KED10" s="0"/>
      <c r="KEE10" s="0"/>
      <c r="KEF10" s="0"/>
      <c r="KEG10" s="0"/>
      <c r="KEH10" s="0"/>
      <c r="KEI10" s="0"/>
      <c r="KEJ10" s="0"/>
      <c r="KEK10" s="0"/>
      <c r="KEL10" s="0"/>
      <c r="KEM10" s="0"/>
      <c r="KEN10" s="0"/>
      <c r="KEO10" s="0"/>
      <c r="KEP10" s="0"/>
      <c r="KEQ10" s="0"/>
      <c r="KER10" s="0"/>
      <c r="KES10" s="0"/>
      <c r="KET10" s="0"/>
      <c r="KEU10" s="0"/>
      <c r="KEV10" s="0"/>
      <c r="KEW10" s="0"/>
      <c r="KEX10" s="0"/>
      <c r="KEY10" s="0"/>
      <c r="KEZ10" s="0"/>
      <c r="KFA10" s="0"/>
      <c r="KFB10" s="0"/>
      <c r="KFC10" s="0"/>
      <c r="KFD10" s="0"/>
      <c r="KFE10" s="0"/>
      <c r="KFF10" s="0"/>
      <c r="KFG10" s="0"/>
      <c r="KFH10" s="0"/>
      <c r="KFI10" s="0"/>
      <c r="KFJ10" s="0"/>
      <c r="KFK10" s="0"/>
      <c r="KFL10" s="0"/>
      <c r="KFM10" s="0"/>
      <c r="KFN10" s="0"/>
      <c r="KFO10" s="0"/>
      <c r="KFP10" s="0"/>
      <c r="KFQ10" s="0"/>
      <c r="KFR10" s="0"/>
      <c r="KFS10" s="0"/>
      <c r="KFT10" s="0"/>
      <c r="KFU10" s="0"/>
      <c r="KFV10" s="0"/>
      <c r="KFW10" s="0"/>
      <c r="KFX10" s="0"/>
      <c r="KFY10" s="0"/>
      <c r="KFZ10" s="0"/>
      <c r="KGA10" s="0"/>
      <c r="KGB10" s="0"/>
      <c r="KGC10" s="0"/>
      <c r="KGD10" s="0"/>
      <c r="KGE10" s="0"/>
      <c r="KGF10" s="0"/>
      <c r="KGG10" s="0"/>
      <c r="KGH10" s="0"/>
      <c r="KGI10" s="0"/>
      <c r="KGJ10" s="0"/>
      <c r="KGK10" s="0"/>
      <c r="KGL10" s="0"/>
      <c r="KGM10" s="0"/>
      <c r="KGN10" s="0"/>
      <c r="KGO10" s="0"/>
      <c r="KGP10" s="0"/>
      <c r="KGQ10" s="0"/>
      <c r="KGR10" s="0"/>
      <c r="KGS10" s="0"/>
      <c r="KGT10" s="0"/>
      <c r="KGU10" s="0"/>
      <c r="KGV10" s="0"/>
      <c r="KGW10" s="0"/>
      <c r="KGX10" s="0"/>
      <c r="KGY10" s="0"/>
      <c r="KGZ10" s="0"/>
      <c r="KHA10" s="0"/>
      <c r="KHB10" s="0"/>
      <c r="KHC10" s="0"/>
      <c r="KHD10" s="0"/>
      <c r="KHE10" s="0"/>
      <c r="KHF10" s="0"/>
      <c r="KHG10" s="0"/>
      <c r="KHH10" s="0"/>
      <c r="KHI10" s="0"/>
      <c r="KHJ10" s="0"/>
      <c r="KHK10" s="0"/>
      <c r="KHL10" s="0"/>
      <c r="KHM10" s="0"/>
      <c r="KHN10" s="0"/>
      <c r="KHO10" s="0"/>
      <c r="KHP10" s="0"/>
      <c r="KHQ10" s="0"/>
      <c r="KHR10" s="0"/>
      <c r="KHS10" s="0"/>
      <c r="KHT10" s="0"/>
      <c r="KHU10" s="0"/>
      <c r="KHV10" s="0"/>
      <c r="KHW10" s="0"/>
      <c r="KHX10" s="0"/>
      <c r="KHY10" s="0"/>
      <c r="KHZ10" s="0"/>
      <c r="KIA10" s="0"/>
      <c r="KIB10" s="0"/>
      <c r="KIC10" s="0"/>
      <c r="KID10" s="0"/>
      <c r="KIE10" s="0"/>
      <c r="KIF10" s="0"/>
      <c r="KIG10" s="0"/>
      <c r="KIH10" s="0"/>
      <c r="KII10" s="0"/>
      <c r="KIJ10" s="0"/>
      <c r="KIK10" s="0"/>
      <c r="KIL10" s="0"/>
      <c r="KIM10" s="0"/>
      <c r="KIN10" s="0"/>
      <c r="KIO10" s="0"/>
      <c r="KIP10" s="0"/>
      <c r="KIQ10" s="0"/>
      <c r="KIR10" s="0"/>
      <c r="KIS10" s="0"/>
      <c r="KIT10" s="0"/>
      <c r="KIU10" s="0"/>
      <c r="KIV10" s="0"/>
      <c r="KIW10" s="0"/>
      <c r="KIX10" s="0"/>
      <c r="KIY10" s="0"/>
      <c r="KIZ10" s="0"/>
      <c r="KJA10" s="0"/>
      <c r="KJB10" s="0"/>
      <c r="KJC10" s="0"/>
      <c r="KJD10" s="0"/>
      <c r="KJE10" s="0"/>
      <c r="KJF10" s="0"/>
      <c r="KJG10" s="0"/>
      <c r="KJH10" s="0"/>
      <c r="KJI10" s="0"/>
      <c r="KJJ10" s="0"/>
      <c r="KJK10" s="0"/>
      <c r="KJL10" s="0"/>
      <c r="KJM10" s="0"/>
      <c r="KJN10" s="0"/>
      <c r="KJO10" s="0"/>
      <c r="KJP10" s="0"/>
      <c r="KJQ10" s="0"/>
      <c r="KJR10" s="0"/>
      <c r="KJS10" s="0"/>
      <c r="KJT10" s="0"/>
      <c r="KJU10" s="0"/>
      <c r="KJV10" s="0"/>
      <c r="KJW10" s="0"/>
      <c r="KJX10" s="0"/>
      <c r="KJY10" s="0"/>
      <c r="KJZ10" s="0"/>
      <c r="KKA10" s="0"/>
      <c r="KKB10" s="0"/>
      <c r="KKC10" s="0"/>
      <c r="KKD10" s="0"/>
      <c r="KKE10" s="0"/>
      <c r="KKF10" s="0"/>
      <c r="KKG10" s="0"/>
      <c r="KKH10" s="0"/>
      <c r="KKI10" s="0"/>
      <c r="KKJ10" s="0"/>
      <c r="KKK10" s="0"/>
      <c r="KKL10" s="0"/>
      <c r="KKM10" s="0"/>
      <c r="KKN10" s="0"/>
      <c r="KKO10" s="0"/>
      <c r="KKP10" s="0"/>
      <c r="KKQ10" s="0"/>
      <c r="KKR10" s="0"/>
      <c r="KKS10" s="0"/>
      <c r="KKT10" s="0"/>
      <c r="KKU10" s="0"/>
      <c r="KKV10" s="0"/>
      <c r="KKW10" s="0"/>
      <c r="KKX10" s="0"/>
      <c r="KKY10" s="0"/>
      <c r="KKZ10" s="0"/>
      <c r="KLA10" s="0"/>
      <c r="KLB10" s="0"/>
      <c r="KLC10" s="0"/>
      <c r="KLD10" s="0"/>
      <c r="KLE10" s="0"/>
      <c r="KLF10" s="0"/>
      <c r="KLG10" s="0"/>
      <c r="KLH10" s="0"/>
      <c r="KLI10" s="0"/>
      <c r="KLJ10" s="0"/>
      <c r="KLK10" s="0"/>
      <c r="KLL10" s="0"/>
      <c r="KLM10" s="0"/>
      <c r="KLN10" s="0"/>
      <c r="KLO10" s="0"/>
      <c r="KLP10" s="0"/>
      <c r="KLQ10" s="0"/>
      <c r="KLR10" s="0"/>
      <c r="KLS10" s="0"/>
      <c r="KLT10" s="0"/>
      <c r="KLU10" s="0"/>
      <c r="KLV10" s="0"/>
      <c r="KLW10" s="0"/>
      <c r="KLX10" s="0"/>
      <c r="KLY10" s="0"/>
      <c r="KLZ10" s="0"/>
      <c r="KMA10" s="0"/>
      <c r="KMB10" s="0"/>
      <c r="KMC10" s="0"/>
      <c r="KMD10" s="0"/>
      <c r="KME10" s="0"/>
      <c r="KMF10" s="0"/>
      <c r="KMG10" s="0"/>
      <c r="KMH10" s="0"/>
      <c r="KMI10" s="0"/>
      <c r="KMJ10" s="0"/>
      <c r="KMK10" s="0"/>
      <c r="KML10" s="0"/>
      <c r="KMM10" s="0"/>
      <c r="KMN10" s="0"/>
      <c r="KMO10" s="0"/>
      <c r="KMP10" s="0"/>
      <c r="KMQ10" s="0"/>
      <c r="KMR10" s="0"/>
      <c r="KMS10" s="0"/>
      <c r="KMT10" s="0"/>
      <c r="KMU10" s="0"/>
      <c r="KMV10" s="0"/>
      <c r="KMW10" s="0"/>
      <c r="KMX10" s="0"/>
      <c r="KMY10" s="0"/>
      <c r="KMZ10" s="0"/>
      <c r="KNA10" s="0"/>
      <c r="KNB10" s="0"/>
      <c r="KNC10" s="0"/>
      <c r="KND10" s="0"/>
      <c r="KNE10" s="0"/>
      <c r="KNF10" s="0"/>
      <c r="KNG10" s="0"/>
      <c r="KNH10" s="0"/>
      <c r="KNI10" s="0"/>
      <c r="KNJ10" s="0"/>
      <c r="KNK10" s="0"/>
      <c r="KNL10" s="0"/>
      <c r="KNM10" s="0"/>
      <c r="KNN10" s="0"/>
      <c r="KNO10" s="0"/>
      <c r="KNP10" s="0"/>
      <c r="KNQ10" s="0"/>
      <c r="KNR10" s="0"/>
      <c r="KNS10" s="0"/>
      <c r="KNT10" s="0"/>
      <c r="KNU10" s="0"/>
      <c r="KNV10" s="0"/>
      <c r="KNW10" s="0"/>
      <c r="KNX10" s="0"/>
      <c r="KNY10" s="0"/>
      <c r="KNZ10" s="0"/>
      <c r="KOA10" s="0"/>
      <c r="KOB10" s="0"/>
      <c r="KOC10" s="0"/>
      <c r="KOD10" s="0"/>
      <c r="KOE10" s="0"/>
      <c r="KOF10" s="0"/>
      <c r="KOG10" s="0"/>
      <c r="KOH10" s="0"/>
      <c r="KOI10" s="0"/>
      <c r="KOJ10" s="0"/>
      <c r="KOK10" s="0"/>
      <c r="KOL10" s="0"/>
      <c r="KOM10" s="0"/>
      <c r="KON10" s="0"/>
      <c r="KOO10" s="0"/>
      <c r="KOP10" s="0"/>
      <c r="KOQ10" s="0"/>
      <c r="KOR10" s="0"/>
      <c r="KOS10" s="0"/>
      <c r="KOT10" s="0"/>
      <c r="KOU10" s="0"/>
      <c r="KOV10" s="0"/>
      <c r="KOW10" s="0"/>
      <c r="KOX10" s="0"/>
      <c r="KOY10" s="0"/>
      <c r="KOZ10" s="0"/>
      <c r="KPA10" s="0"/>
      <c r="KPB10" s="0"/>
      <c r="KPC10" s="0"/>
      <c r="KPD10" s="0"/>
      <c r="KPE10" s="0"/>
      <c r="KPF10" s="0"/>
      <c r="KPG10" s="0"/>
      <c r="KPH10" s="0"/>
      <c r="KPI10" s="0"/>
      <c r="KPJ10" s="0"/>
      <c r="KPK10" s="0"/>
      <c r="KPL10" s="0"/>
      <c r="KPM10" s="0"/>
      <c r="KPN10" s="0"/>
      <c r="KPO10" s="0"/>
      <c r="KPP10" s="0"/>
      <c r="KPQ10" s="0"/>
      <c r="KPR10" s="0"/>
      <c r="KPS10" s="0"/>
      <c r="KPT10" s="0"/>
      <c r="KPU10" s="0"/>
      <c r="KPV10" s="0"/>
      <c r="KPW10" s="0"/>
      <c r="KPX10" s="0"/>
      <c r="KPY10" s="0"/>
      <c r="KPZ10" s="0"/>
      <c r="KQA10" s="0"/>
      <c r="KQB10" s="0"/>
      <c r="KQC10" s="0"/>
      <c r="KQD10" s="0"/>
      <c r="KQE10" s="0"/>
      <c r="KQF10" s="0"/>
      <c r="KQG10" s="0"/>
      <c r="KQH10" s="0"/>
      <c r="KQI10" s="0"/>
      <c r="KQJ10" s="0"/>
      <c r="KQK10" s="0"/>
      <c r="KQL10" s="0"/>
      <c r="KQM10" s="0"/>
      <c r="KQN10" s="0"/>
      <c r="KQO10" s="0"/>
      <c r="KQP10" s="0"/>
      <c r="KQQ10" s="0"/>
      <c r="KQR10" s="0"/>
      <c r="KQS10" s="0"/>
      <c r="KQT10" s="0"/>
      <c r="KQU10" s="0"/>
      <c r="KQV10" s="0"/>
      <c r="KQW10" s="0"/>
      <c r="KQX10" s="0"/>
      <c r="KQY10" s="0"/>
      <c r="KQZ10" s="0"/>
      <c r="KRA10" s="0"/>
      <c r="KRB10" s="0"/>
      <c r="KRC10" s="0"/>
      <c r="KRD10" s="0"/>
      <c r="KRE10" s="0"/>
      <c r="KRF10" s="0"/>
      <c r="KRG10" s="0"/>
      <c r="KRH10" s="0"/>
      <c r="KRI10" s="0"/>
      <c r="KRJ10" s="0"/>
      <c r="KRK10" s="0"/>
      <c r="KRL10" s="0"/>
      <c r="KRM10" s="0"/>
      <c r="KRN10" s="0"/>
      <c r="KRO10" s="0"/>
      <c r="KRP10" s="0"/>
      <c r="KRQ10" s="0"/>
      <c r="KRR10" s="0"/>
      <c r="KRS10" s="0"/>
      <c r="KRT10" s="0"/>
      <c r="KRU10" s="0"/>
      <c r="KRV10" s="0"/>
      <c r="KRW10" s="0"/>
      <c r="KRX10" s="0"/>
      <c r="KRY10" s="0"/>
      <c r="KRZ10" s="0"/>
      <c r="KSA10" s="0"/>
      <c r="KSB10" s="0"/>
      <c r="KSC10" s="0"/>
      <c r="KSD10" s="0"/>
      <c r="KSE10" s="0"/>
      <c r="KSF10" s="0"/>
      <c r="KSG10" s="0"/>
      <c r="KSH10" s="0"/>
      <c r="KSI10" s="0"/>
      <c r="KSJ10" s="0"/>
      <c r="KSK10" s="0"/>
      <c r="KSL10" s="0"/>
      <c r="KSM10" s="0"/>
      <c r="KSN10" s="0"/>
      <c r="KSO10" s="0"/>
      <c r="KSP10" s="0"/>
      <c r="KSQ10" s="0"/>
      <c r="KSR10" s="0"/>
      <c r="KSS10" s="0"/>
      <c r="KST10" s="0"/>
      <c r="KSU10" s="0"/>
      <c r="KSV10" s="0"/>
      <c r="KSW10" s="0"/>
      <c r="KSX10" s="0"/>
      <c r="KSY10" s="0"/>
      <c r="KSZ10" s="0"/>
      <c r="KTA10" s="0"/>
      <c r="KTB10" s="0"/>
      <c r="KTC10" s="0"/>
      <c r="KTD10" s="0"/>
      <c r="KTE10" s="0"/>
      <c r="KTF10" s="0"/>
      <c r="KTG10" s="0"/>
      <c r="KTH10" s="0"/>
      <c r="KTI10" s="0"/>
      <c r="KTJ10" s="0"/>
      <c r="KTK10" s="0"/>
      <c r="KTL10" s="0"/>
      <c r="KTM10" s="0"/>
      <c r="KTN10" s="0"/>
      <c r="KTO10" s="0"/>
      <c r="KTP10" s="0"/>
      <c r="KTQ10" s="0"/>
      <c r="KTR10" s="0"/>
      <c r="KTS10" s="0"/>
      <c r="KTT10" s="0"/>
      <c r="KTU10" s="0"/>
      <c r="KTV10" s="0"/>
      <c r="KTW10" s="0"/>
      <c r="KTX10" s="0"/>
      <c r="KTY10" s="0"/>
      <c r="KTZ10" s="0"/>
      <c r="KUA10" s="0"/>
      <c r="KUB10" s="0"/>
      <c r="KUC10" s="0"/>
      <c r="KUD10" s="0"/>
      <c r="KUE10" s="0"/>
      <c r="KUF10" s="0"/>
      <c r="KUG10" s="0"/>
      <c r="KUH10" s="0"/>
      <c r="KUI10" s="0"/>
      <c r="KUJ10" s="0"/>
      <c r="KUK10" s="0"/>
      <c r="KUL10" s="0"/>
      <c r="KUM10" s="0"/>
      <c r="KUN10" s="0"/>
      <c r="KUO10" s="0"/>
      <c r="KUP10" s="0"/>
      <c r="KUQ10" s="0"/>
      <c r="KUR10" s="0"/>
      <c r="KUS10" s="0"/>
      <c r="KUT10" s="0"/>
      <c r="KUU10" s="0"/>
      <c r="KUV10" s="0"/>
      <c r="KUW10" s="0"/>
      <c r="KUX10" s="0"/>
      <c r="KUY10" s="0"/>
      <c r="KUZ10" s="0"/>
      <c r="KVA10" s="0"/>
      <c r="KVB10" s="0"/>
      <c r="KVC10" s="0"/>
      <c r="KVD10" s="0"/>
      <c r="KVE10" s="0"/>
      <c r="KVF10" s="0"/>
      <c r="KVG10" s="0"/>
      <c r="KVH10" s="0"/>
      <c r="KVI10" s="0"/>
      <c r="KVJ10" s="0"/>
      <c r="KVK10" s="0"/>
      <c r="KVL10" s="0"/>
      <c r="KVM10" s="0"/>
      <c r="KVN10" s="0"/>
      <c r="KVO10" s="0"/>
      <c r="KVP10" s="0"/>
      <c r="KVQ10" s="0"/>
      <c r="KVR10" s="0"/>
      <c r="KVS10" s="0"/>
      <c r="KVT10" s="0"/>
      <c r="KVU10" s="0"/>
      <c r="KVV10" s="0"/>
      <c r="KVW10" s="0"/>
      <c r="KVX10" s="0"/>
      <c r="KVY10" s="0"/>
      <c r="KVZ10" s="0"/>
      <c r="KWA10" s="0"/>
      <c r="KWB10" s="0"/>
      <c r="KWC10" s="0"/>
      <c r="KWD10" s="0"/>
      <c r="KWE10" s="0"/>
      <c r="KWF10" s="0"/>
      <c r="KWG10" s="0"/>
      <c r="KWH10" s="0"/>
      <c r="KWI10" s="0"/>
      <c r="KWJ10" s="0"/>
      <c r="KWK10" s="0"/>
      <c r="KWL10" s="0"/>
      <c r="KWM10" s="0"/>
      <c r="KWN10" s="0"/>
      <c r="KWO10" s="0"/>
      <c r="KWP10" s="0"/>
      <c r="KWQ10" s="0"/>
      <c r="KWR10" s="0"/>
      <c r="KWS10" s="0"/>
      <c r="KWT10" s="0"/>
      <c r="KWU10" s="0"/>
      <c r="KWV10" s="0"/>
      <c r="KWW10" s="0"/>
      <c r="KWX10" s="0"/>
      <c r="KWY10" s="0"/>
      <c r="KWZ10" s="0"/>
      <c r="KXA10" s="0"/>
      <c r="KXB10" s="0"/>
      <c r="KXC10" s="0"/>
      <c r="KXD10" s="0"/>
      <c r="KXE10" s="0"/>
      <c r="KXF10" s="0"/>
      <c r="KXG10" s="0"/>
      <c r="KXH10" s="0"/>
      <c r="KXI10" s="0"/>
      <c r="KXJ10" s="0"/>
      <c r="KXK10" s="0"/>
      <c r="KXL10" s="0"/>
      <c r="KXM10" s="0"/>
      <c r="KXN10" s="0"/>
      <c r="KXO10" s="0"/>
      <c r="KXP10" s="0"/>
      <c r="KXQ10" s="0"/>
      <c r="KXR10" s="0"/>
      <c r="KXS10" s="0"/>
      <c r="KXT10" s="0"/>
      <c r="KXU10" s="0"/>
      <c r="KXV10" s="0"/>
      <c r="KXW10" s="0"/>
      <c r="KXX10" s="0"/>
      <c r="KXY10" s="0"/>
      <c r="KXZ10" s="0"/>
      <c r="KYA10" s="0"/>
      <c r="KYB10" s="0"/>
      <c r="KYC10" s="0"/>
      <c r="KYD10" s="0"/>
      <c r="KYE10" s="0"/>
      <c r="KYF10" s="0"/>
      <c r="KYG10" s="0"/>
      <c r="KYH10" s="0"/>
      <c r="KYI10" s="0"/>
      <c r="KYJ10" s="0"/>
      <c r="KYK10" s="0"/>
      <c r="KYL10" s="0"/>
      <c r="KYM10" s="0"/>
      <c r="KYN10" s="0"/>
      <c r="KYO10" s="0"/>
      <c r="KYP10" s="0"/>
      <c r="KYQ10" s="0"/>
      <c r="KYR10" s="0"/>
      <c r="KYS10" s="0"/>
      <c r="KYT10" s="0"/>
      <c r="KYU10" s="0"/>
      <c r="KYV10" s="0"/>
      <c r="KYW10" s="0"/>
      <c r="KYX10" s="0"/>
      <c r="KYY10" s="0"/>
      <c r="KYZ10" s="0"/>
      <c r="KZA10" s="0"/>
      <c r="KZB10" s="0"/>
      <c r="KZC10" s="0"/>
      <c r="KZD10" s="0"/>
      <c r="KZE10" s="0"/>
      <c r="KZF10" s="0"/>
      <c r="KZG10" s="0"/>
      <c r="KZH10" s="0"/>
      <c r="KZI10" s="0"/>
      <c r="KZJ10" s="0"/>
      <c r="KZK10" s="0"/>
      <c r="KZL10" s="0"/>
      <c r="KZM10" s="0"/>
      <c r="KZN10" s="0"/>
      <c r="KZO10" s="0"/>
      <c r="KZP10" s="0"/>
      <c r="KZQ10" s="0"/>
      <c r="KZR10" s="0"/>
      <c r="KZS10" s="0"/>
      <c r="KZT10" s="0"/>
      <c r="KZU10" s="0"/>
      <c r="KZV10" s="0"/>
      <c r="KZW10" s="0"/>
      <c r="KZX10" s="0"/>
      <c r="KZY10" s="0"/>
      <c r="KZZ10" s="0"/>
      <c r="LAA10" s="0"/>
      <c r="LAB10" s="0"/>
      <c r="LAC10" s="0"/>
      <c r="LAD10" s="0"/>
      <c r="LAE10" s="0"/>
      <c r="LAF10" s="0"/>
      <c r="LAG10" s="0"/>
      <c r="LAH10" s="0"/>
      <c r="LAI10" s="0"/>
      <c r="LAJ10" s="0"/>
      <c r="LAK10" s="0"/>
      <c r="LAL10" s="0"/>
      <c r="LAM10" s="0"/>
      <c r="LAN10" s="0"/>
      <c r="LAO10" s="0"/>
      <c r="LAP10" s="0"/>
      <c r="LAQ10" s="0"/>
      <c r="LAR10" s="0"/>
      <c r="LAS10" s="0"/>
      <c r="LAT10" s="0"/>
      <c r="LAU10" s="0"/>
      <c r="LAV10" s="0"/>
      <c r="LAW10" s="0"/>
      <c r="LAX10" s="0"/>
      <c r="LAY10" s="0"/>
      <c r="LAZ10" s="0"/>
      <c r="LBA10" s="0"/>
      <c r="LBB10" s="0"/>
      <c r="LBC10" s="0"/>
      <c r="LBD10" s="0"/>
      <c r="LBE10" s="0"/>
      <c r="LBF10" s="0"/>
      <c r="LBG10" s="0"/>
      <c r="LBH10" s="0"/>
      <c r="LBI10" s="0"/>
      <c r="LBJ10" s="0"/>
      <c r="LBK10" s="0"/>
      <c r="LBL10" s="0"/>
      <c r="LBM10" s="0"/>
      <c r="LBN10" s="0"/>
      <c r="LBO10" s="0"/>
      <c r="LBP10" s="0"/>
      <c r="LBQ10" s="0"/>
      <c r="LBR10" s="0"/>
      <c r="LBS10" s="0"/>
      <c r="LBT10" s="0"/>
      <c r="LBU10" s="0"/>
      <c r="LBV10" s="0"/>
      <c r="LBW10" s="0"/>
      <c r="LBX10" s="0"/>
      <c r="LBY10" s="0"/>
      <c r="LBZ10" s="0"/>
      <c r="LCA10" s="0"/>
      <c r="LCB10" s="0"/>
      <c r="LCC10" s="0"/>
      <c r="LCD10" s="0"/>
      <c r="LCE10" s="0"/>
      <c r="LCF10" s="0"/>
      <c r="LCG10" s="0"/>
      <c r="LCH10" s="0"/>
      <c r="LCI10" s="0"/>
      <c r="LCJ10" s="0"/>
      <c r="LCK10" s="0"/>
      <c r="LCL10" s="0"/>
      <c r="LCM10" s="0"/>
      <c r="LCN10" s="0"/>
      <c r="LCO10" s="0"/>
      <c r="LCP10" s="0"/>
      <c r="LCQ10" s="0"/>
      <c r="LCR10" s="0"/>
      <c r="LCS10" s="0"/>
      <c r="LCT10" s="0"/>
      <c r="LCU10" s="0"/>
      <c r="LCV10" s="0"/>
      <c r="LCW10" s="0"/>
      <c r="LCX10" s="0"/>
      <c r="LCY10" s="0"/>
      <c r="LCZ10" s="0"/>
      <c r="LDA10" s="0"/>
      <c r="LDB10" s="0"/>
      <c r="LDC10" s="0"/>
      <c r="LDD10" s="0"/>
      <c r="LDE10" s="0"/>
      <c r="LDF10" s="0"/>
      <c r="LDG10" s="0"/>
      <c r="LDH10" s="0"/>
      <c r="LDI10" s="0"/>
      <c r="LDJ10" s="0"/>
      <c r="LDK10" s="0"/>
      <c r="LDL10" s="0"/>
      <c r="LDM10" s="0"/>
      <c r="LDN10" s="0"/>
      <c r="LDO10" s="0"/>
      <c r="LDP10" s="0"/>
      <c r="LDQ10" s="0"/>
      <c r="LDR10" s="0"/>
      <c r="LDS10" s="0"/>
      <c r="LDT10" s="0"/>
      <c r="LDU10" s="0"/>
      <c r="LDV10" s="0"/>
      <c r="LDW10" s="0"/>
      <c r="LDX10" s="0"/>
      <c r="LDY10" s="0"/>
      <c r="LDZ10" s="0"/>
      <c r="LEA10" s="0"/>
      <c r="LEB10" s="0"/>
      <c r="LEC10" s="0"/>
      <c r="LED10" s="0"/>
      <c r="LEE10" s="0"/>
      <c r="LEF10" s="0"/>
      <c r="LEG10" s="0"/>
      <c r="LEH10" s="0"/>
      <c r="LEI10" s="0"/>
      <c r="LEJ10" s="0"/>
      <c r="LEK10" s="0"/>
      <c r="LEL10" s="0"/>
      <c r="LEM10" s="0"/>
      <c r="LEN10" s="0"/>
      <c r="LEO10" s="0"/>
      <c r="LEP10" s="0"/>
      <c r="LEQ10" s="0"/>
      <c r="LER10" s="0"/>
      <c r="LES10" s="0"/>
      <c r="LET10" s="0"/>
      <c r="LEU10" s="0"/>
      <c r="LEV10" s="0"/>
      <c r="LEW10" s="0"/>
      <c r="LEX10" s="0"/>
      <c r="LEY10" s="0"/>
      <c r="LEZ10" s="0"/>
      <c r="LFA10" s="0"/>
      <c r="LFB10" s="0"/>
      <c r="LFC10" s="0"/>
      <c r="LFD10" s="0"/>
      <c r="LFE10" s="0"/>
      <c r="LFF10" s="0"/>
      <c r="LFG10" s="0"/>
      <c r="LFH10" s="0"/>
      <c r="LFI10" s="0"/>
      <c r="LFJ10" s="0"/>
      <c r="LFK10" s="0"/>
      <c r="LFL10" s="0"/>
      <c r="LFM10" s="0"/>
      <c r="LFN10" s="0"/>
      <c r="LFO10" s="0"/>
      <c r="LFP10" s="0"/>
      <c r="LFQ10" s="0"/>
      <c r="LFR10" s="0"/>
      <c r="LFS10" s="0"/>
      <c r="LFT10" s="0"/>
      <c r="LFU10" s="0"/>
      <c r="LFV10" s="0"/>
      <c r="LFW10" s="0"/>
      <c r="LFX10" s="0"/>
      <c r="LFY10" s="0"/>
      <c r="LFZ10" s="0"/>
      <c r="LGA10" s="0"/>
      <c r="LGB10" s="0"/>
      <c r="LGC10" s="0"/>
      <c r="LGD10" s="0"/>
      <c r="LGE10" s="0"/>
      <c r="LGF10" s="0"/>
      <c r="LGG10" s="0"/>
      <c r="LGH10" s="0"/>
      <c r="LGI10" s="0"/>
      <c r="LGJ10" s="0"/>
      <c r="LGK10" s="0"/>
      <c r="LGL10" s="0"/>
      <c r="LGM10" s="0"/>
      <c r="LGN10" s="0"/>
      <c r="LGO10" s="0"/>
      <c r="LGP10" s="0"/>
      <c r="LGQ10" s="0"/>
      <c r="LGR10" s="0"/>
      <c r="LGS10" s="0"/>
      <c r="LGT10" s="0"/>
      <c r="LGU10" s="0"/>
      <c r="LGV10" s="0"/>
      <c r="LGW10" s="0"/>
      <c r="LGX10" s="0"/>
      <c r="LGY10" s="0"/>
      <c r="LGZ10" s="0"/>
      <c r="LHA10" s="0"/>
      <c r="LHB10" s="0"/>
      <c r="LHC10" s="0"/>
      <c r="LHD10" s="0"/>
      <c r="LHE10" s="0"/>
      <c r="LHF10" s="0"/>
      <c r="LHG10" s="0"/>
      <c r="LHH10" s="0"/>
      <c r="LHI10" s="0"/>
      <c r="LHJ10" s="0"/>
      <c r="LHK10" s="0"/>
      <c r="LHL10" s="0"/>
      <c r="LHM10" s="0"/>
      <c r="LHN10" s="0"/>
      <c r="LHO10" s="0"/>
      <c r="LHP10" s="0"/>
      <c r="LHQ10" s="0"/>
      <c r="LHR10" s="0"/>
      <c r="LHS10" s="0"/>
      <c r="LHT10" s="0"/>
      <c r="LHU10" s="0"/>
      <c r="LHV10" s="0"/>
      <c r="LHW10" s="0"/>
      <c r="LHX10" s="0"/>
      <c r="LHY10" s="0"/>
      <c r="LHZ10" s="0"/>
      <c r="LIA10" s="0"/>
      <c r="LIB10" s="0"/>
      <c r="LIC10" s="0"/>
      <c r="LID10" s="0"/>
      <c r="LIE10" s="0"/>
      <c r="LIF10" s="0"/>
      <c r="LIG10" s="0"/>
      <c r="LIH10" s="0"/>
      <c r="LII10" s="0"/>
      <c r="LIJ10" s="0"/>
      <c r="LIK10" s="0"/>
      <c r="LIL10" s="0"/>
      <c r="LIM10" s="0"/>
      <c r="LIN10" s="0"/>
      <c r="LIO10" s="0"/>
      <c r="LIP10" s="0"/>
      <c r="LIQ10" s="0"/>
      <c r="LIR10" s="0"/>
      <c r="LIS10" s="0"/>
      <c r="LIT10" s="0"/>
      <c r="LIU10" s="0"/>
      <c r="LIV10" s="0"/>
      <c r="LIW10" s="0"/>
      <c r="LIX10" s="0"/>
      <c r="LIY10" s="0"/>
      <c r="LIZ10" s="0"/>
      <c r="LJA10" s="0"/>
      <c r="LJB10" s="0"/>
      <c r="LJC10" s="0"/>
      <c r="LJD10" s="0"/>
      <c r="LJE10" s="0"/>
      <c r="LJF10" s="0"/>
      <c r="LJG10" s="0"/>
      <c r="LJH10" s="0"/>
      <c r="LJI10" s="0"/>
      <c r="LJJ10" s="0"/>
      <c r="LJK10" s="0"/>
      <c r="LJL10" s="0"/>
      <c r="LJM10" s="0"/>
      <c r="LJN10" s="0"/>
      <c r="LJO10" s="0"/>
      <c r="LJP10" s="0"/>
      <c r="LJQ10" s="0"/>
      <c r="LJR10" s="0"/>
      <c r="LJS10" s="0"/>
      <c r="LJT10" s="0"/>
      <c r="LJU10" s="0"/>
      <c r="LJV10" s="0"/>
      <c r="LJW10" s="0"/>
      <c r="LJX10" s="0"/>
      <c r="LJY10" s="0"/>
      <c r="LJZ10" s="0"/>
      <c r="LKA10" s="0"/>
      <c r="LKB10" s="0"/>
      <c r="LKC10" s="0"/>
      <c r="LKD10" s="0"/>
      <c r="LKE10" s="0"/>
      <c r="LKF10" s="0"/>
      <c r="LKG10" s="0"/>
      <c r="LKH10" s="0"/>
      <c r="LKI10" s="0"/>
      <c r="LKJ10" s="0"/>
      <c r="LKK10" s="0"/>
      <c r="LKL10" s="0"/>
      <c r="LKM10" s="0"/>
      <c r="LKN10" s="0"/>
      <c r="LKO10" s="0"/>
      <c r="LKP10" s="0"/>
      <c r="LKQ10" s="0"/>
      <c r="LKR10" s="0"/>
      <c r="LKS10" s="0"/>
      <c r="LKT10" s="0"/>
      <c r="LKU10" s="0"/>
      <c r="LKV10" s="0"/>
      <c r="LKW10" s="0"/>
      <c r="LKX10" s="0"/>
      <c r="LKY10" s="0"/>
      <c r="LKZ10" s="0"/>
      <c r="LLA10" s="0"/>
      <c r="LLB10" s="0"/>
      <c r="LLC10" s="0"/>
      <c r="LLD10" s="0"/>
      <c r="LLE10" s="0"/>
      <c r="LLF10" s="0"/>
      <c r="LLG10" s="0"/>
      <c r="LLH10" s="0"/>
      <c r="LLI10" s="0"/>
      <c r="LLJ10" s="0"/>
      <c r="LLK10" s="0"/>
      <c r="LLL10" s="0"/>
      <c r="LLM10" s="0"/>
      <c r="LLN10" s="0"/>
      <c r="LLO10" s="0"/>
      <c r="LLP10" s="0"/>
      <c r="LLQ10" s="0"/>
      <c r="LLR10" s="0"/>
      <c r="LLS10" s="0"/>
      <c r="LLT10" s="0"/>
      <c r="LLU10" s="0"/>
      <c r="LLV10" s="0"/>
      <c r="LLW10" s="0"/>
      <c r="LLX10" s="0"/>
      <c r="LLY10" s="0"/>
      <c r="LLZ10" s="0"/>
      <c r="LMA10" s="0"/>
      <c r="LMB10" s="0"/>
      <c r="LMC10" s="0"/>
      <c r="LMD10" s="0"/>
      <c r="LME10" s="0"/>
      <c r="LMF10" s="0"/>
      <c r="LMG10" s="0"/>
      <c r="LMH10" s="0"/>
      <c r="LMI10" s="0"/>
      <c r="LMJ10" s="0"/>
      <c r="LMK10" s="0"/>
      <c r="LML10" s="0"/>
      <c r="LMM10" s="0"/>
      <c r="LMN10" s="0"/>
      <c r="LMO10" s="0"/>
      <c r="LMP10" s="0"/>
      <c r="LMQ10" s="0"/>
      <c r="LMR10" s="0"/>
      <c r="LMS10" s="0"/>
      <c r="LMT10" s="0"/>
      <c r="LMU10" s="0"/>
      <c r="LMV10" s="0"/>
      <c r="LMW10" s="0"/>
      <c r="LMX10" s="0"/>
      <c r="LMY10" s="0"/>
      <c r="LMZ10" s="0"/>
      <c r="LNA10" s="0"/>
      <c r="LNB10" s="0"/>
      <c r="LNC10" s="0"/>
      <c r="LND10" s="0"/>
      <c r="LNE10" s="0"/>
      <c r="LNF10" s="0"/>
      <c r="LNG10" s="0"/>
      <c r="LNH10" s="0"/>
      <c r="LNI10" s="0"/>
      <c r="LNJ10" s="0"/>
      <c r="LNK10" s="0"/>
      <c r="LNL10" s="0"/>
      <c r="LNM10" s="0"/>
      <c r="LNN10" s="0"/>
      <c r="LNO10" s="0"/>
      <c r="LNP10" s="0"/>
      <c r="LNQ10" s="0"/>
      <c r="LNR10" s="0"/>
      <c r="LNS10" s="0"/>
      <c r="LNT10" s="0"/>
      <c r="LNU10" s="0"/>
      <c r="LNV10" s="0"/>
      <c r="LNW10" s="0"/>
      <c r="LNX10" s="0"/>
      <c r="LNY10" s="0"/>
      <c r="LNZ10" s="0"/>
      <c r="LOA10" s="0"/>
      <c r="LOB10" s="0"/>
      <c r="LOC10" s="0"/>
      <c r="LOD10" s="0"/>
      <c r="LOE10" s="0"/>
      <c r="LOF10" s="0"/>
      <c r="LOG10" s="0"/>
      <c r="LOH10" s="0"/>
      <c r="LOI10" s="0"/>
      <c r="LOJ10" s="0"/>
      <c r="LOK10" s="0"/>
      <c r="LOL10" s="0"/>
      <c r="LOM10" s="0"/>
      <c r="LON10" s="0"/>
      <c r="LOO10" s="0"/>
      <c r="LOP10" s="0"/>
      <c r="LOQ10" s="0"/>
      <c r="LOR10" s="0"/>
      <c r="LOS10" s="0"/>
      <c r="LOT10" s="0"/>
      <c r="LOU10" s="0"/>
      <c r="LOV10" s="0"/>
      <c r="LOW10" s="0"/>
      <c r="LOX10" s="0"/>
      <c r="LOY10" s="0"/>
      <c r="LOZ10" s="0"/>
      <c r="LPA10" s="0"/>
      <c r="LPB10" s="0"/>
      <c r="LPC10" s="0"/>
      <c r="LPD10" s="0"/>
      <c r="LPE10" s="0"/>
      <c r="LPF10" s="0"/>
      <c r="LPG10" s="0"/>
      <c r="LPH10" s="0"/>
      <c r="LPI10" s="0"/>
      <c r="LPJ10" s="0"/>
      <c r="LPK10" s="0"/>
      <c r="LPL10" s="0"/>
      <c r="LPM10" s="0"/>
      <c r="LPN10" s="0"/>
      <c r="LPO10" s="0"/>
      <c r="LPP10" s="0"/>
      <c r="LPQ10" s="0"/>
      <c r="LPR10" s="0"/>
      <c r="LPS10" s="0"/>
      <c r="LPT10" s="0"/>
      <c r="LPU10" s="0"/>
      <c r="LPV10" s="0"/>
      <c r="LPW10" s="0"/>
      <c r="LPX10" s="0"/>
      <c r="LPY10" s="0"/>
      <c r="LPZ10" s="0"/>
      <c r="LQA10" s="0"/>
      <c r="LQB10" s="0"/>
      <c r="LQC10" s="0"/>
      <c r="LQD10" s="0"/>
      <c r="LQE10" s="0"/>
      <c r="LQF10" s="0"/>
      <c r="LQG10" s="0"/>
      <c r="LQH10" s="0"/>
      <c r="LQI10" s="0"/>
      <c r="LQJ10" s="0"/>
      <c r="LQK10" s="0"/>
      <c r="LQL10" s="0"/>
      <c r="LQM10" s="0"/>
      <c r="LQN10" s="0"/>
      <c r="LQO10" s="0"/>
      <c r="LQP10" s="0"/>
      <c r="LQQ10" s="0"/>
      <c r="LQR10" s="0"/>
      <c r="LQS10" s="0"/>
      <c r="LQT10" s="0"/>
      <c r="LQU10" s="0"/>
      <c r="LQV10" s="0"/>
      <c r="LQW10" s="0"/>
      <c r="LQX10" s="0"/>
      <c r="LQY10" s="0"/>
      <c r="LQZ10" s="0"/>
      <c r="LRA10" s="0"/>
      <c r="LRB10" s="0"/>
      <c r="LRC10" s="0"/>
      <c r="LRD10" s="0"/>
      <c r="LRE10" s="0"/>
      <c r="LRF10" s="0"/>
      <c r="LRG10" s="0"/>
      <c r="LRH10" s="0"/>
      <c r="LRI10" s="0"/>
      <c r="LRJ10" s="0"/>
      <c r="LRK10" s="0"/>
      <c r="LRL10" s="0"/>
      <c r="LRM10" s="0"/>
      <c r="LRN10" s="0"/>
      <c r="LRO10" s="0"/>
      <c r="LRP10" s="0"/>
      <c r="LRQ10" s="0"/>
      <c r="LRR10" s="0"/>
      <c r="LRS10" s="0"/>
      <c r="LRT10" s="0"/>
      <c r="LRU10" s="0"/>
      <c r="LRV10" s="0"/>
      <c r="LRW10" s="0"/>
      <c r="LRX10" s="0"/>
      <c r="LRY10" s="0"/>
      <c r="LRZ10" s="0"/>
      <c r="LSA10" s="0"/>
      <c r="LSB10" s="0"/>
      <c r="LSC10" s="0"/>
      <c r="LSD10" s="0"/>
      <c r="LSE10" s="0"/>
      <c r="LSF10" s="0"/>
      <c r="LSG10" s="0"/>
      <c r="LSH10" s="0"/>
      <c r="LSI10" s="0"/>
      <c r="LSJ10" s="0"/>
      <c r="LSK10" s="0"/>
      <c r="LSL10" s="0"/>
      <c r="LSM10" s="0"/>
      <c r="LSN10" s="0"/>
      <c r="LSO10" s="0"/>
      <c r="LSP10" s="0"/>
      <c r="LSQ10" s="0"/>
      <c r="LSR10" s="0"/>
      <c r="LSS10" s="0"/>
      <c r="LST10" s="0"/>
      <c r="LSU10" s="0"/>
      <c r="LSV10" s="0"/>
      <c r="LSW10" s="0"/>
      <c r="LSX10" s="0"/>
      <c r="LSY10" s="0"/>
      <c r="LSZ10" s="0"/>
      <c r="LTA10" s="0"/>
      <c r="LTB10" s="0"/>
      <c r="LTC10" s="0"/>
      <c r="LTD10" s="0"/>
      <c r="LTE10" s="0"/>
      <c r="LTF10" s="0"/>
      <c r="LTG10" s="0"/>
      <c r="LTH10" s="0"/>
      <c r="LTI10" s="0"/>
      <c r="LTJ10" s="0"/>
      <c r="LTK10" s="0"/>
      <c r="LTL10" s="0"/>
      <c r="LTM10" s="0"/>
      <c r="LTN10" s="0"/>
      <c r="LTO10" s="0"/>
      <c r="LTP10" s="0"/>
      <c r="LTQ10" s="0"/>
      <c r="LTR10" s="0"/>
      <c r="LTS10" s="0"/>
      <c r="LTT10" s="0"/>
      <c r="LTU10" s="0"/>
      <c r="LTV10" s="0"/>
      <c r="LTW10" s="0"/>
      <c r="LTX10" s="0"/>
      <c r="LTY10" s="0"/>
      <c r="LTZ10" s="0"/>
      <c r="LUA10" s="0"/>
      <c r="LUB10" s="0"/>
      <c r="LUC10" s="0"/>
      <c r="LUD10" s="0"/>
      <c r="LUE10" s="0"/>
      <c r="LUF10" s="0"/>
      <c r="LUG10" s="0"/>
      <c r="LUH10" s="0"/>
      <c r="LUI10" s="0"/>
      <c r="LUJ10" s="0"/>
      <c r="LUK10" s="0"/>
      <c r="LUL10" s="0"/>
      <c r="LUM10" s="0"/>
      <c r="LUN10" s="0"/>
      <c r="LUO10" s="0"/>
      <c r="LUP10" s="0"/>
      <c r="LUQ10" s="0"/>
      <c r="LUR10" s="0"/>
      <c r="LUS10" s="0"/>
      <c r="LUT10" s="0"/>
      <c r="LUU10" s="0"/>
      <c r="LUV10" s="0"/>
      <c r="LUW10" s="0"/>
      <c r="LUX10" s="0"/>
      <c r="LUY10" s="0"/>
      <c r="LUZ10" s="0"/>
      <c r="LVA10" s="0"/>
      <c r="LVB10" s="0"/>
      <c r="LVC10" s="0"/>
      <c r="LVD10" s="0"/>
      <c r="LVE10" s="0"/>
      <c r="LVF10" s="0"/>
      <c r="LVG10" s="0"/>
      <c r="LVH10" s="0"/>
      <c r="LVI10" s="0"/>
      <c r="LVJ10" s="0"/>
      <c r="LVK10" s="0"/>
      <c r="LVL10" s="0"/>
      <c r="LVM10" s="0"/>
      <c r="LVN10" s="0"/>
      <c r="LVO10" s="0"/>
      <c r="LVP10" s="0"/>
      <c r="LVQ10" s="0"/>
      <c r="LVR10" s="0"/>
      <c r="LVS10" s="0"/>
      <c r="LVT10" s="0"/>
      <c r="LVU10" s="0"/>
      <c r="LVV10" s="0"/>
      <c r="LVW10" s="0"/>
      <c r="LVX10" s="0"/>
      <c r="LVY10" s="0"/>
      <c r="LVZ10" s="0"/>
      <c r="LWA10" s="0"/>
      <c r="LWB10" s="0"/>
      <c r="LWC10" s="0"/>
      <c r="LWD10" s="0"/>
      <c r="LWE10" s="0"/>
      <c r="LWF10" s="0"/>
      <c r="LWG10" s="0"/>
      <c r="LWH10" s="0"/>
      <c r="LWI10" s="0"/>
      <c r="LWJ10" s="0"/>
      <c r="LWK10" s="0"/>
      <c r="LWL10" s="0"/>
      <c r="LWM10" s="0"/>
      <c r="LWN10" s="0"/>
      <c r="LWO10" s="0"/>
      <c r="LWP10" s="0"/>
      <c r="LWQ10" s="0"/>
      <c r="LWR10" s="0"/>
      <c r="LWS10" s="0"/>
      <c r="LWT10" s="0"/>
      <c r="LWU10" s="0"/>
      <c r="LWV10" s="0"/>
      <c r="LWW10" s="0"/>
      <c r="LWX10" s="0"/>
      <c r="LWY10" s="0"/>
      <c r="LWZ10" s="0"/>
      <c r="LXA10" s="0"/>
      <c r="LXB10" s="0"/>
      <c r="LXC10" s="0"/>
      <c r="LXD10" s="0"/>
      <c r="LXE10" s="0"/>
      <c r="LXF10" s="0"/>
      <c r="LXG10" s="0"/>
      <c r="LXH10" s="0"/>
      <c r="LXI10" s="0"/>
      <c r="LXJ10" s="0"/>
      <c r="LXK10" s="0"/>
      <c r="LXL10" s="0"/>
      <c r="LXM10" s="0"/>
      <c r="LXN10" s="0"/>
      <c r="LXO10" s="0"/>
      <c r="LXP10" s="0"/>
      <c r="LXQ10" s="0"/>
      <c r="LXR10" s="0"/>
      <c r="LXS10" s="0"/>
      <c r="LXT10" s="0"/>
      <c r="LXU10" s="0"/>
      <c r="LXV10" s="0"/>
      <c r="LXW10" s="0"/>
      <c r="LXX10" s="0"/>
      <c r="LXY10" s="0"/>
      <c r="LXZ10" s="0"/>
      <c r="LYA10" s="0"/>
      <c r="LYB10" s="0"/>
      <c r="LYC10" s="0"/>
      <c r="LYD10" s="0"/>
      <c r="LYE10" s="0"/>
      <c r="LYF10" s="0"/>
      <c r="LYG10" s="0"/>
      <c r="LYH10" s="0"/>
      <c r="LYI10" s="0"/>
      <c r="LYJ10" s="0"/>
      <c r="LYK10" s="0"/>
      <c r="LYL10" s="0"/>
      <c r="LYM10" s="0"/>
      <c r="LYN10" s="0"/>
      <c r="LYO10" s="0"/>
      <c r="LYP10" s="0"/>
      <c r="LYQ10" s="0"/>
      <c r="LYR10" s="0"/>
      <c r="LYS10" s="0"/>
      <c r="LYT10" s="0"/>
      <c r="LYU10" s="0"/>
      <c r="LYV10" s="0"/>
      <c r="LYW10" s="0"/>
      <c r="LYX10" s="0"/>
      <c r="LYY10" s="0"/>
      <c r="LYZ10" s="0"/>
      <c r="LZA10" s="0"/>
      <c r="LZB10" s="0"/>
      <c r="LZC10" s="0"/>
      <c r="LZD10" s="0"/>
      <c r="LZE10" s="0"/>
      <c r="LZF10" s="0"/>
      <c r="LZG10" s="0"/>
      <c r="LZH10" s="0"/>
      <c r="LZI10" s="0"/>
      <c r="LZJ10" s="0"/>
      <c r="LZK10" s="0"/>
      <c r="LZL10" s="0"/>
      <c r="LZM10" s="0"/>
      <c r="LZN10" s="0"/>
      <c r="LZO10" s="0"/>
      <c r="LZP10" s="0"/>
      <c r="LZQ10" s="0"/>
      <c r="LZR10" s="0"/>
      <c r="LZS10" s="0"/>
      <c r="LZT10" s="0"/>
      <c r="LZU10" s="0"/>
      <c r="LZV10" s="0"/>
      <c r="LZW10" s="0"/>
      <c r="LZX10" s="0"/>
      <c r="LZY10" s="0"/>
      <c r="LZZ10" s="0"/>
      <c r="MAA10" s="0"/>
      <c r="MAB10" s="0"/>
      <c r="MAC10" s="0"/>
      <c r="MAD10" s="0"/>
      <c r="MAE10" s="0"/>
      <c r="MAF10" s="0"/>
      <c r="MAG10" s="0"/>
      <c r="MAH10" s="0"/>
      <c r="MAI10" s="0"/>
      <c r="MAJ10" s="0"/>
      <c r="MAK10" s="0"/>
      <c r="MAL10" s="0"/>
      <c r="MAM10" s="0"/>
      <c r="MAN10" s="0"/>
      <c r="MAO10" s="0"/>
      <c r="MAP10" s="0"/>
      <c r="MAQ10" s="0"/>
      <c r="MAR10" s="0"/>
      <c r="MAS10" s="0"/>
      <c r="MAT10" s="0"/>
      <c r="MAU10" s="0"/>
      <c r="MAV10" s="0"/>
      <c r="MAW10" s="0"/>
      <c r="MAX10" s="0"/>
      <c r="MAY10" s="0"/>
      <c r="MAZ10" s="0"/>
      <c r="MBA10" s="0"/>
      <c r="MBB10" s="0"/>
      <c r="MBC10" s="0"/>
      <c r="MBD10" s="0"/>
      <c r="MBE10" s="0"/>
      <c r="MBF10" s="0"/>
      <c r="MBG10" s="0"/>
      <c r="MBH10" s="0"/>
      <c r="MBI10" s="0"/>
      <c r="MBJ10" s="0"/>
      <c r="MBK10" s="0"/>
      <c r="MBL10" s="0"/>
      <c r="MBM10" s="0"/>
      <c r="MBN10" s="0"/>
      <c r="MBO10" s="0"/>
      <c r="MBP10" s="0"/>
      <c r="MBQ10" s="0"/>
      <c r="MBR10" s="0"/>
      <c r="MBS10" s="0"/>
      <c r="MBT10" s="0"/>
      <c r="MBU10" s="0"/>
      <c r="MBV10" s="0"/>
      <c r="MBW10" s="0"/>
      <c r="MBX10" s="0"/>
      <c r="MBY10" s="0"/>
      <c r="MBZ10" s="0"/>
      <c r="MCA10" s="0"/>
      <c r="MCB10" s="0"/>
      <c r="MCC10" s="0"/>
      <c r="MCD10" s="0"/>
      <c r="MCE10" s="0"/>
      <c r="MCF10" s="0"/>
      <c r="MCG10" s="0"/>
      <c r="MCH10" s="0"/>
      <c r="MCI10" s="0"/>
      <c r="MCJ10" s="0"/>
      <c r="MCK10" s="0"/>
      <c r="MCL10" s="0"/>
      <c r="MCM10" s="0"/>
      <c r="MCN10" s="0"/>
      <c r="MCO10" s="0"/>
      <c r="MCP10" s="0"/>
      <c r="MCQ10" s="0"/>
      <c r="MCR10" s="0"/>
      <c r="MCS10" s="0"/>
      <c r="MCT10" s="0"/>
      <c r="MCU10" s="0"/>
      <c r="MCV10" s="0"/>
      <c r="MCW10" s="0"/>
      <c r="MCX10" s="0"/>
      <c r="MCY10" s="0"/>
      <c r="MCZ10" s="0"/>
      <c r="MDA10" s="0"/>
      <c r="MDB10" s="0"/>
      <c r="MDC10" s="0"/>
      <c r="MDD10" s="0"/>
      <c r="MDE10" s="0"/>
      <c r="MDF10" s="0"/>
      <c r="MDG10" s="0"/>
      <c r="MDH10" s="0"/>
      <c r="MDI10" s="0"/>
      <c r="MDJ10" s="0"/>
      <c r="MDK10" s="0"/>
      <c r="MDL10" s="0"/>
      <c r="MDM10" s="0"/>
      <c r="MDN10" s="0"/>
      <c r="MDO10" s="0"/>
      <c r="MDP10" s="0"/>
      <c r="MDQ10" s="0"/>
      <c r="MDR10" s="0"/>
      <c r="MDS10" s="0"/>
      <c r="MDT10" s="0"/>
      <c r="MDU10" s="0"/>
      <c r="MDV10" s="0"/>
      <c r="MDW10" s="0"/>
      <c r="MDX10" s="0"/>
      <c r="MDY10" s="0"/>
      <c r="MDZ10" s="0"/>
      <c r="MEA10" s="0"/>
      <c r="MEB10" s="0"/>
      <c r="MEC10" s="0"/>
      <c r="MED10" s="0"/>
      <c r="MEE10" s="0"/>
      <c r="MEF10" s="0"/>
      <c r="MEG10" s="0"/>
      <c r="MEH10" s="0"/>
      <c r="MEI10" s="0"/>
      <c r="MEJ10" s="0"/>
      <c r="MEK10" s="0"/>
      <c r="MEL10" s="0"/>
      <c r="MEM10" s="0"/>
      <c r="MEN10" s="0"/>
      <c r="MEO10" s="0"/>
      <c r="MEP10" s="0"/>
      <c r="MEQ10" s="0"/>
      <c r="MER10" s="0"/>
      <c r="MES10" s="0"/>
      <c r="MET10" s="0"/>
      <c r="MEU10" s="0"/>
      <c r="MEV10" s="0"/>
      <c r="MEW10" s="0"/>
      <c r="MEX10" s="0"/>
      <c r="MEY10" s="0"/>
      <c r="MEZ10" s="0"/>
      <c r="MFA10" s="0"/>
      <c r="MFB10" s="0"/>
      <c r="MFC10" s="0"/>
      <c r="MFD10" s="0"/>
      <c r="MFE10" s="0"/>
      <c r="MFF10" s="0"/>
      <c r="MFG10" s="0"/>
      <c r="MFH10" s="0"/>
      <c r="MFI10" s="0"/>
      <c r="MFJ10" s="0"/>
      <c r="MFK10" s="0"/>
      <c r="MFL10" s="0"/>
      <c r="MFM10" s="0"/>
      <c r="MFN10" s="0"/>
      <c r="MFO10" s="0"/>
      <c r="MFP10" s="0"/>
      <c r="MFQ10" s="0"/>
      <c r="MFR10" s="0"/>
      <c r="MFS10" s="0"/>
      <c r="MFT10" s="0"/>
      <c r="MFU10" s="0"/>
      <c r="MFV10" s="0"/>
      <c r="MFW10" s="0"/>
      <c r="MFX10" s="0"/>
      <c r="MFY10" s="0"/>
      <c r="MFZ10" s="0"/>
      <c r="MGA10" s="0"/>
      <c r="MGB10" s="0"/>
      <c r="MGC10" s="0"/>
      <c r="MGD10" s="0"/>
      <c r="MGE10" s="0"/>
      <c r="MGF10" s="0"/>
      <c r="MGG10" s="0"/>
      <c r="MGH10" s="0"/>
      <c r="MGI10" s="0"/>
      <c r="MGJ10" s="0"/>
      <c r="MGK10" s="0"/>
      <c r="MGL10" s="0"/>
      <c r="MGM10" s="0"/>
      <c r="MGN10" s="0"/>
      <c r="MGO10" s="0"/>
      <c r="MGP10" s="0"/>
      <c r="MGQ10" s="0"/>
      <c r="MGR10" s="0"/>
      <c r="MGS10" s="0"/>
      <c r="MGT10" s="0"/>
      <c r="MGU10" s="0"/>
      <c r="MGV10" s="0"/>
      <c r="MGW10" s="0"/>
      <c r="MGX10" s="0"/>
      <c r="MGY10" s="0"/>
      <c r="MGZ10" s="0"/>
      <c r="MHA10" s="0"/>
      <c r="MHB10" s="0"/>
      <c r="MHC10" s="0"/>
      <c r="MHD10" s="0"/>
      <c r="MHE10" s="0"/>
      <c r="MHF10" s="0"/>
      <c r="MHG10" s="0"/>
      <c r="MHH10" s="0"/>
      <c r="MHI10" s="0"/>
      <c r="MHJ10" s="0"/>
      <c r="MHK10" s="0"/>
      <c r="MHL10" s="0"/>
      <c r="MHM10" s="0"/>
      <c r="MHN10" s="0"/>
      <c r="MHO10" s="0"/>
      <c r="MHP10" s="0"/>
      <c r="MHQ10" s="0"/>
      <c r="MHR10" s="0"/>
      <c r="MHS10" s="0"/>
      <c r="MHT10" s="0"/>
      <c r="MHU10" s="0"/>
      <c r="MHV10" s="0"/>
      <c r="MHW10" s="0"/>
      <c r="MHX10" s="0"/>
      <c r="MHY10" s="0"/>
      <c r="MHZ10" s="0"/>
      <c r="MIA10" s="0"/>
      <c r="MIB10" s="0"/>
      <c r="MIC10" s="0"/>
      <c r="MID10" s="0"/>
      <c r="MIE10" s="0"/>
      <c r="MIF10" s="0"/>
      <c r="MIG10" s="0"/>
      <c r="MIH10" s="0"/>
      <c r="MII10" s="0"/>
      <c r="MIJ10" s="0"/>
      <c r="MIK10" s="0"/>
      <c r="MIL10" s="0"/>
      <c r="MIM10" s="0"/>
      <c r="MIN10" s="0"/>
      <c r="MIO10" s="0"/>
      <c r="MIP10" s="0"/>
      <c r="MIQ10" s="0"/>
      <c r="MIR10" s="0"/>
      <c r="MIS10" s="0"/>
      <c r="MIT10" s="0"/>
      <c r="MIU10" s="0"/>
      <c r="MIV10" s="0"/>
      <c r="MIW10" s="0"/>
      <c r="MIX10" s="0"/>
      <c r="MIY10" s="0"/>
      <c r="MIZ10" s="0"/>
      <c r="MJA10" s="0"/>
      <c r="MJB10" s="0"/>
      <c r="MJC10" s="0"/>
      <c r="MJD10" s="0"/>
      <c r="MJE10" s="0"/>
      <c r="MJF10" s="0"/>
      <c r="MJG10" s="0"/>
      <c r="MJH10" s="0"/>
      <c r="MJI10" s="0"/>
      <c r="MJJ10" s="0"/>
      <c r="MJK10" s="0"/>
      <c r="MJL10" s="0"/>
      <c r="MJM10" s="0"/>
      <c r="MJN10" s="0"/>
      <c r="MJO10" s="0"/>
      <c r="MJP10" s="0"/>
      <c r="MJQ10" s="0"/>
      <c r="MJR10" s="0"/>
      <c r="MJS10" s="0"/>
      <c r="MJT10" s="0"/>
      <c r="MJU10" s="0"/>
      <c r="MJV10" s="0"/>
      <c r="MJW10" s="0"/>
      <c r="MJX10" s="0"/>
      <c r="MJY10" s="0"/>
      <c r="MJZ10" s="0"/>
      <c r="MKA10" s="0"/>
      <c r="MKB10" s="0"/>
      <c r="MKC10" s="0"/>
      <c r="MKD10" s="0"/>
      <c r="MKE10" s="0"/>
      <c r="MKF10" s="0"/>
      <c r="MKG10" s="0"/>
      <c r="MKH10" s="0"/>
      <c r="MKI10" s="0"/>
      <c r="MKJ10" s="0"/>
      <c r="MKK10" s="0"/>
      <c r="MKL10" s="0"/>
      <c r="MKM10" s="0"/>
      <c r="MKN10" s="0"/>
      <c r="MKO10" s="0"/>
      <c r="MKP10" s="0"/>
      <c r="MKQ10" s="0"/>
      <c r="MKR10" s="0"/>
      <c r="MKS10" s="0"/>
      <c r="MKT10" s="0"/>
      <c r="MKU10" s="0"/>
      <c r="MKV10" s="0"/>
      <c r="MKW10" s="0"/>
      <c r="MKX10" s="0"/>
      <c r="MKY10" s="0"/>
      <c r="MKZ10" s="0"/>
      <c r="MLA10" s="0"/>
      <c r="MLB10" s="0"/>
      <c r="MLC10" s="0"/>
      <c r="MLD10" s="0"/>
      <c r="MLE10" s="0"/>
      <c r="MLF10" s="0"/>
      <c r="MLG10" s="0"/>
      <c r="MLH10" s="0"/>
      <c r="MLI10" s="0"/>
      <c r="MLJ10" s="0"/>
      <c r="MLK10" s="0"/>
      <c r="MLL10" s="0"/>
      <c r="MLM10" s="0"/>
      <c r="MLN10" s="0"/>
      <c r="MLO10" s="0"/>
      <c r="MLP10" s="0"/>
      <c r="MLQ10" s="0"/>
      <c r="MLR10" s="0"/>
      <c r="MLS10" s="0"/>
      <c r="MLT10" s="0"/>
      <c r="MLU10" s="0"/>
      <c r="MLV10" s="0"/>
      <c r="MLW10" s="0"/>
      <c r="MLX10" s="0"/>
      <c r="MLY10" s="0"/>
      <c r="MLZ10" s="0"/>
      <c r="MMA10" s="0"/>
      <c r="MMB10" s="0"/>
      <c r="MMC10" s="0"/>
      <c r="MMD10" s="0"/>
      <c r="MME10" s="0"/>
      <c r="MMF10" s="0"/>
      <c r="MMG10" s="0"/>
      <c r="MMH10" s="0"/>
      <c r="MMI10" s="0"/>
      <c r="MMJ10" s="0"/>
      <c r="MMK10" s="0"/>
      <c r="MML10" s="0"/>
      <c r="MMM10" s="0"/>
      <c r="MMN10" s="0"/>
      <c r="MMO10" s="0"/>
      <c r="MMP10" s="0"/>
      <c r="MMQ10" s="0"/>
      <c r="MMR10" s="0"/>
      <c r="MMS10" s="0"/>
      <c r="MMT10" s="0"/>
      <c r="MMU10" s="0"/>
      <c r="MMV10" s="0"/>
      <c r="MMW10" s="0"/>
      <c r="MMX10" s="0"/>
      <c r="MMY10" s="0"/>
      <c r="MMZ10" s="0"/>
      <c r="MNA10" s="0"/>
      <c r="MNB10" s="0"/>
      <c r="MNC10" s="0"/>
      <c r="MND10" s="0"/>
      <c r="MNE10" s="0"/>
      <c r="MNF10" s="0"/>
      <c r="MNG10" s="0"/>
      <c r="MNH10" s="0"/>
      <c r="MNI10" s="0"/>
      <c r="MNJ10" s="0"/>
      <c r="MNK10" s="0"/>
      <c r="MNL10" s="0"/>
      <c r="MNM10" s="0"/>
      <c r="MNN10" s="0"/>
      <c r="MNO10" s="0"/>
      <c r="MNP10" s="0"/>
      <c r="MNQ10" s="0"/>
      <c r="MNR10" s="0"/>
      <c r="MNS10" s="0"/>
      <c r="MNT10" s="0"/>
      <c r="MNU10" s="0"/>
      <c r="MNV10" s="0"/>
      <c r="MNW10" s="0"/>
      <c r="MNX10" s="0"/>
      <c r="MNY10" s="0"/>
      <c r="MNZ10" s="0"/>
      <c r="MOA10" s="0"/>
      <c r="MOB10" s="0"/>
      <c r="MOC10" s="0"/>
      <c r="MOD10" s="0"/>
      <c r="MOE10" s="0"/>
      <c r="MOF10" s="0"/>
      <c r="MOG10" s="0"/>
      <c r="MOH10" s="0"/>
      <c r="MOI10" s="0"/>
      <c r="MOJ10" s="0"/>
      <c r="MOK10" s="0"/>
      <c r="MOL10" s="0"/>
      <c r="MOM10" s="0"/>
      <c r="MON10" s="0"/>
      <c r="MOO10" s="0"/>
      <c r="MOP10" s="0"/>
      <c r="MOQ10" s="0"/>
      <c r="MOR10" s="0"/>
      <c r="MOS10" s="0"/>
      <c r="MOT10" s="0"/>
      <c r="MOU10" s="0"/>
      <c r="MOV10" s="0"/>
      <c r="MOW10" s="0"/>
      <c r="MOX10" s="0"/>
      <c r="MOY10" s="0"/>
      <c r="MOZ10" s="0"/>
      <c r="MPA10" s="0"/>
      <c r="MPB10" s="0"/>
      <c r="MPC10" s="0"/>
      <c r="MPD10" s="0"/>
      <c r="MPE10" s="0"/>
      <c r="MPF10" s="0"/>
      <c r="MPG10" s="0"/>
      <c r="MPH10" s="0"/>
      <c r="MPI10" s="0"/>
      <c r="MPJ10" s="0"/>
      <c r="MPK10" s="0"/>
      <c r="MPL10" s="0"/>
      <c r="MPM10" s="0"/>
      <c r="MPN10" s="0"/>
      <c r="MPO10" s="0"/>
      <c r="MPP10" s="0"/>
      <c r="MPQ10" s="0"/>
      <c r="MPR10" s="0"/>
      <c r="MPS10" s="0"/>
      <c r="MPT10" s="0"/>
      <c r="MPU10" s="0"/>
      <c r="MPV10" s="0"/>
      <c r="MPW10" s="0"/>
      <c r="MPX10" s="0"/>
      <c r="MPY10" s="0"/>
      <c r="MPZ10" s="0"/>
      <c r="MQA10" s="0"/>
      <c r="MQB10" s="0"/>
      <c r="MQC10" s="0"/>
      <c r="MQD10" s="0"/>
      <c r="MQE10" s="0"/>
      <c r="MQF10" s="0"/>
      <c r="MQG10" s="0"/>
      <c r="MQH10" s="0"/>
      <c r="MQI10" s="0"/>
      <c r="MQJ10" s="0"/>
      <c r="MQK10" s="0"/>
      <c r="MQL10" s="0"/>
      <c r="MQM10" s="0"/>
      <c r="MQN10" s="0"/>
      <c r="MQO10" s="0"/>
      <c r="MQP10" s="0"/>
      <c r="MQQ10" s="0"/>
      <c r="MQR10" s="0"/>
      <c r="MQS10" s="0"/>
      <c r="MQT10" s="0"/>
      <c r="MQU10" s="0"/>
      <c r="MQV10" s="0"/>
      <c r="MQW10" s="0"/>
      <c r="MQX10" s="0"/>
      <c r="MQY10" s="0"/>
      <c r="MQZ10" s="0"/>
      <c r="MRA10" s="0"/>
      <c r="MRB10" s="0"/>
      <c r="MRC10" s="0"/>
      <c r="MRD10" s="0"/>
      <c r="MRE10" s="0"/>
      <c r="MRF10" s="0"/>
      <c r="MRG10" s="0"/>
      <c r="MRH10" s="0"/>
      <c r="MRI10" s="0"/>
      <c r="MRJ10" s="0"/>
      <c r="MRK10" s="0"/>
      <c r="MRL10" s="0"/>
      <c r="MRM10" s="0"/>
      <c r="MRN10" s="0"/>
      <c r="MRO10" s="0"/>
      <c r="MRP10" s="0"/>
      <c r="MRQ10" s="0"/>
      <c r="MRR10" s="0"/>
      <c r="MRS10" s="0"/>
      <c r="MRT10" s="0"/>
      <c r="MRU10" s="0"/>
      <c r="MRV10" s="0"/>
      <c r="MRW10" s="0"/>
      <c r="MRX10" s="0"/>
      <c r="MRY10" s="0"/>
      <c r="MRZ10" s="0"/>
      <c r="MSA10" s="0"/>
      <c r="MSB10" s="0"/>
      <c r="MSC10" s="0"/>
      <c r="MSD10" s="0"/>
      <c r="MSE10" s="0"/>
      <c r="MSF10" s="0"/>
      <c r="MSG10" s="0"/>
      <c r="MSH10" s="0"/>
      <c r="MSI10" s="0"/>
      <c r="MSJ10" s="0"/>
      <c r="MSK10" s="0"/>
      <c r="MSL10" s="0"/>
      <c r="MSM10" s="0"/>
      <c r="MSN10" s="0"/>
      <c r="MSO10" s="0"/>
      <c r="MSP10" s="0"/>
      <c r="MSQ10" s="0"/>
      <c r="MSR10" s="0"/>
      <c r="MSS10" s="0"/>
      <c r="MST10" s="0"/>
      <c r="MSU10" s="0"/>
      <c r="MSV10" s="0"/>
      <c r="MSW10" s="0"/>
      <c r="MSX10" s="0"/>
      <c r="MSY10" s="0"/>
      <c r="MSZ10" s="0"/>
      <c r="MTA10" s="0"/>
      <c r="MTB10" s="0"/>
      <c r="MTC10" s="0"/>
      <c r="MTD10" s="0"/>
      <c r="MTE10" s="0"/>
      <c r="MTF10" s="0"/>
      <c r="MTG10" s="0"/>
      <c r="MTH10" s="0"/>
      <c r="MTI10" s="0"/>
      <c r="MTJ10" s="0"/>
      <c r="MTK10" s="0"/>
      <c r="MTL10" s="0"/>
      <c r="MTM10" s="0"/>
      <c r="MTN10" s="0"/>
      <c r="MTO10" s="0"/>
      <c r="MTP10" s="0"/>
      <c r="MTQ10" s="0"/>
      <c r="MTR10" s="0"/>
      <c r="MTS10" s="0"/>
      <c r="MTT10" s="0"/>
      <c r="MTU10" s="0"/>
      <c r="MTV10" s="0"/>
      <c r="MTW10" s="0"/>
      <c r="MTX10" s="0"/>
      <c r="MTY10" s="0"/>
      <c r="MTZ10" s="0"/>
      <c r="MUA10" s="0"/>
      <c r="MUB10" s="0"/>
      <c r="MUC10" s="0"/>
      <c r="MUD10" s="0"/>
      <c r="MUE10" s="0"/>
      <c r="MUF10" s="0"/>
      <c r="MUG10" s="0"/>
      <c r="MUH10" s="0"/>
      <c r="MUI10" s="0"/>
      <c r="MUJ10" s="0"/>
      <c r="MUK10" s="0"/>
      <c r="MUL10" s="0"/>
      <c r="MUM10" s="0"/>
      <c r="MUN10" s="0"/>
      <c r="MUO10" s="0"/>
      <c r="MUP10" s="0"/>
      <c r="MUQ10" s="0"/>
      <c r="MUR10" s="0"/>
      <c r="MUS10" s="0"/>
      <c r="MUT10" s="0"/>
      <c r="MUU10" s="0"/>
      <c r="MUV10" s="0"/>
      <c r="MUW10" s="0"/>
      <c r="MUX10" s="0"/>
      <c r="MUY10" s="0"/>
      <c r="MUZ10" s="0"/>
      <c r="MVA10" s="0"/>
      <c r="MVB10" s="0"/>
      <c r="MVC10" s="0"/>
      <c r="MVD10" s="0"/>
      <c r="MVE10" s="0"/>
      <c r="MVF10" s="0"/>
      <c r="MVG10" s="0"/>
      <c r="MVH10" s="0"/>
      <c r="MVI10" s="0"/>
      <c r="MVJ10" s="0"/>
      <c r="MVK10" s="0"/>
      <c r="MVL10" s="0"/>
      <c r="MVM10" s="0"/>
      <c r="MVN10" s="0"/>
      <c r="MVO10" s="0"/>
      <c r="MVP10" s="0"/>
      <c r="MVQ10" s="0"/>
      <c r="MVR10" s="0"/>
      <c r="MVS10" s="0"/>
      <c r="MVT10" s="0"/>
      <c r="MVU10" s="0"/>
      <c r="MVV10" s="0"/>
      <c r="MVW10" s="0"/>
      <c r="MVX10" s="0"/>
      <c r="MVY10" s="0"/>
      <c r="MVZ10" s="0"/>
      <c r="MWA10" s="0"/>
      <c r="MWB10" s="0"/>
      <c r="MWC10" s="0"/>
      <c r="MWD10" s="0"/>
      <c r="MWE10" s="0"/>
      <c r="MWF10" s="0"/>
      <c r="MWG10" s="0"/>
      <c r="MWH10" s="0"/>
      <c r="MWI10" s="0"/>
      <c r="MWJ10" s="0"/>
      <c r="MWK10" s="0"/>
      <c r="MWL10" s="0"/>
      <c r="MWM10" s="0"/>
      <c r="MWN10" s="0"/>
      <c r="MWO10" s="0"/>
      <c r="MWP10" s="0"/>
      <c r="MWQ10" s="0"/>
      <c r="MWR10" s="0"/>
      <c r="MWS10" s="0"/>
      <c r="MWT10" s="0"/>
      <c r="MWU10" s="0"/>
      <c r="MWV10" s="0"/>
      <c r="MWW10" s="0"/>
      <c r="MWX10" s="0"/>
      <c r="MWY10" s="0"/>
      <c r="MWZ10" s="0"/>
      <c r="MXA10" s="0"/>
      <c r="MXB10" s="0"/>
      <c r="MXC10" s="0"/>
      <c r="MXD10" s="0"/>
      <c r="MXE10" s="0"/>
      <c r="MXF10" s="0"/>
      <c r="MXG10" s="0"/>
      <c r="MXH10" s="0"/>
      <c r="MXI10" s="0"/>
      <c r="MXJ10" s="0"/>
      <c r="MXK10" s="0"/>
      <c r="MXL10" s="0"/>
      <c r="MXM10" s="0"/>
      <c r="MXN10" s="0"/>
      <c r="MXO10" s="0"/>
      <c r="MXP10" s="0"/>
      <c r="MXQ10" s="0"/>
      <c r="MXR10" s="0"/>
      <c r="MXS10" s="0"/>
      <c r="MXT10" s="0"/>
      <c r="MXU10" s="0"/>
      <c r="MXV10" s="0"/>
      <c r="MXW10" s="0"/>
      <c r="MXX10" s="0"/>
      <c r="MXY10" s="0"/>
      <c r="MXZ10" s="0"/>
      <c r="MYA10" s="0"/>
      <c r="MYB10" s="0"/>
      <c r="MYC10" s="0"/>
      <c r="MYD10" s="0"/>
      <c r="MYE10" s="0"/>
      <c r="MYF10" s="0"/>
      <c r="MYG10" s="0"/>
      <c r="MYH10" s="0"/>
      <c r="MYI10" s="0"/>
      <c r="MYJ10" s="0"/>
      <c r="MYK10" s="0"/>
      <c r="MYL10" s="0"/>
      <c r="MYM10" s="0"/>
      <c r="MYN10" s="0"/>
      <c r="MYO10" s="0"/>
      <c r="MYP10" s="0"/>
      <c r="MYQ10" s="0"/>
      <c r="MYR10" s="0"/>
      <c r="MYS10" s="0"/>
      <c r="MYT10" s="0"/>
      <c r="MYU10" s="0"/>
      <c r="MYV10" s="0"/>
      <c r="MYW10" s="0"/>
      <c r="MYX10" s="0"/>
      <c r="MYY10" s="0"/>
      <c r="MYZ10" s="0"/>
      <c r="MZA10" s="0"/>
      <c r="MZB10" s="0"/>
      <c r="MZC10" s="0"/>
      <c r="MZD10" s="0"/>
      <c r="MZE10" s="0"/>
      <c r="MZF10" s="0"/>
      <c r="MZG10" s="0"/>
      <c r="MZH10" s="0"/>
      <c r="MZI10" s="0"/>
      <c r="MZJ10" s="0"/>
      <c r="MZK10" s="0"/>
      <c r="MZL10" s="0"/>
      <c r="MZM10" s="0"/>
      <c r="MZN10" s="0"/>
      <c r="MZO10" s="0"/>
      <c r="MZP10" s="0"/>
      <c r="MZQ10" s="0"/>
      <c r="MZR10" s="0"/>
      <c r="MZS10" s="0"/>
      <c r="MZT10" s="0"/>
      <c r="MZU10" s="0"/>
      <c r="MZV10" s="0"/>
      <c r="MZW10" s="0"/>
      <c r="MZX10" s="0"/>
      <c r="MZY10" s="0"/>
      <c r="MZZ10" s="0"/>
      <c r="NAA10" s="0"/>
      <c r="NAB10" s="0"/>
      <c r="NAC10" s="0"/>
      <c r="NAD10" s="0"/>
      <c r="NAE10" s="0"/>
      <c r="NAF10" s="0"/>
      <c r="NAG10" s="0"/>
      <c r="NAH10" s="0"/>
      <c r="NAI10" s="0"/>
      <c r="NAJ10" s="0"/>
      <c r="NAK10" s="0"/>
      <c r="NAL10" s="0"/>
      <c r="NAM10" s="0"/>
      <c r="NAN10" s="0"/>
      <c r="NAO10" s="0"/>
      <c r="NAP10" s="0"/>
      <c r="NAQ10" s="0"/>
      <c r="NAR10" s="0"/>
      <c r="NAS10" s="0"/>
      <c r="NAT10" s="0"/>
      <c r="NAU10" s="0"/>
      <c r="NAV10" s="0"/>
      <c r="NAW10" s="0"/>
      <c r="NAX10" s="0"/>
      <c r="NAY10" s="0"/>
      <c r="NAZ10" s="0"/>
      <c r="NBA10" s="0"/>
      <c r="NBB10" s="0"/>
      <c r="NBC10" s="0"/>
      <c r="NBD10" s="0"/>
      <c r="NBE10" s="0"/>
      <c r="NBF10" s="0"/>
      <c r="NBG10" s="0"/>
      <c r="NBH10" s="0"/>
      <c r="NBI10" s="0"/>
      <c r="NBJ10" s="0"/>
      <c r="NBK10" s="0"/>
      <c r="NBL10" s="0"/>
      <c r="NBM10" s="0"/>
      <c r="NBN10" s="0"/>
      <c r="NBO10" s="0"/>
      <c r="NBP10" s="0"/>
      <c r="NBQ10" s="0"/>
      <c r="NBR10" s="0"/>
      <c r="NBS10" s="0"/>
      <c r="NBT10" s="0"/>
      <c r="NBU10" s="0"/>
      <c r="NBV10" s="0"/>
      <c r="NBW10" s="0"/>
      <c r="NBX10" s="0"/>
      <c r="NBY10" s="0"/>
      <c r="NBZ10" s="0"/>
      <c r="NCA10" s="0"/>
      <c r="NCB10" s="0"/>
      <c r="NCC10" s="0"/>
      <c r="NCD10" s="0"/>
      <c r="NCE10" s="0"/>
      <c r="NCF10" s="0"/>
      <c r="NCG10" s="0"/>
      <c r="NCH10" s="0"/>
      <c r="NCI10" s="0"/>
      <c r="NCJ10" s="0"/>
      <c r="NCK10" s="0"/>
      <c r="NCL10" s="0"/>
      <c r="NCM10" s="0"/>
      <c r="NCN10" s="0"/>
      <c r="NCO10" s="0"/>
      <c r="NCP10" s="0"/>
      <c r="NCQ10" s="0"/>
      <c r="NCR10" s="0"/>
      <c r="NCS10" s="0"/>
      <c r="NCT10" s="0"/>
      <c r="NCU10" s="0"/>
      <c r="NCV10" s="0"/>
      <c r="NCW10" s="0"/>
      <c r="NCX10" s="0"/>
      <c r="NCY10" s="0"/>
      <c r="NCZ10" s="0"/>
      <c r="NDA10" s="0"/>
      <c r="NDB10" s="0"/>
      <c r="NDC10" s="0"/>
      <c r="NDD10" s="0"/>
      <c r="NDE10" s="0"/>
      <c r="NDF10" s="0"/>
      <c r="NDG10" s="0"/>
      <c r="NDH10" s="0"/>
      <c r="NDI10" s="0"/>
      <c r="NDJ10" s="0"/>
      <c r="NDK10" s="0"/>
      <c r="NDL10" s="0"/>
      <c r="NDM10" s="0"/>
      <c r="NDN10" s="0"/>
      <c r="NDO10" s="0"/>
      <c r="NDP10" s="0"/>
      <c r="NDQ10" s="0"/>
      <c r="NDR10" s="0"/>
      <c r="NDS10" s="0"/>
      <c r="NDT10" s="0"/>
      <c r="NDU10" s="0"/>
      <c r="NDV10" s="0"/>
      <c r="NDW10" s="0"/>
      <c r="NDX10" s="0"/>
      <c r="NDY10" s="0"/>
      <c r="NDZ10" s="0"/>
      <c r="NEA10" s="0"/>
      <c r="NEB10" s="0"/>
      <c r="NEC10" s="0"/>
      <c r="NED10" s="0"/>
      <c r="NEE10" s="0"/>
      <c r="NEF10" s="0"/>
      <c r="NEG10" s="0"/>
      <c r="NEH10" s="0"/>
      <c r="NEI10" s="0"/>
      <c r="NEJ10" s="0"/>
      <c r="NEK10" s="0"/>
      <c r="NEL10" s="0"/>
      <c r="NEM10" s="0"/>
      <c r="NEN10" s="0"/>
      <c r="NEO10" s="0"/>
      <c r="NEP10" s="0"/>
      <c r="NEQ10" s="0"/>
      <c r="NER10" s="0"/>
      <c r="NES10" s="0"/>
      <c r="NET10" s="0"/>
      <c r="NEU10" s="0"/>
      <c r="NEV10" s="0"/>
      <c r="NEW10" s="0"/>
      <c r="NEX10" s="0"/>
      <c r="NEY10" s="0"/>
      <c r="NEZ10" s="0"/>
      <c r="NFA10" s="0"/>
      <c r="NFB10" s="0"/>
      <c r="NFC10" s="0"/>
      <c r="NFD10" s="0"/>
      <c r="NFE10" s="0"/>
      <c r="NFF10" s="0"/>
      <c r="NFG10" s="0"/>
      <c r="NFH10" s="0"/>
      <c r="NFI10" s="0"/>
      <c r="NFJ10" s="0"/>
      <c r="NFK10" s="0"/>
      <c r="NFL10" s="0"/>
      <c r="NFM10" s="0"/>
      <c r="NFN10" s="0"/>
      <c r="NFO10" s="0"/>
      <c r="NFP10" s="0"/>
      <c r="NFQ10" s="0"/>
      <c r="NFR10" s="0"/>
      <c r="NFS10" s="0"/>
      <c r="NFT10" s="0"/>
      <c r="NFU10" s="0"/>
      <c r="NFV10" s="0"/>
      <c r="NFW10" s="0"/>
      <c r="NFX10" s="0"/>
      <c r="NFY10" s="0"/>
      <c r="NFZ10" s="0"/>
      <c r="NGA10" s="0"/>
      <c r="NGB10" s="0"/>
      <c r="NGC10" s="0"/>
      <c r="NGD10" s="0"/>
      <c r="NGE10" s="0"/>
      <c r="NGF10" s="0"/>
      <c r="NGG10" s="0"/>
      <c r="NGH10" s="0"/>
      <c r="NGI10" s="0"/>
      <c r="NGJ10" s="0"/>
      <c r="NGK10" s="0"/>
      <c r="NGL10" s="0"/>
      <c r="NGM10" s="0"/>
      <c r="NGN10" s="0"/>
      <c r="NGO10" s="0"/>
      <c r="NGP10" s="0"/>
      <c r="NGQ10" s="0"/>
      <c r="NGR10" s="0"/>
      <c r="NGS10" s="0"/>
      <c r="NGT10" s="0"/>
      <c r="NGU10" s="0"/>
      <c r="NGV10" s="0"/>
      <c r="NGW10" s="0"/>
      <c r="NGX10" s="0"/>
      <c r="NGY10" s="0"/>
      <c r="NGZ10" s="0"/>
      <c r="NHA10" s="0"/>
      <c r="NHB10" s="0"/>
      <c r="NHC10" s="0"/>
      <c r="NHD10" s="0"/>
      <c r="NHE10" s="0"/>
      <c r="NHF10" s="0"/>
      <c r="NHG10" s="0"/>
      <c r="NHH10" s="0"/>
      <c r="NHI10" s="0"/>
      <c r="NHJ10" s="0"/>
      <c r="NHK10" s="0"/>
      <c r="NHL10" s="0"/>
      <c r="NHM10" s="0"/>
      <c r="NHN10" s="0"/>
      <c r="NHO10" s="0"/>
      <c r="NHP10" s="0"/>
      <c r="NHQ10" s="0"/>
      <c r="NHR10" s="0"/>
      <c r="NHS10" s="0"/>
      <c r="NHT10" s="0"/>
      <c r="NHU10" s="0"/>
      <c r="NHV10" s="0"/>
      <c r="NHW10" s="0"/>
      <c r="NHX10" s="0"/>
      <c r="NHY10" s="0"/>
      <c r="NHZ10" s="0"/>
      <c r="NIA10" s="0"/>
      <c r="NIB10" s="0"/>
      <c r="NIC10" s="0"/>
      <c r="NID10" s="0"/>
      <c r="NIE10" s="0"/>
      <c r="NIF10" s="0"/>
      <c r="NIG10" s="0"/>
      <c r="NIH10" s="0"/>
      <c r="NII10" s="0"/>
      <c r="NIJ10" s="0"/>
      <c r="NIK10" s="0"/>
      <c r="NIL10" s="0"/>
      <c r="NIM10" s="0"/>
      <c r="NIN10" s="0"/>
      <c r="NIO10" s="0"/>
      <c r="NIP10" s="0"/>
      <c r="NIQ10" s="0"/>
      <c r="NIR10" s="0"/>
      <c r="NIS10" s="0"/>
      <c r="NIT10" s="0"/>
      <c r="NIU10" s="0"/>
      <c r="NIV10" s="0"/>
      <c r="NIW10" s="0"/>
      <c r="NIX10" s="0"/>
      <c r="NIY10" s="0"/>
      <c r="NIZ10" s="0"/>
      <c r="NJA10" s="0"/>
      <c r="NJB10" s="0"/>
      <c r="NJC10" s="0"/>
      <c r="NJD10" s="0"/>
      <c r="NJE10" s="0"/>
      <c r="NJF10" s="0"/>
      <c r="NJG10" s="0"/>
      <c r="NJH10" s="0"/>
      <c r="NJI10" s="0"/>
      <c r="NJJ10" s="0"/>
      <c r="NJK10" s="0"/>
      <c r="NJL10" s="0"/>
      <c r="NJM10" s="0"/>
      <c r="NJN10" s="0"/>
      <c r="NJO10" s="0"/>
      <c r="NJP10" s="0"/>
      <c r="NJQ10" s="0"/>
      <c r="NJR10" s="0"/>
      <c r="NJS10" s="0"/>
      <c r="NJT10" s="0"/>
      <c r="NJU10" s="0"/>
      <c r="NJV10" s="0"/>
      <c r="NJW10" s="0"/>
      <c r="NJX10" s="0"/>
      <c r="NJY10" s="0"/>
      <c r="NJZ10" s="0"/>
      <c r="NKA10" s="0"/>
      <c r="NKB10" s="0"/>
      <c r="NKC10" s="0"/>
      <c r="NKD10" s="0"/>
      <c r="NKE10" s="0"/>
      <c r="NKF10" s="0"/>
      <c r="NKG10" s="0"/>
      <c r="NKH10" s="0"/>
      <c r="NKI10" s="0"/>
      <c r="NKJ10" s="0"/>
      <c r="NKK10" s="0"/>
      <c r="NKL10" s="0"/>
      <c r="NKM10" s="0"/>
      <c r="NKN10" s="0"/>
      <c r="NKO10" s="0"/>
      <c r="NKP10" s="0"/>
      <c r="NKQ10" s="0"/>
      <c r="NKR10" s="0"/>
      <c r="NKS10" s="0"/>
      <c r="NKT10" s="0"/>
      <c r="NKU10" s="0"/>
      <c r="NKV10" s="0"/>
      <c r="NKW10" s="0"/>
      <c r="NKX10" s="0"/>
      <c r="NKY10" s="0"/>
      <c r="NKZ10" s="0"/>
      <c r="NLA10" s="0"/>
      <c r="NLB10" s="0"/>
      <c r="NLC10" s="0"/>
      <c r="NLD10" s="0"/>
      <c r="NLE10" s="0"/>
      <c r="NLF10" s="0"/>
      <c r="NLG10" s="0"/>
      <c r="NLH10" s="0"/>
      <c r="NLI10" s="0"/>
      <c r="NLJ10" s="0"/>
      <c r="NLK10" s="0"/>
      <c r="NLL10" s="0"/>
      <c r="NLM10" s="0"/>
      <c r="NLN10" s="0"/>
      <c r="NLO10" s="0"/>
      <c r="NLP10" s="0"/>
      <c r="NLQ10" s="0"/>
      <c r="NLR10" s="0"/>
      <c r="NLS10" s="0"/>
      <c r="NLT10" s="0"/>
      <c r="NLU10" s="0"/>
      <c r="NLV10" s="0"/>
      <c r="NLW10" s="0"/>
      <c r="NLX10" s="0"/>
      <c r="NLY10" s="0"/>
      <c r="NLZ10" s="0"/>
      <c r="NMA10" s="0"/>
      <c r="NMB10" s="0"/>
      <c r="NMC10" s="0"/>
      <c r="NMD10" s="0"/>
      <c r="NME10" s="0"/>
      <c r="NMF10" s="0"/>
      <c r="NMG10" s="0"/>
      <c r="NMH10" s="0"/>
      <c r="NMI10" s="0"/>
      <c r="NMJ10" s="0"/>
      <c r="NMK10" s="0"/>
      <c r="NML10" s="0"/>
      <c r="NMM10" s="0"/>
      <c r="NMN10" s="0"/>
      <c r="NMO10" s="0"/>
      <c r="NMP10" s="0"/>
      <c r="NMQ10" s="0"/>
      <c r="NMR10" s="0"/>
      <c r="NMS10" s="0"/>
      <c r="NMT10" s="0"/>
      <c r="NMU10" s="0"/>
      <c r="NMV10" s="0"/>
      <c r="NMW10" s="0"/>
      <c r="NMX10" s="0"/>
      <c r="NMY10" s="0"/>
      <c r="NMZ10" s="0"/>
      <c r="NNA10" s="0"/>
      <c r="NNB10" s="0"/>
      <c r="NNC10" s="0"/>
      <c r="NND10" s="0"/>
      <c r="NNE10" s="0"/>
      <c r="NNF10" s="0"/>
      <c r="NNG10" s="0"/>
      <c r="NNH10" s="0"/>
      <c r="NNI10" s="0"/>
      <c r="NNJ10" s="0"/>
      <c r="NNK10" s="0"/>
      <c r="NNL10" s="0"/>
      <c r="NNM10" s="0"/>
      <c r="NNN10" s="0"/>
      <c r="NNO10" s="0"/>
      <c r="NNP10" s="0"/>
      <c r="NNQ10" s="0"/>
      <c r="NNR10" s="0"/>
      <c r="NNS10" s="0"/>
      <c r="NNT10" s="0"/>
      <c r="NNU10" s="0"/>
      <c r="NNV10" s="0"/>
      <c r="NNW10" s="0"/>
      <c r="NNX10" s="0"/>
      <c r="NNY10" s="0"/>
      <c r="NNZ10" s="0"/>
      <c r="NOA10" s="0"/>
      <c r="NOB10" s="0"/>
      <c r="NOC10" s="0"/>
      <c r="NOD10" s="0"/>
      <c r="NOE10" s="0"/>
      <c r="NOF10" s="0"/>
      <c r="NOG10" s="0"/>
      <c r="NOH10" s="0"/>
      <c r="NOI10" s="0"/>
      <c r="NOJ10" s="0"/>
      <c r="NOK10" s="0"/>
      <c r="NOL10" s="0"/>
      <c r="NOM10" s="0"/>
      <c r="NON10" s="0"/>
      <c r="NOO10" s="0"/>
      <c r="NOP10" s="0"/>
      <c r="NOQ10" s="0"/>
      <c r="NOR10" s="0"/>
      <c r="NOS10" s="0"/>
      <c r="NOT10" s="0"/>
      <c r="NOU10" s="0"/>
      <c r="NOV10" s="0"/>
      <c r="NOW10" s="0"/>
      <c r="NOX10" s="0"/>
      <c r="NOY10" s="0"/>
      <c r="NOZ10" s="0"/>
      <c r="NPA10" s="0"/>
      <c r="NPB10" s="0"/>
      <c r="NPC10" s="0"/>
      <c r="NPD10" s="0"/>
      <c r="NPE10" s="0"/>
      <c r="NPF10" s="0"/>
      <c r="NPG10" s="0"/>
      <c r="NPH10" s="0"/>
      <c r="NPI10" s="0"/>
      <c r="NPJ10" s="0"/>
      <c r="NPK10" s="0"/>
      <c r="NPL10" s="0"/>
      <c r="NPM10" s="0"/>
      <c r="NPN10" s="0"/>
      <c r="NPO10" s="0"/>
      <c r="NPP10" s="0"/>
      <c r="NPQ10" s="0"/>
      <c r="NPR10" s="0"/>
      <c r="NPS10" s="0"/>
      <c r="NPT10" s="0"/>
      <c r="NPU10" s="0"/>
      <c r="NPV10" s="0"/>
      <c r="NPW10" s="0"/>
      <c r="NPX10" s="0"/>
      <c r="NPY10" s="0"/>
      <c r="NPZ10" s="0"/>
      <c r="NQA10" s="0"/>
      <c r="NQB10" s="0"/>
      <c r="NQC10" s="0"/>
      <c r="NQD10" s="0"/>
      <c r="NQE10" s="0"/>
      <c r="NQF10" s="0"/>
      <c r="NQG10" s="0"/>
      <c r="NQH10" s="0"/>
      <c r="NQI10" s="0"/>
      <c r="NQJ10" s="0"/>
      <c r="NQK10" s="0"/>
      <c r="NQL10" s="0"/>
      <c r="NQM10" s="0"/>
      <c r="NQN10" s="0"/>
      <c r="NQO10" s="0"/>
      <c r="NQP10" s="0"/>
      <c r="NQQ10" s="0"/>
      <c r="NQR10" s="0"/>
      <c r="NQS10" s="0"/>
      <c r="NQT10" s="0"/>
      <c r="NQU10" s="0"/>
      <c r="NQV10" s="0"/>
      <c r="NQW10" s="0"/>
      <c r="NQX10" s="0"/>
      <c r="NQY10" s="0"/>
      <c r="NQZ10" s="0"/>
      <c r="NRA10" s="0"/>
      <c r="NRB10" s="0"/>
      <c r="NRC10" s="0"/>
      <c r="NRD10" s="0"/>
      <c r="NRE10" s="0"/>
      <c r="NRF10" s="0"/>
      <c r="NRG10" s="0"/>
      <c r="NRH10" s="0"/>
      <c r="NRI10" s="0"/>
      <c r="NRJ10" s="0"/>
      <c r="NRK10" s="0"/>
      <c r="NRL10" s="0"/>
      <c r="NRM10" s="0"/>
      <c r="NRN10" s="0"/>
      <c r="NRO10" s="0"/>
      <c r="NRP10" s="0"/>
      <c r="NRQ10" s="0"/>
      <c r="NRR10" s="0"/>
      <c r="NRS10" s="0"/>
      <c r="NRT10" s="0"/>
      <c r="NRU10" s="0"/>
      <c r="NRV10" s="0"/>
      <c r="NRW10" s="0"/>
      <c r="NRX10" s="0"/>
      <c r="NRY10" s="0"/>
      <c r="NRZ10" s="0"/>
      <c r="NSA10" s="0"/>
      <c r="NSB10" s="0"/>
      <c r="NSC10" s="0"/>
      <c r="NSD10" s="0"/>
      <c r="NSE10" s="0"/>
      <c r="NSF10" s="0"/>
      <c r="NSG10" s="0"/>
      <c r="NSH10" s="0"/>
      <c r="NSI10" s="0"/>
      <c r="NSJ10" s="0"/>
      <c r="NSK10" s="0"/>
      <c r="NSL10" s="0"/>
      <c r="NSM10" s="0"/>
      <c r="NSN10" s="0"/>
      <c r="NSO10" s="0"/>
      <c r="NSP10" s="0"/>
      <c r="NSQ10" s="0"/>
      <c r="NSR10" s="0"/>
      <c r="NSS10" s="0"/>
      <c r="NST10" s="0"/>
      <c r="NSU10" s="0"/>
      <c r="NSV10" s="0"/>
      <c r="NSW10" s="0"/>
      <c r="NSX10" s="0"/>
      <c r="NSY10" s="0"/>
      <c r="NSZ10" s="0"/>
      <c r="NTA10" s="0"/>
      <c r="NTB10" s="0"/>
      <c r="NTC10" s="0"/>
      <c r="NTD10" s="0"/>
      <c r="NTE10" s="0"/>
      <c r="NTF10" s="0"/>
      <c r="NTG10" s="0"/>
      <c r="NTH10" s="0"/>
      <c r="NTI10" s="0"/>
      <c r="NTJ10" s="0"/>
      <c r="NTK10" s="0"/>
      <c r="NTL10" s="0"/>
      <c r="NTM10" s="0"/>
      <c r="NTN10" s="0"/>
      <c r="NTO10" s="0"/>
      <c r="NTP10" s="0"/>
      <c r="NTQ10" s="0"/>
      <c r="NTR10" s="0"/>
      <c r="NTS10" s="0"/>
      <c r="NTT10" s="0"/>
      <c r="NTU10" s="0"/>
      <c r="NTV10" s="0"/>
      <c r="NTW10" s="0"/>
      <c r="NTX10" s="0"/>
      <c r="NTY10" s="0"/>
      <c r="NTZ10" s="0"/>
      <c r="NUA10" s="0"/>
      <c r="NUB10" s="0"/>
      <c r="NUC10" s="0"/>
      <c r="NUD10" s="0"/>
      <c r="NUE10" s="0"/>
      <c r="NUF10" s="0"/>
      <c r="NUG10" s="0"/>
      <c r="NUH10" s="0"/>
      <c r="NUI10" s="0"/>
      <c r="NUJ10" s="0"/>
      <c r="NUK10" s="0"/>
      <c r="NUL10" s="0"/>
      <c r="NUM10" s="0"/>
      <c r="NUN10" s="0"/>
      <c r="NUO10" s="0"/>
      <c r="NUP10" s="0"/>
      <c r="NUQ10" s="0"/>
      <c r="NUR10" s="0"/>
      <c r="NUS10" s="0"/>
      <c r="NUT10" s="0"/>
      <c r="NUU10" s="0"/>
      <c r="NUV10" s="0"/>
      <c r="NUW10" s="0"/>
      <c r="NUX10" s="0"/>
      <c r="NUY10" s="0"/>
      <c r="NUZ10" s="0"/>
      <c r="NVA10" s="0"/>
      <c r="NVB10" s="0"/>
      <c r="NVC10" s="0"/>
      <c r="NVD10" s="0"/>
      <c r="NVE10" s="0"/>
      <c r="NVF10" s="0"/>
      <c r="NVG10" s="0"/>
      <c r="NVH10" s="0"/>
      <c r="NVI10" s="0"/>
      <c r="NVJ10" s="0"/>
      <c r="NVK10" s="0"/>
      <c r="NVL10" s="0"/>
      <c r="NVM10" s="0"/>
      <c r="NVN10" s="0"/>
      <c r="NVO10" s="0"/>
      <c r="NVP10" s="0"/>
      <c r="NVQ10" s="0"/>
      <c r="NVR10" s="0"/>
      <c r="NVS10" s="0"/>
      <c r="NVT10" s="0"/>
      <c r="NVU10" s="0"/>
      <c r="NVV10" s="0"/>
      <c r="NVW10" s="0"/>
      <c r="NVX10" s="0"/>
      <c r="NVY10" s="0"/>
      <c r="NVZ10" s="0"/>
      <c r="NWA10" s="0"/>
      <c r="NWB10" s="0"/>
      <c r="NWC10" s="0"/>
      <c r="NWD10" s="0"/>
      <c r="NWE10" s="0"/>
      <c r="NWF10" s="0"/>
      <c r="NWG10" s="0"/>
      <c r="NWH10" s="0"/>
      <c r="NWI10" s="0"/>
      <c r="NWJ10" s="0"/>
      <c r="NWK10" s="0"/>
      <c r="NWL10" s="0"/>
      <c r="NWM10" s="0"/>
      <c r="NWN10" s="0"/>
      <c r="NWO10" s="0"/>
      <c r="NWP10" s="0"/>
      <c r="NWQ10" s="0"/>
      <c r="NWR10" s="0"/>
      <c r="NWS10" s="0"/>
      <c r="NWT10" s="0"/>
      <c r="NWU10" s="0"/>
      <c r="NWV10" s="0"/>
      <c r="NWW10" s="0"/>
      <c r="NWX10" s="0"/>
      <c r="NWY10" s="0"/>
      <c r="NWZ10" s="0"/>
      <c r="NXA10" s="0"/>
      <c r="NXB10" s="0"/>
      <c r="NXC10" s="0"/>
      <c r="NXD10" s="0"/>
      <c r="NXE10" s="0"/>
      <c r="NXF10" s="0"/>
      <c r="NXG10" s="0"/>
      <c r="NXH10" s="0"/>
      <c r="NXI10" s="0"/>
      <c r="NXJ10" s="0"/>
      <c r="NXK10" s="0"/>
      <c r="NXL10" s="0"/>
      <c r="NXM10" s="0"/>
      <c r="NXN10" s="0"/>
      <c r="NXO10" s="0"/>
      <c r="NXP10" s="0"/>
      <c r="NXQ10" s="0"/>
      <c r="NXR10" s="0"/>
      <c r="NXS10" s="0"/>
      <c r="NXT10" s="0"/>
      <c r="NXU10" s="0"/>
      <c r="NXV10" s="0"/>
      <c r="NXW10" s="0"/>
      <c r="NXX10" s="0"/>
      <c r="NXY10" s="0"/>
      <c r="NXZ10" s="0"/>
      <c r="NYA10" s="0"/>
      <c r="NYB10" s="0"/>
      <c r="NYC10" s="0"/>
      <c r="NYD10" s="0"/>
      <c r="NYE10" s="0"/>
      <c r="NYF10" s="0"/>
      <c r="NYG10" s="0"/>
      <c r="NYH10" s="0"/>
      <c r="NYI10" s="0"/>
      <c r="NYJ10" s="0"/>
      <c r="NYK10" s="0"/>
      <c r="NYL10" s="0"/>
      <c r="NYM10" s="0"/>
      <c r="NYN10" s="0"/>
      <c r="NYO10" s="0"/>
      <c r="NYP10" s="0"/>
      <c r="NYQ10" s="0"/>
      <c r="NYR10" s="0"/>
      <c r="NYS10" s="0"/>
      <c r="NYT10" s="0"/>
      <c r="NYU10" s="0"/>
      <c r="NYV10" s="0"/>
      <c r="NYW10" s="0"/>
      <c r="NYX10" s="0"/>
      <c r="NYY10" s="0"/>
      <c r="NYZ10" s="0"/>
      <c r="NZA10" s="0"/>
      <c r="NZB10" s="0"/>
      <c r="NZC10" s="0"/>
      <c r="NZD10" s="0"/>
      <c r="NZE10" s="0"/>
      <c r="NZF10" s="0"/>
      <c r="NZG10" s="0"/>
      <c r="NZH10" s="0"/>
      <c r="NZI10" s="0"/>
      <c r="NZJ10" s="0"/>
      <c r="NZK10" s="0"/>
      <c r="NZL10" s="0"/>
      <c r="NZM10" s="0"/>
      <c r="NZN10" s="0"/>
      <c r="NZO10" s="0"/>
      <c r="NZP10" s="0"/>
      <c r="NZQ10" s="0"/>
      <c r="NZR10" s="0"/>
      <c r="NZS10" s="0"/>
      <c r="NZT10" s="0"/>
      <c r="NZU10" s="0"/>
      <c r="NZV10" s="0"/>
      <c r="NZW10" s="0"/>
      <c r="NZX10" s="0"/>
      <c r="NZY10" s="0"/>
      <c r="NZZ10" s="0"/>
      <c r="OAA10" s="0"/>
      <c r="OAB10" s="0"/>
      <c r="OAC10" s="0"/>
      <c r="OAD10" s="0"/>
      <c r="OAE10" s="0"/>
      <c r="OAF10" s="0"/>
      <c r="OAG10" s="0"/>
      <c r="OAH10" s="0"/>
      <c r="OAI10" s="0"/>
      <c r="OAJ10" s="0"/>
      <c r="OAK10" s="0"/>
      <c r="OAL10" s="0"/>
      <c r="OAM10" s="0"/>
      <c r="OAN10" s="0"/>
      <c r="OAO10" s="0"/>
      <c r="OAP10" s="0"/>
      <c r="OAQ10" s="0"/>
      <c r="OAR10" s="0"/>
      <c r="OAS10" s="0"/>
      <c r="OAT10" s="0"/>
      <c r="OAU10" s="0"/>
      <c r="OAV10" s="0"/>
      <c r="OAW10" s="0"/>
      <c r="OAX10" s="0"/>
      <c r="OAY10" s="0"/>
      <c r="OAZ10" s="0"/>
      <c r="OBA10" s="0"/>
      <c r="OBB10" s="0"/>
      <c r="OBC10" s="0"/>
      <c r="OBD10" s="0"/>
      <c r="OBE10" s="0"/>
      <c r="OBF10" s="0"/>
      <c r="OBG10" s="0"/>
      <c r="OBH10" s="0"/>
      <c r="OBI10" s="0"/>
      <c r="OBJ10" s="0"/>
      <c r="OBK10" s="0"/>
      <c r="OBL10" s="0"/>
      <c r="OBM10" s="0"/>
      <c r="OBN10" s="0"/>
      <c r="OBO10" s="0"/>
      <c r="OBP10" s="0"/>
      <c r="OBQ10" s="0"/>
      <c r="OBR10" s="0"/>
      <c r="OBS10" s="0"/>
      <c r="OBT10" s="0"/>
      <c r="OBU10" s="0"/>
      <c r="OBV10" s="0"/>
      <c r="OBW10" s="0"/>
      <c r="OBX10" s="0"/>
      <c r="OBY10" s="0"/>
      <c r="OBZ10" s="0"/>
      <c r="OCA10" s="0"/>
      <c r="OCB10" s="0"/>
      <c r="OCC10" s="0"/>
      <c r="OCD10" s="0"/>
      <c r="OCE10" s="0"/>
      <c r="OCF10" s="0"/>
      <c r="OCG10" s="0"/>
      <c r="OCH10" s="0"/>
      <c r="OCI10" s="0"/>
      <c r="OCJ10" s="0"/>
      <c r="OCK10" s="0"/>
      <c r="OCL10" s="0"/>
      <c r="OCM10" s="0"/>
      <c r="OCN10" s="0"/>
      <c r="OCO10" s="0"/>
      <c r="OCP10" s="0"/>
      <c r="OCQ10" s="0"/>
      <c r="OCR10" s="0"/>
      <c r="OCS10" s="0"/>
      <c r="OCT10" s="0"/>
      <c r="OCU10" s="0"/>
      <c r="OCV10" s="0"/>
      <c r="OCW10" s="0"/>
      <c r="OCX10" s="0"/>
      <c r="OCY10" s="0"/>
      <c r="OCZ10" s="0"/>
      <c r="ODA10" s="0"/>
      <c r="ODB10" s="0"/>
      <c r="ODC10" s="0"/>
      <c r="ODD10" s="0"/>
      <c r="ODE10" s="0"/>
      <c r="ODF10" s="0"/>
      <c r="ODG10" s="0"/>
      <c r="ODH10" s="0"/>
      <c r="ODI10" s="0"/>
      <c r="ODJ10" s="0"/>
      <c r="ODK10" s="0"/>
      <c r="ODL10" s="0"/>
      <c r="ODM10" s="0"/>
      <c r="ODN10" s="0"/>
      <c r="ODO10" s="0"/>
      <c r="ODP10" s="0"/>
      <c r="ODQ10" s="0"/>
      <c r="ODR10" s="0"/>
      <c r="ODS10" s="0"/>
      <c r="ODT10" s="0"/>
      <c r="ODU10" s="0"/>
      <c r="ODV10" s="0"/>
      <c r="ODW10" s="0"/>
      <c r="ODX10" s="0"/>
      <c r="ODY10" s="0"/>
      <c r="ODZ10" s="0"/>
      <c r="OEA10" s="0"/>
      <c r="OEB10" s="0"/>
      <c r="OEC10" s="0"/>
      <c r="OED10" s="0"/>
      <c r="OEE10" s="0"/>
      <c r="OEF10" s="0"/>
      <c r="OEG10" s="0"/>
      <c r="OEH10" s="0"/>
      <c r="OEI10" s="0"/>
      <c r="OEJ10" s="0"/>
      <c r="OEK10" s="0"/>
      <c r="OEL10" s="0"/>
      <c r="OEM10" s="0"/>
      <c r="OEN10" s="0"/>
      <c r="OEO10" s="0"/>
      <c r="OEP10" s="0"/>
      <c r="OEQ10" s="0"/>
      <c r="OER10" s="0"/>
      <c r="OES10" s="0"/>
      <c r="OET10" s="0"/>
      <c r="OEU10" s="0"/>
      <c r="OEV10" s="0"/>
      <c r="OEW10" s="0"/>
      <c r="OEX10" s="0"/>
      <c r="OEY10" s="0"/>
      <c r="OEZ10" s="0"/>
      <c r="OFA10" s="0"/>
      <c r="OFB10" s="0"/>
      <c r="OFC10" s="0"/>
      <c r="OFD10" s="0"/>
      <c r="OFE10" s="0"/>
      <c r="OFF10" s="0"/>
      <c r="OFG10" s="0"/>
      <c r="OFH10" s="0"/>
      <c r="OFI10" s="0"/>
      <c r="OFJ10" s="0"/>
      <c r="OFK10" s="0"/>
      <c r="OFL10" s="0"/>
      <c r="OFM10" s="0"/>
      <c r="OFN10" s="0"/>
      <c r="OFO10" s="0"/>
      <c r="OFP10" s="0"/>
      <c r="OFQ10" s="0"/>
      <c r="OFR10" s="0"/>
      <c r="OFS10" s="0"/>
      <c r="OFT10" s="0"/>
      <c r="OFU10" s="0"/>
      <c r="OFV10" s="0"/>
      <c r="OFW10" s="0"/>
      <c r="OFX10" s="0"/>
      <c r="OFY10" s="0"/>
      <c r="OFZ10" s="0"/>
      <c r="OGA10" s="0"/>
      <c r="OGB10" s="0"/>
      <c r="OGC10" s="0"/>
      <c r="OGD10" s="0"/>
      <c r="OGE10" s="0"/>
      <c r="OGF10" s="0"/>
      <c r="OGG10" s="0"/>
      <c r="OGH10" s="0"/>
      <c r="OGI10" s="0"/>
      <c r="OGJ10" s="0"/>
      <c r="OGK10" s="0"/>
      <c r="OGL10" s="0"/>
      <c r="OGM10" s="0"/>
      <c r="OGN10" s="0"/>
      <c r="OGO10" s="0"/>
      <c r="OGP10" s="0"/>
      <c r="OGQ10" s="0"/>
      <c r="OGR10" s="0"/>
      <c r="OGS10" s="0"/>
      <c r="OGT10" s="0"/>
      <c r="OGU10" s="0"/>
      <c r="OGV10" s="0"/>
      <c r="OGW10" s="0"/>
      <c r="OGX10" s="0"/>
      <c r="OGY10" s="0"/>
      <c r="OGZ10" s="0"/>
      <c r="OHA10" s="0"/>
      <c r="OHB10" s="0"/>
      <c r="OHC10" s="0"/>
      <c r="OHD10" s="0"/>
      <c r="OHE10" s="0"/>
      <c r="OHF10" s="0"/>
      <c r="OHG10" s="0"/>
      <c r="OHH10" s="0"/>
      <c r="OHI10" s="0"/>
      <c r="OHJ10" s="0"/>
      <c r="OHK10" s="0"/>
      <c r="OHL10" s="0"/>
      <c r="OHM10" s="0"/>
      <c r="OHN10" s="0"/>
      <c r="OHO10" s="0"/>
      <c r="OHP10" s="0"/>
      <c r="OHQ10" s="0"/>
      <c r="OHR10" s="0"/>
      <c r="OHS10" s="0"/>
      <c r="OHT10" s="0"/>
      <c r="OHU10" s="0"/>
      <c r="OHV10" s="0"/>
      <c r="OHW10" s="0"/>
      <c r="OHX10" s="0"/>
      <c r="OHY10" s="0"/>
      <c r="OHZ10" s="0"/>
      <c r="OIA10" s="0"/>
      <c r="OIB10" s="0"/>
      <c r="OIC10" s="0"/>
      <c r="OID10" s="0"/>
      <c r="OIE10" s="0"/>
      <c r="OIF10" s="0"/>
      <c r="OIG10" s="0"/>
      <c r="OIH10" s="0"/>
      <c r="OII10" s="0"/>
      <c r="OIJ10" s="0"/>
      <c r="OIK10" s="0"/>
      <c r="OIL10" s="0"/>
      <c r="OIM10" s="0"/>
      <c r="OIN10" s="0"/>
      <c r="OIO10" s="0"/>
      <c r="OIP10" s="0"/>
      <c r="OIQ10" s="0"/>
      <c r="OIR10" s="0"/>
      <c r="OIS10" s="0"/>
      <c r="OIT10" s="0"/>
      <c r="OIU10" s="0"/>
      <c r="OIV10" s="0"/>
      <c r="OIW10" s="0"/>
      <c r="OIX10" s="0"/>
      <c r="OIY10" s="0"/>
      <c r="OIZ10" s="0"/>
      <c r="OJA10" s="0"/>
      <c r="OJB10" s="0"/>
      <c r="OJC10" s="0"/>
      <c r="OJD10" s="0"/>
      <c r="OJE10" s="0"/>
      <c r="OJF10" s="0"/>
      <c r="OJG10" s="0"/>
      <c r="OJH10" s="0"/>
      <c r="OJI10" s="0"/>
      <c r="OJJ10" s="0"/>
      <c r="OJK10" s="0"/>
      <c r="OJL10" s="0"/>
      <c r="OJM10" s="0"/>
      <c r="OJN10" s="0"/>
      <c r="OJO10" s="0"/>
      <c r="OJP10" s="0"/>
      <c r="OJQ10" s="0"/>
      <c r="OJR10" s="0"/>
      <c r="OJS10" s="0"/>
      <c r="OJT10" s="0"/>
      <c r="OJU10" s="0"/>
      <c r="OJV10" s="0"/>
      <c r="OJW10" s="0"/>
      <c r="OJX10" s="0"/>
      <c r="OJY10" s="0"/>
      <c r="OJZ10" s="0"/>
      <c r="OKA10" s="0"/>
      <c r="OKB10" s="0"/>
      <c r="OKC10" s="0"/>
      <c r="OKD10" s="0"/>
      <c r="OKE10" s="0"/>
      <c r="OKF10" s="0"/>
      <c r="OKG10" s="0"/>
      <c r="OKH10" s="0"/>
      <c r="OKI10" s="0"/>
      <c r="OKJ10" s="0"/>
      <c r="OKK10" s="0"/>
      <c r="OKL10" s="0"/>
      <c r="OKM10" s="0"/>
      <c r="OKN10" s="0"/>
      <c r="OKO10" s="0"/>
      <c r="OKP10" s="0"/>
      <c r="OKQ10" s="0"/>
      <c r="OKR10" s="0"/>
      <c r="OKS10" s="0"/>
      <c r="OKT10" s="0"/>
      <c r="OKU10" s="0"/>
      <c r="OKV10" s="0"/>
      <c r="OKW10" s="0"/>
      <c r="OKX10" s="0"/>
      <c r="OKY10" s="0"/>
      <c r="OKZ10" s="0"/>
      <c r="OLA10" s="0"/>
      <c r="OLB10" s="0"/>
      <c r="OLC10" s="0"/>
      <c r="OLD10" s="0"/>
      <c r="OLE10" s="0"/>
      <c r="OLF10" s="0"/>
      <c r="OLG10" s="0"/>
      <c r="OLH10" s="0"/>
      <c r="OLI10" s="0"/>
      <c r="OLJ10" s="0"/>
      <c r="OLK10" s="0"/>
      <c r="OLL10" s="0"/>
      <c r="OLM10" s="0"/>
      <c r="OLN10" s="0"/>
      <c r="OLO10" s="0"/>
      <c r="OLP10" s="0"/>
      <c r="OLQ10" s="0"/>
      <c r="OLR10" s="0"/>
      <c r="OLS10" s="0"/>
      <c r="OLT10" s="0"/>
      <c r="OLU10" s="0"/>
      <c r="OLV10" s="0"/>
      <c r="OLW10" s="0"/>
      <c r="OLX10" s="0"/>
      <c r="OLY10" s="0"/>
      <c r="OLZ10" s="0"/>
      <c r="OMA10" s="0"/>
      <c r="OMB10" s="0"/>
      <c r="OMC10" s="0"/>
      <c r="OMD10" s="0"/>
      <c r="OME10" s="0"/>
      <c r="OMF10" s="0"/>
      <c r="OMG10" s="0"/>
      <c r="OMH10" s="0"/>
      <c r="OMI10" s="0"/>
      <c r="OMJ10" s="0"/>
      <c r="OMK10" s="0"/>
      <c r="OML10" s="0"/>
      <c r="OMM10" s="0"/>
      <c r="OMN10" s="0"/>
      <c r="OMO10" s="0"/>
      <c r="OMP10" s="0"/>
      <c r="OMQ10" s="0"/>
      <c r="OMR10" s="0"/>
      <c r="OMS10" s="0"/>
      <c r="OMT10" s="0"/>
      <c r="OMU10" s="0"/>
      <c r="OMV10" s="0"/>
      <c r="OMW10" s="0"/>
      <c r="OMX10" s="0"/>
      <c r="OMY10" s="0"/>
      <c r="OMZ10" s="0"/>
      <c r="ONA10" s="0"/>
      <c r="ONB10" s="0"/>
      <c r="ONC10" s="0"/>
      <c r="OND10" s="0"/>
      <c r="ONE10" s="0"/>
      <c r="ONF10" s="0"/>
      <c r="ONG10" s="0"/>
      <c r="ONH10" s="0"/>
      <c r="ONI10" s="0"/>
      <c r="ONJ10" s="0"/>
      <c r="ONK10" s="0"/>
      <c r="ONL10" s="0"/>
      <c r="ONM10" s="0"/>
      <c r="ONN10" s="0"/>
      <c r="ONO10" s="0"/>
      <c r="ONP10" s="0"/>
      <c r="ONQ10" s="0"/>
      <c r="ONR10" s="0"/>
      <c r="ONS10" s="0"/>
      <c r="ONT10" s="0"/>
      <c r="ONU10" s="0"/>
      <c r="ONV10" s="0"/>
      <c r="ONW10" s="0"/>
      <c r="ONX10" s="0"/>
      <c r="ONY10" s="0"/>
      <c r="ONZ10" s="0"/>
      <c r="OOA10" s="0"/>
      <c r="OOB10" s="0"/>
      <c r="OOC10" s="0"/>
      <c r="OOD10" s="0"/>
      <c r="OOE10" s="0"/>
      <c r="OOF10" s="0"/>
      <c r="OOG10" s="0"/>
      <c r="OOH10" s="0"/>
      <c r="OOI10" s="0"/>
      <c r="OOJ10" s="0"/>
      <c r="OOK10" s="0"/>
      <c r="OOL10" s="0"/>
      <c r="OOM10" s="0"/>
      <c r="OON10" s="0"/>
      <c r="OOO10" s="0"/>
      <c r="OOP10" s="0"/>
      <c r="OOQ10" s="0"/>
      <c r="OOR10" s="0"/>
      <c r="OOS10" s="0"/>
      <c r="OOT10" s="0"/>
      <c r="OOU10" s="0"/>
      <c r="OOV10" s="0"/>
      <c r="OOW10" s="0"/>
      <c r="OOX10" s="0"/>
      <c r="OOY10" s="0"/>
      <c r="OOZ10" s="0"/>
      <c r="OPA10" s="0"/>
      <c r="OPB10" s="0"/>
      <c r="OPC10" s="0"/>
      <c r="OPD10" s="0"/>
      <c r="OPE10" s="0"/>
      <c r="OPF10" s="0"/>
      <c r="OPG10" s="0"/>
      <c r="OPH10" s="0"/>
      <c r="OPI10" s="0"/>
      <c r="OPJ10" s="0"/>
      <c r="OPK10" s="0"/>
      <c r="OPL10" s="0"/>
      <c r="OPM10" s="0"/>
      <c r="OPN10" s="0"/>
      <c r="OPO10" s="0"/>
      <c r="OPP10" s="0"/>
      <c r="OPQ10" s="0"/>
      <c r="OPR10" s="0"/>
      <c r="OPS10" s="0"/>
      <c r="OPT10" s="0"/>
      <c r="OPU10" s="0"/>
      <c r="OPV10" s="0"/>
      <c r="OPW10" s="0"/>
      <c r="OPX10" s="0"/>
      <c r="OPY10" s="0"/>
      <c r="OPZ10" s="0"/>
      <c r="OQA10" s="0"/>
      <c r="OQB10" s="0"/>
      <c r="OQC10" s="0"/>
      <c r="OQD10" s="0"/>
      <c r="OQE10" s="0"/>
      <c r="OQF10" s="0"/>
      <c r="OQG10" s="0"/>
      <c r="OQH10" s="0"/>
      <c r="OQI10" s="0"/>
      <c r="OQJ10" s="0"/>
      <c r="OQK10" s="0"/>
      <c r="OQL10" s="0"/>
      <c r="OQM10" s="0"/>
      <c r="OQN10" s="0"/>
      <c r="OQO10" s="0"/>
      <c r="OQP10" s="0"/>
      <c r="OQQ10" s="0"/>
      <c r="OQR10" s="0"/>
      <c r="OQS10" s="0"/>
      <c r="OQT10" s="0"/>
      <c r="OQU10" s="0"/>
      <c r="OQV10" s="0"/>
      <c r="OQW10" s="0"/>
      <c r="OQX10" s="0"/>
      <c r="OQY10" s="0"/>
      <c r="OQZ10" s="0"/>
      <c r="ORA10" s="0"/>
      <c r="ORB10" s="0"/>
      <c r="ORC10" s="0"/>
      <c r="ORD10" s="0"/>
      <c r="ORE10" s="0"/>
      <c r="ORF10" s="0"/>
      <c r="ORG10" s="0"/>
      <c r="ORH10" s="0"/>
      <c r="ORI10" s="0"/>
      <c r="ORJ10" s="0"/>
      <c r="ORK10" s="0"/>
      <c r="ORL10" s="0"/>
      <c r="ORM10" s="0"/>
      <c r="ORN10" s="0"/>
      <c r="ORO10" s="0"/>
      <c r="ORP10" s="0"/>
      <c r="ORQ10" s="0"/>
      <c r="ORR10" s="0"/>
      <c r="ORS10" s="0"/>
      <c r="ORT10" s="0"/>
      <c r="ORU10" s="0"/>
      <c r="ORV10" s="0"/>
      <c r="ORW10" s="0"/>
      <c r="ORX10" s="0"/>
      <c r="ORY10" s="0"/>
      <c r="ORZ10" s="0"/>
      <c r="OSA10" s="0"/>
      <c r="OSB10" s="0"/>
      <c r="OSC10" s="0"/>
      <c r="OSD10" s="0"/>
      <c r="OSE10" s="0"/>
      <c r="OSF10" s="0"/>
      <c r="OSG10" s="0"/>
      <c r="OSH10" s="0"/>
      <c r="OSI10" s="0"/>
      <c r="OSJ10" s="0"/>
      <c r="OSK10" s="0"/>
      <c r="OSL10" s="0"/>
      <c r="OSM10" s="0"/>
      <c r="OSN10" s="0"/>
      <c r="OSO10" s="0"/>
      <c r="OSP10" s="0"/>
      <c r="OSQ10" s="0"/>
      <c r="OSR10" s="0"/>
      <c r="OSS10" s="0"/>
      <c r="OST10" s="0"/>
      <c r="OSU10" s="0"/>
      <c r="OSV10" s="0"/>
      <c r="OSW10" s="0"/>
      <c r="OSX10" s="0"/>
      <c r="OSY10" s="0"/>
      <c r="OSZ10" s="0"/>
      <c r="OTA10" s="0"/>
      <c r="OTB10" s="0"/>
      <c r="OTC10" s="0"/>
      <c r="OTD10" s="0"/>
      <c r="OTE10" s="0"/>
      <c r="OTF10" s="0"/>
      <c r="OTG10" s="0"/>
      <c r="OTH10" s="0"/>
      <c r="OTI10" s="0"/>
      <c r="OTJ10" s="0"/>
      <c r="OTK10" s="0"/>
      <c r="OTL10" s="0"/>
      <c r="OTM10" s="0"/>
      <c r="OTN10" s="0"/>
      <c r="OTO10" s="0"/>
      <c r="OTP10" s="0"/>
      <c r="OTQ10" s="0"/>
      <c r="OTR10" s="0"/>
      <c r="OTS10" s="0"/>
      <c r="OTT10" s="0"/>
      <c r="OTU10" s="0"/>
      <c r="OTV10" s="0"/>
      <c r="OTW10" s="0"/>
      <c r="OTX10" s="0"/>
      <c r="OTY10" s="0"/>
      <c r="OTZ10" s="0"/>
      <c r="OUA10" s="0"/>
      <c r="OUB10" s="0"/>
      <c r="OUC10" s="0"/>
      <c r="OUD10" s="0"/>
      <c r="OUE10" s="0"/>
      <c r="OUF10" s="0"/>
      <c r="OUG10" s="0"/>
      <c r="OUH10" s="0"/>
      <c r="OUI10" s="0"/>
      <c r="OUJ10" s="0"/>
      <c r="OUK10" s="0"/>
      <c r="OUL10" s="0"/>
      <c r="OUM10" s="0"/>
      <c r="OUN10" s="0"/>
      <c r="OUO10" s="0"/>
      <c r="OUP10" s="0"/>
      <c r="OUQ10" s="0"/>
      <c r="OUR10" s="0"/>
      <c r="OUS10" s="0"/>
      <c r="OUT10" s="0"/>
      <c r="OUU10" s="0"/>
      <c r="OUV10" s="0"/>
      <c r="OUW10" s="0"/>
      <c r="OUX10" s="0"/>
      <c r="OUY10" s="0"/>
      <c r="OUZ10" s="0"/>
      <c r="OVA10" s="0"/>
      <c r="OVB10" s="0"/>
      <c r="OVC10" s="0"/>
      <c r="OVD10" s="0"/>
      <c r="OVE10" s="0"/>
      <c r="OVF10" s="0"/>
      <c r="OVG10" s="0"/>
      <c r="OVH10" s="0"/>
      <c r="OVI10" s="0"/>
      <c r="OVJ10" s="0"/>
      <c r="OVK10" s="0"/>
      <c r="OVL10" s="0"/>
      <c r="OVM10" s="0"/>
      <c r="OVN10" s="0"/>
      <c r="OVO10" s="0"/>
      <c r="OVP10" s="0"/>
      <c r="OVQ10" s="0"/>
      <c r="OVR10" s="0"/>
      <c r="OVS10" s="0"/>
      <c r="OVT10" s="0"/>
      <c r="OVU10" s="0"/>
      <c r="OVV10" s="0"/>
      <c r="OVW10" s="0"/>
      <c r="OVX10" s="0"/>
      <c r="OVY10" s="0"/>
      <c r="OVZ10" s="0"/>
      <c r="OWA10" s="0"/>
      <c r="OWB10" s="0"/>
      <c r="OWC10" s="0"/>
      <c r="OWD10" s="0"/>
      <c r="OWE10" s="0"/>
      <c r="OWF10" s="0"/>
      <c r="OWG10" s="0"/>
      <c r="OWH10" s="0"/>
      <c r="OWI10" s="0"/>
      <c r="OWJ10" s="0"/>
      <c r="OWK10" s="0"/>
      <c r="OWL10" s="0"/>
      <c r="OWM10" s="0"/>
      <c r="OWN10" s="0"/>
      <c r="OWO10" s="0"/>
      <c r="OWP10" s="0"/>
      <c r="OWQ10" s="0"/>
      <c r="OWR10" s="0"/>
      <c r="OWS10" s="0"/>
      <c r="OWT10" s="0"/>
      <c r="OWU10" s="0"/>
      <c r="OWV10" s="0"/>
      <c r="OWW10" s="0"/>
      <c r="OWX10" s="0"/>
      <c r="OWY10" s="0"/>
      <c r="OWZ10" s="0"/>
      <c r="OXA10" s="0"/>
      <c r="OXB10" s="0"/>
      <c r="OXC10" s="0"/>
      <c r="OXD10" s="0"/>
      <c r="OXE10" s="0"/>
      <c r="OXF10" s="0"/>
      <c r="OXG10" s="0"/>
      <c r="OXH10" s="0"/>
      <c r="OXI10" s="0"/>
      <c r="OXJ10" s="0"/>
      <c r="OXK10" s="0"/>
      <c r="OXL10" s="0"/>
      <c r="OXM10" s="0"/>
      <c r="OXN10" s="0"/>
      <c r="OXO10" s="0"/>
      <c r="OXP10" s="0"/>
      <c r="OXQ10" s="0"/>
      <c r="OXR10" s="0"/>
      <c r="OXS10" s="0"/>
      <c r="OXT10" s="0"/>
      <c r="OXU10" s="0"/>
      <c r="OXV10" s="0"/>
      <c r="OXW10" s="0"/>
      <c r="OXX10" s="0"/>
      <c r="OXY10" s="0"/>
      <c r="OXZ10" s="0"/>
      <c r="OYA10" s="0"/>
      <c r="OYB10" s="0"/>
      <c r="OYC10" s="0"/>
      <c r="OYD10" s="0"/>
      <c r="OYE10" s="0"/>
      <c r="OYF10" s="0"/>
      <c r="OYG10" s="0"/>
      <c r="OYH10" s="0"/>
      <c r="OYI10" s="0"/>
      <c r="OYJ10" s="0"/>
      <c r="OYK10" s="0"/>
      <c r="OYL10" s="0"/>
      <c r="OYM10" s="0"/>
      <c r="OYN10" s="0"/>
      <c r="OYO10" s="0"/>
      <c r="OYP10" s="0"/>
      <c r="OYQ10" s="0"/>
      <c r="OYR10" s="0"/>
      <c r="OYS10" s="0"/>
      <c r="OYT10" s="0"/>
      <c r="OYU10" s="0"/>
      <c r="OYV10" s="0"/>
      <c r="OYW10" s="0"/>
      <c r="OYX10" s="0"/>
      <c r="OYY10" s="0"/>
      <c r="OYZ10" s="0"/>
      <c r="OZA10" s="0"/>
      <c r="OZB10" s="0"/>
      <c r="OZC10" s="0"/>
      <c r="OZD10" s="0"/>
      <c r="OZE10" s="0"/>
      <c r="OZF10" s="0"/>
      <c r="OZG10" s="0"/>
      <c r="OZH10" s="0"/>
      <c r="OZI10" s="0"/>
      <c r="OZJ10" s="0"/>
      <c r="OZK10" s="0"/>
      <c r="OZL10" s="0"/>
      <c r="OZM10" s="0"/>
      <c r="OZN10" s="0"/>
      <c r="OZO10" s="0"/>
      <c r="OZP10" s="0"/>
      <c r="OZQ10" s="0"/>
      <c r="OZR10" s="0"/>
      <c r="OZS10" s="0"/>
      <c r="OZT10" s="0"/>
      <c r="OZU10" s="0"/>
      <c r="OZV10" s="0"/>
      <c r="OZW10" s="0"/>
      <c r="OZX10" s="0"/>
      <c r="OZY10" s="0"/>
      <c r="OZZ10" s="0"/>
      <c r="PAA10" s="0"/>
      <c r="PAB10" s="0"/>
      <c r="PAC10" s="0"/>
      <c r="PAD10" s="0"/>
      <c r="PAE10" s="0"/>
      <c r="PAF10" s="0"/>
      <c r="PAG10" s="0"/>
      <c r="PAH10" s="0"/>
      <c r="PAI10" s="0"/>
      <c r="PAJ10" s="0"/>
      <c r="PAK10" s="0"/>
      <c r="PAL10" s="0"/>
      <c r="PAM10" s="0"/>
      <c r="PAN10" s="0"/>
      <c r="PAO10" s="0"/>
      <c r="PAP10" s="0"/>
      <c r="PAQ10" s="0"/>
      <c r="PAR10" s="0"/>
      <c r="PAS10" s="0"/>
      <c r="PAT10" s="0"/>
      <c r="PAU10" s="0"/>
      <c r="PAV10" s="0"/>
      <c r="PAW10" s="0"/>
      <c r="PAX10" s="0"/>
      <c r="PAY10" s="0"/>
      <c r="PAZ10" s="0"/>
      <c r="PBA10" s="0"/>
      <c r="PBB10" s="0"/>
      <c r="PBC10" s="0"/>
      <c r="PBD10" s="0"/>
      <c r="PBE10" s="0"/>
      <c r="PBF10" s="0"/>
      <c r="PBG10" s="0"/>
      <c r="PBH10" s="0"/>
      <c r="PBI10" s="0"/>
      <c r="PBJ10" s="0"/>
      <c r="PBK10" s="0"/>
      <c r="PBL10" s="0"/>
      <c r="PBM10" s="0"/>
      <c r="PBN10" s="0"/>
      <c r="PBO10" s="0"/>
      <c r="PBP10" s="0"/>
      <c r="PBQ10" s="0"/>
      <c r="PBR10" s="0"/>
      <c r="PBS10" s="0"/>
      <c r="PBT10" s="0"/>
      <c r="PBU10" s="0"/>
      <c r="PBV10" s="0"/>
      <c r="PBW10" s="0"/>
      <c r="PBX10" s="0"/>
      <c r="PBY10" s="0"/>
      <c r="PBZ10" s="0"/>
      <c r="PCA10" s="0"/>
      <c r="PCB10" s="0"/>
      <c r="PCC10" s="0"/>
      <c r="PCD10" s="0"/>
      <c r="PCE10" s="0"/>
      <c r="PCF10" s="0"/>
      <c r="PCG10" s="0"/>
      <c r="PCH10" s="0"/>
      <c r="PCI10" s="0"/>
      <c r="PCJ10" s="0"/>
      <c r="PCK10" s="0"/>
      <c r="PCL10" s="0"/>
      <c r="PCM10" s="0"/>
      <c r="PCN10" s="0"/>
      <c r="PCO10" s="0"/>
      <c r="PCP10" s="0"/>
      <c r="PCQ10" s="0"/>
      <c r="PCR10" s="0"/>
      <c r="PCS10" s="0"/>
      <c r="PCT10" s="0"/>
      <c r="PCU10" s="0"/>
      <c r="PCV10" s="0"/>
      <c r="PCW10" s="0"/>
      <c r="PCX10" s="0"/>
      <c r="PCY10" s="0"/>
      <c r="PCZ10" s="0"/>
      <c r="PDA10" s="0"/>
      <c r="PDB10" s="0"/>
      <c r="PDC10" s="0"/>
      <c r="PDD10" s="0"/>
      <c r="PDE10" s="0"/>
      <c r="PDF10" s="0"/>
      <c r="PDG10" s="0"/>
      <c r="PDH10" s="0"/>
      <c r="PDI10" s="0"/>
      <c r="PDJ10" s="0"/>
      <c r="PDK10" s="0"/>
      <c r="PDL10" s="0"/>
      <c r="PDM10" s="0"/>
      <c r="PDN10" s="0"/>
      <c r="PDO10" s="0"/>
      <c r="PDP10" s="0"/>
      <c r="PDQ10" s="0"/>
      <c r="PDR10" s="0"/>
      <c r="PDS10" s="0"/>
      <c r="PDT10" s="0"/>
      <c r="PDU10" s="0"/>
      <c r="PDV10" s="0"/>
      <c r="PDW10" s="0"/>
      <c r="PDX10" s="0"/>
      <c r="PDY10" s="0"/>
      <c r="PDZ10" s="0"/>
      <c r="PEA10" s="0"/>
      <c r="PEB10" s="0"/>
      <c r="PEC10" s="0"/>
      <c r="PED10" s="0"/>
      <c r="PEE10" s="0"/>
      <c r="PEF10" s="0"/>
      <c r="PEG10" s="0"/>
      <c r="PEH10" s="0"/>
      <c r="PEI10" s="0"/>
      <c r="PEJ10" s="0"/>
      <c r="PEK10" s="0"/>
      <c r="PEL10" s="0"/>
      <c r="PEM10" s="0"/>
      <c r="PEN10" s="0"/>
      <c r="PEO10" s="0"/>
      <c r="PEP10" s="0"/>
      <c r="PEQ10" s="0"/>
      <c r="PER10" s="0"/>
      <c r="PES10" s="0"/>
      <c r="PET10" s="0"/>
      <c r="PEU10" s="0"/>
      <c r="PEV10" s="0"/>
      <c r="PEW10" s="0"/>
      <c r="PEX10" s="0"/>
      <c r="PEY10" s="0"/>
      <c r="PEZ10" s="0"/>
      <c r="PFA10" s="0"/>
      <c r="PFB10" s="0"/>
      <c r="PFC10" s="0"/>
      <c r="PFD10" s="0"/>
      <c r="PFE10" s="0"/>
      <c r="PFF10" s="0"/>
      <c r="PFG10" s="0"/>
      <c r="PFH10" s="0"/>
      <c r="PFI10" s="0"/>
      <c r="PFJ10" s="0"/>
      <c r="PFK10" s="0"/>
      <c r="PFL10" s="0"/>
      <c r="PFM10" s="0"/>
      <c r="PFN10" s="0"/>
      <c r="PFO10" s="0"/>
      <c r="PFP10" s="0"/>
      <c r="PFQ10" s="0"/>
      <c r="PFR10" s="0"/>
      <c r="PFS10" s="0"/>
      <c r="PFT10" s="0"/>
      <c r="PFU10" s="0"/>
      <c r="PFV10" s="0"/>
      <c r="PFW10" s="0"/>
      <c r="PFX10" s="0"/>
      <c r="PFY10" s="0"/>
      <c r="PFZ10" s="0"/>
      <c r="PGA10" s="0"/>
      <c r="PGB10" s="0"/>
      <c r="PGC10" s="0"/>
      <c r="PGD10" s="0"/>
      <c r="PGE10" s="0"/>
      <c r="PGF10" s="0"/>
      <c r="PGG10" s="0"/>
      <c r="PGH10" s="0"/>
      <c r="PGI10" s="0"/>
      <c r="PGJ10" s="0"/>
      <c r="PGK10" s="0"/>
      <c r="PGL10" s="0"/>
      <c r="PGM10" s="0"/>
      <c r="PGN10" s="0"/>
      <c r="PGO10" s="0"/>
      <c r="PGP10" s="0"/>
      <c r="PGQ10" s="0"/>
      <c r="PGR10" s="0"/>
      <c r="PGS10" s="0"/>
      <c r="PGT10" s="0"/>
      <c r="PGU10" s="0"/>
      <c r="PGV10" s="0"/>
      <c r="PGW10" s="0"/>
      <c r="PGX10" s="0"/>
      <c r="PGY10" s="0"/>
      <c r="PGZ10" s="0"/>
      <c r="PHA10" s="0"/>
      <c r="PHB10" s="0"/>
      <c r="PHC10" s="0"/>
      <c r="PHD10" s="0"/>
      <c r="PHE10" s="0"/>
      <c r="PHF10" s="0"/>
      <c r="PHG10" s="0"/>
      <c r="PHH10" s="0"/>
      <c r="PHI10" s="0"/>
      <c r="PHJ10" s="0"/>
      <c r="PHK10" s="0"/>
      <c r="PHL10" s="0"/>
      <c r="PHM10" s="0"/>
      <c r="PHN10" s="0"/>
      <c r="PHO10" s="0"/>
      <c r="PHP10" s="0"/>
      <c r="PHQ10" s="0"/>
      <c r="PHR10" s="0"/>
      <c r="PHS10" s="0"/>
      <c r="PHT10" s="0"/>
      <c r="PHU10" s="0"/>
      <c r="PHV10" s="0"/>
      <c r="PHW10" s="0"/>
      <c r="PHX10" s="0"/>
      <c r="PHY10" s="0"/>
      <c r="PHZ10" s="0"/>
      <c r="PIA10" s="0"/>
      <c r="PIB10" s="0"/>
      <c r="PIC10" s="0"/>
      <c r="PID10" s="0"/>
      <c r="PIE10" s="0"/>
      <c r="PIF10" s="0"/>
      <c r="PIG10" s="0"/>
      <c r="PIH10" s="0"/>
      <c r="PII10" s="0"/>
      <c r="PIJ10" s="0"/>
      <c r="PIK10" s="0"/>
      <c r="PIL10" s="0"/>
      <c r="PIM10" s="0"/>
      <c r="PIN10" s="0"/>
      <c r="PIO10" s="0"/>
      <c r="PIP10" s="0"/>
      <c r="PIQ10" s="0"/>
      <c r="PIR10" s="0"/>
      <c r="PIS10" s="0"/>
      <c r="PIT10" s="0"/>
      <c r="PIU10" s="0"/>
      <c r="PIV10" s="0"/>
      <c r="PIW10" s="0"/>
      <c r="PIX10" s="0"/>
      <c r="PIY10" s="0"/>
      <c r="PIZ10" s="0"/>
      <c r="PJA10" s="0"/>
      <c r="PJB10" s="0"/>
      <c r="PJC10" s="0"/>
      <c r="PJD10" s="0"/>
      <c r="PJE10" s="0"/>
      <c r="PJF10" s="0"/>
      <c r="PJG10" s="0"/>
      <c r="PJH10" s="0"/>
      <c r="PJI10" s="0"/>
      <c r="PJJ10" s="0"/>
      <c r="PJK10" s="0"/>
      <c r="PJL10" s="0"/>
      <c r="PJM10" s="0"/>
      <c r="PJN10" s="0"/>
      <c r="PJO10" s="0"/>
      <c r="PJP10" s="0"/>
      <c r="PJQ10" s="0"/>
      <c r="PJR10" s="0"/>
      <c r="PJS10" s="0"/>
      <c r="PJT10" s="0"/>
      <c r="PJU10" s="0"/>
      <c r="PJV10" s="0"/>
      <c r="PJW10" s="0"/>
      <c r="PJX10" s="0"/>
      <c r="PJY10" s="0"/>
      <c r="PJZ10" s="0"/>
      <c r="PKA10" s="0"/>
      <c r="PKB10" s="0"/>
      <c r="PKC10" s="0"/>
      <c r="PKD10" s="0"/>
      <c r="PKE10" s="0"/>
      <c r="PKF10" s="0"/>
      <c r="PKG10" s="0"/>
      <c r="PKH10" s="0"/>
      <c r="PKI10" s="0"/>
      <c r="PKJ10" s="0"/>
      <c r="PKK10" s="0"/>
      <c r="PKL10" s="0"/>
      <c r="PKM10" s="0"/>
      <c r="PKN10" s="0"/>
      <c r="PKO10" s="0"/>
      <c r="PKP10" s="0"/>
      <c r="PKQ10" s="0"/>
      <c r="PKR10" s="0"/>
      <c r="PKS10" s="0"/>
      <c r="PKT10" s="0"/>
      <c r="PKU10" s="0"/>
      <c r="PKV10" s="0"/>
      <c r="PKW10" s="0"/>
      <c r="PKX10" s="0"/>
      <c r="PKY10" s="0"/>
      <c r="PKZ10" s="0"/>
      <c r="PLA10" s="0"/>
      <c r="PLB10" s="0"/>
      <c r="PLC10" s="0"/>
      <c r="PLD10" s="0"/>
      <c r="PLE10" s="0"/>
      <c r="PLF10" s="0"/>
      <c r="PLG10" s="0"/>
      <c r="PLH10" s="0"/>
      <c r="PLI10" s="0"/>
      <c r="PLJ10" s="0"/>
      <c r="PLK10" s="0"/>
      <c r="PLL10" s="0"/>
      <c r="PLM10" s="0"/>
      <c r="PLN10" s="0"/>
      <c r="PLO10" s="0"/>
      <c r="PLP10" s="0"/>
      <c r="PLQ10" s="0"/>
      <c r="PLR10" s="0"/>
      <c r="PLS10" s="0"/>
      <c r="PLT10" s="0"/>
      <c r="PLU10" s="0"/>
      <c r="PLV10" s="0"/>
      <c r="PLW10" s="0"/>
      <c r="PLX10" s="0"/>
      <c r="PLY10" s="0"/>
      <c r="PLZ10" s="0"/>
      <c r="PMA10" s="0"/>
      <c r="PMB10" s="0"/>
      <c r="PMC10" s="0"/>
      <c r="PMD10" s="0"/>
      <c r="PME10" s="0"/>
      <c r="PMF10" s="0"/>
      <c r="PMG10" s="0"/>
      <c r="PMH10" s="0"/>
      <c r="PMI10" s="0"/>
      <c r="PMJ10" s="0"/>
      <c r="PMK10" s="0"/>
      <c r="PML10" s="0"/>
      <c r="PMM10" s="0"/>
      <c r="PMN10" s="0"/>
      <c r="PMO10" s="0"/>
      <c r="PMP10" s="0"/>
      <c r="PMQ10" s="0"/>
      <c r="PMR10" s="0"/>
      <c r="PMS10" s="0"/>
      <c r="PMT10" s="0"/>
      <c r="PMU10" s="0"/>
      <c r="PMV10" s="0"/>
      <c r="PMW10" s="0"/>
      <c r="PMX10" s="0"/>
      <c r="PMY10" s="0"/>
      <c r="PMZ10" s="0"/>
      <c r="PNA10" s="0"/>
      <c r="PNB10" s="0"/>
      <c r="PNC10" s="0"/>
      <c r="PND10" s="0"/>
      <c r="PNE10" s="0"/>
      <c r="PNF10" s="0"/>
      <c r="PNG10" s="0"/>
      <c r="PNH10" s="0"/>
      <c r="PNI10" s="0"/>
      <c r="PNJ10" s="0"/>
      <c r="PNK10" s="0"/>
      <c r="PNL10" s="0"/>
      <c r="PNM10" s="0"/>
      <c r="PNN10" s="0"/>
      <c r="PNO10" s="0"/>
      <c r="PNP10" s="0"/>
      <c r="PNQ10" s="0"/>
      <c r="PNR10" s="0"/>
      <c r="PNS10" s="0"/>
      <c r="PNT10" s="0"/>
      <c r="PNU10" s="0"/>
      <c r="PNV10" s="0"/>
      <c r="PNW10" s="0"/>
      <c r="PNX10" s="0"/>
      <c r="PNY10" s="0"/>
      <c r="PNZ10" s="0"/>
      <c r="POA10" s="0"/>
      <c r="POB10" s="0"/>
      <c r="POC10" s="0"/>
      <c r="POD10" s="0"/>
      <c r="POE10" s="0"/>
      <c r="POF10" s="0"/>
      <c r="POG10" s="0"/>
      <c r="POH10" s="0"/>
      <c r="POI10" s="0"/>
      <c r="POJ10" s="0"/>
      <c r="POK10" s="0"/>
      <c r="POL10" s="0"/>
      <c r="POM10" s="0"/>
      <c r="PON10" s="0"/>
      <c r="POO10" s="0"/>
      <c r="POP10" s="0"/>
      <c r="POQ10" s="0"/>
      <c r="POR10" s="0"/>
      <c r="POS10" s="0"/>
      <c r="POT10" s="0"/>
      <c r="POU10" s="0"/>
      <c r="POV10" s="0"/>
      <c r="POW10" s="0"/>
      <c r="POX10" s="0"/>
      <c r="POY10" s="0"/>
      <c r="POZ10" s="0"/>
      <c r="PPA10" s="0"/>
      <c r="PPB10" s="0"/>
      <c r="PPC10" s="0"/>
      <c r="PPD10" s="0"/>
      <c r="PPE10" s="0"/>
      <c r="PPF10" s="0"/>
      <c r="PPG10" s="0"/>
      <c r="PPH10" s="0"/>
      <c r="PPI10" s="0"/>
      <c r="PPJ10" s="0"/>
      <c r="PPK10" s="0"/>
      <c r="PPL10" s="0"/>
      <c r="PPM10" s="0"/>
      <c r="PPN10" s="0"/>
      <c r="PPO10" s="0"/>
      <c r="PPP10" s="0"/>
      <c r="PPQ10" s="0"/>
      <c r="PPR10" s="0"/>
      <c r="PPS10" s="0"/>
      <c r="PPT10" s="0"/>
      <c r="PPU10" s="0"/>
      <c r="PPV10" s="0"/>
      <c r="PPW10" s="0"/>
      <c r="PPX10" s="0"/>
      <c r="PPY10" s="0"/>
      <c r="PPZ10" s="0"/>
      <c r="PQA10" s="0"/>
      <c r="PQB10" s="0"/>
      <c r="PQC10" s="0"/>
      <c r="PQD10" s="0"/>
      <c r="PQE10" s="0"/>
      <c r="PQF10" s="0"/>
      <c r="PQG10" s="0"/>
      <c r="PQH10" s="0"/>
      <c r="PQI10" s="0"/>
      <c r="PQJ10" s="0"/>
      <c r="PQK10" s="0"/>
      <c r="PQL10" s="0"/>
      <c r="PQM10" s="0"/>
      <c r="PQN10" s="0"/>
      <c r="PQO10" s="0"/>
      <c r="PQP10" s="0"/>
      <c r="PQQ10" s="0"/>
      <c r="PQR10" s="0"/>
      <c r="PQS10" s="0"/>
      <c r="PQT10" s="0"/>
      <c r="PQU10" s="0"/>
      <c r="PQV10" s="0"/>
      <c r="PQW10" s="0"/>
      <c r="PQX10" s="0"/>
      <c r="PQY10" s="0"/>
      <c r="PQZ10" s="0"/>
      <c r="PRA10" s="0"/>
      <c r="PRB10" s="0"/>
      <c r="PRC10" s="0"/>
      <c r="PRD10" s="0"/>
      <c r="PRE10" s="0"/>
      <c r="PRF10" s="0"/>
      <c r="PRG10" s="0"/>
      <c r="PRH10" s="0"/>
      <c r="PRI10" s="0"/>
      <c r="PRJ10" s="0"/>
      <c r="PRK10" s="0"/>
      <c r="PRL10" s="0"/>
      <c r="PRM10" s="0"/>
      <c r="PRN10" s="0"/>
      <c r="PRO10" s="0"/>
      <c r="PRP10" s="0"/>
      <c r="PRQ10" s="0"/>
      <c r="PRR10" s="0"/>
      <c r="PRS10" s="0"/>
      <c r="PRT10" s="0"/>
      <c r="PRU10" s="0"/>
      <c r="PRV10" s="0"/>
      <c r="PRW10" s="0"/>
      <c r="PRX10" s="0"/>
      <c r="PRY10" s="0"/>
      <c r="PRZ10" s="0"/>
      <c r="PSA10" s="0"/>
      <c r="PSB10" s="0"/>
      <c r="PSC10" s="0"/>
      <c r="PSD10" s="0"/>
      <c r="PSE10" s="0"/>
      <c r="PSF10" s="0"/>
      <c r="PSG10" s="0"/>
      <c r="PSH10" s="0"/>
      <c r="PSI10" s="0"/>
      <c r="PSJ10" s="0"/>
      <c r="PSK10" s="0"/>
      <c r="PSL10" s="0"/>
      <c r="PSM10" s="0"/>
      <c r="PSN10" s="0"/>
      <c r="PSO10" s="0"/>
      <c r="PSP10" s="0"/>
      <c r="PSQ10" s="0"/>
      <c r="PSR10" s="0"/>
      <c r="PSS10" s="0"/>
      <c r="PST10" s="0"/>
      <c r="PSU10" s="0"/>
      <c r="PSV10" s="0"/>
      <c r="PSW10" s="0"/>
      <c r="PSX10" s="0"/>
      <c r="PSY10" s="0"/>
      <c r="PSZ10" s="0"/>
      <c r="PTA10" s="0"/>
      <c r="PTB10" s="0"/>
      <c r="PTC10" s="0"/>
      <c r="PTD10" s="0"/>
      <c r="PTE10" s="0"/>
      <c r="PTF10" s="0"/>
      <c r="PTG10" s="0"/>
      <c r="PTH10" s="0"/>
      <c r="PTI10" s="0"/>
      <c r="PTJ10" s="0"/>
      <c r="PTK10" s="0"/>
      <c r="PTL10" s="0"/>
      <c r="PTM10" s="0"/>
      <c r="PTN10" s="0"/>
      <c r="PTO10" s="0"/>
      <c r="PTP10" s="0"/>
      <c r="PTQ10" s="0"/>
      <c r="PTR10" s="0"/>
      <c r="PTS10" s="0"/>
      <c r="PTT10" s="0"/>
      <c r="PTU10" s="0"/>
      <c r="PTV10" s="0"/>
      <c r="PTW10" s="0"/>
      <c r="PTX10" s="0"/>
      <c r="PTY10" s="0"/>
      <c r="PTZ10" s="0"/>
      <c r="PUA10" s="0"/>
      <c r="PUB10" s="0"/>
      <c r="PUC10" s="0"/>
      <c r="PUD10" s="0"/>
      <c r="PUE10" s="0"/>
      <c r="PUF10" s="0"/>
      <c r="PUG10" s="0"/>
      <c r="PUH10" s="0"/>
      <c r="PUI10" s="0"/>
      <c r="PUJ10" s="0"/>
      <c r="PUK10" s="0"/>
      <c r="PUL10" s="0"/>
      <c r="PUM10" s="0"/>
      <c r="PUN10" s="0"/>
      <c r="PUO10" s="0"/>
      <c r="PUP10" s="0"/>
      <c r="PUQ10" s="0"/>
      <c r="PUR10" s="0"/>
      <c r="PUS10" s="0"/>
      <c r="PUT10" s="0"/>
      <c r="PUU10" s="0"/>
      <c r="PUV10" s="0"/>
      <c r="PUW10" s="0"/>
      <c r="PUX10" s="0"/>
      <c r="PUY10" s="0"/>
      <c r="PUZ10" s="0"/>
      <c r="PVA10" s="0"/>
      <c r="PVB10" s="0"/>
      <c r="PVC10" s="0"/>
      <c r="PVD10" s="0"/>
      <c r="PVE10" s="0"/>
      <c r="PVF10" s="0"/>
      <c r="PVG10" s="0"/>
      <c r="PVH10" s="0"/>
      <c r="PVI10" s="0"/>
      <c r="PVJ10" s="0"/>
      <c r="PVK10" s="0"/>
      <c r="PVL10" s="0"/>
      <c r="PVM10" s="0"/>
      <c r="PVN10" s="0"/>
      <c r="PVO10" s="0"/>
      <c r="PVP10" s="0"/>
      <c r="PVQ10" s="0"/>
      <c r="PVR10" s="0"/>
      <c r="PVS10" s="0"/>
      <c r="PVT10" s="0"/>
      <c r="PVU10" s="0"/>
      <c r="PVV10" s="0"/>
      <c r="PVW10" s="0"/>
      <c r="PVX10" s="0"/>
      <c r="PVY10" s="0"/>
      <c r="PVZ10" s="0"/>
      <c r="PWA10" s="0"/>
      <c r="PWB10" s="0"/>
      <c r="PWC10" s="0"/>
      <c r="PWD10" s="0"/>
      <c r="PWE10" s="0"/>
      <c r="PWF10" s="0"/>
      <c r="PWG10" s="0"/>
      <c r="PWH10" s="0"/>
      <c r="PWI10" s="0"/>
      <c r="PWJ10" s="0"/>
      <c r="PWK10" s="0"/>
      <c r="PWL10" s="0"/>
      <c r="PWM10" s="0"/>
      <c r="PWN10" s="0"/>
      <c r="PWO10" s="0"/>
      <c r="PWP10" s="0"/>
      <c r="PWQ10" s="0"/>
      <c r="PWR10" s="0"/>
      <c r="PWS10" s="0"/>
      <c r="PWT10" s="0"/>
      <c r="PWU10" s="0"/>
      <c r="PWV10" s="0"/>
      <c r="PWW10" s="0"/>
      <c r="PWX10" s="0"/>
      <c r="PWY10" s="0"/>
      <c r="PWZ10" s="0"/>
      <c r="PXA10" s="0"/>
      <c r="PXB10" s="0"/>
      <c r="PXC10" s="0"/>
      <c r="PXD10" s="0"/>
      <c r="PXE10" s="0"/>
      <c r="PXF10" s="0"/>
      <c r="PXG10" s="0"/>
      <c r="PXH10" s="0"/>
      <c r="PXI10" s="0"/>
      <c r="PXJ10" s="0"/>
      <c r="PXK10" s="0"/>
      <c r="PXL10" s="0"/>
      <c r="PXM10" s="0"/>
      <c r="PXN10" s="0"/>
      <c r="PXO10" s="0"/>
      <c r="PXP10" s="0"/>
      <c r="PXQ10" s="0"/>
      <c r="PXR10" s="0"/>
      <c r="PXS10" s="0"/>
      <c r="PXT10" s="0"/>
      <c r="PXU10" s="0"/>
      <c r="PXV10" s="0"/>
      <c r="PXW10" s="0"/>
      <c r="PXX10" s="0"/>
      <c r="PXY10" s="0"/>
      <c r="PXZ10" s="0"/>
      <c r="PYA10" s="0"/>
      <c r="PYB10" s="0"/>
      <c r="PYC10" s="0"/>
      <c r="PYD10" s="0"/>
      <c r="PYE10" s="0"/>
      <c r="PYF10" s="0"/>
      <c r="PYG10" s="0"/>
      <c r="PYH10" s="0"/>
      <c r="PYI10" s="0"/>
      <c r="PYJ10" s="0"/>
      <c r="PYK10" s="0"/>
      <c r="PYL10" s="0"/>
      <c r="PYM10" s="0"/>
      <c r="PYN10" s="0"/>
      <c r="PYO10" s="0"/>
      <c r="PYP10" s="0"/>
      <c r="PYQ10" s="0"/>
      <c r="PYR10" s="0"/>
      <c r="PYS10" s="0"/>
      <c r="PYT10" s="0"/>
      <c r="PYU10" s="0"/>
      <c r="PYV10" s="0"/>
      <c r="PYW10" s="0"/>
      <c r="PYX10" s="0"/>
      <c r="PYY10" s="0"/>
      <c r="PYZ10" s="0"/>
      <c r="PZA10" s="0"/>
      <c r="PZB10" s="0"/>
      <c r="PZC10" s="0"/>
      <c r="PZD10" s="0"/>
      <c r="PZE10" s="0"/>
      <c r="PZF10" s="0"/>
      <c r="PZG10" s="0"/>
      <c r="PZH10" s="0"/>
      <c r="PZI10" s="0"/>
      <c r="PZJ10" s="0"/>
      <c r="PZK10" s="0"/>
      <c r="PZL10" s="0"/>
      <c r="PZM10" s="0"/>
      <c r="PZN10" s="0"/>
      <c r="PZO10" s="0"/>
      <c r="PZP10" s="0"/>
      <c r="PZQ10" s="0"/>
      <c r="PZR10" s="0"/>
      <c r="PZS10" s="0"/>
      <c r="PZT10" s="0"/>
      <c r="PZU10" s="0"/>
      <c r="PZV10" s="0"/>
      <c r="PZW10" s="0"/>
      <c r="PZX10" s="0"/>
      <c r="PZY10" s="0"/>
      <c r="PZZ10" s="0"/>
      <c r="QAA10" s="0"/>
      <c r="QAB10" s="0"/>
      <c r="QAC10" s="0"/>
      <c r="QAD10" s="0"/>
      <c r="QAE10" s="0"/>
      <c r="QAF10" s="0"/>
      <c r="QAG10" s="0"/>
      <c r="QAH10" s="0"/>
      <c r="QAI10" s="0"/>
      <c r="QAJ10" s="0"/>
      <c r="QAK10" s="0"/>
      <c r="QAL10" s="0"/>
      <c r="QAM10" s="0"/>
      <c r="QAN10" s="0"/>
      <c r="QAO10" s="0"/>
      <c r="QAP10" s="0"/>
      <c r="QAQ10" s="0"/>
      <c r="QAR10" s="0"/>
      <c r="QAS10" s="0"/>
      <c r="QAT10" s="0"/>
      <c r="QAU10" s="0"/>
      <c r="QAV10" s="0"/>
      <c r="QAW10" s="0"/>
      <c r="QAX10" s="0"/>
      <c r="QAY10" s="0"/>
      <c r="QAZ10" s="0"/>
      <c r="QBA10" s="0"/>
      <c r="QBB10" s="0"/>
      <c r="QBC10" s="0"/>
      <c r="QBD10" s="0"/>
      <c r="QBE10" s="0"/>
      <c r="QBF10" s="0"/>
      <c r="QBG10" s="0"/>
      <c r="QBH10" s="0"/>
      <c r="QBI10" s="0"/>
      <c r="QBJ10" s="0"/>
      <c r="QBK10" s="0"/>
      <c r="QBL10" s="0"/>
      <c r="QBM10" s="0"/>
      <c r="QBN10" s="0"/>
      <c r="QBO10" s="0"/>
      <c r="QBP10" s="0"/>
      <c r="QBQ10" s="0"/>
      <c r="QBR10" s="0"/>
      <c r="QBS10" s="0"/>
      <c r="QBT10" s="0"/>
      <c r="QBU10" s="0"/>
      <c r="QBV10" s="0"/>
      <c r="QBW10" s="0"/>
      <c r="QBX10" s="0"/>
      <c r="QBY10" s="0"/>
      <c r="QBZ10" s="0"/>
      <c r="QCA10" s="0"/>
      <c r="QCB10" s="0"/>
      <c r="QCC10" s="0"/>
      <c r="QCD10" s="0"/>
      <c r="QCE10" s="0"/>
      <c r="QCF10" s="0"/>
      <c r="QCG10" s="0"/>
      <c r="QCH10" s="0"/>
      <c r="QCI10" s="0"/>
      <c r="QCJ10" s="0"/>
      <c r="QCK10" s="0"/>
      <c r="QCL10" s="0"/>
      <c r="QCM10" s="0"/>
      <c r="QCN10" s="0"/>
      <c r="QCO10" s="0"/>
      <c r="QCP10" s="0"/>
      <c r="QCQ10" s="0"/>
      <c r="QCR10" s="0"/>
      <c r="QCS10" s="0"/>
      <c r="QCT10" s="0"/>
      <c r="QCU10" s="0"/>
      <c r="QCV10" s="0"/>
      <c r="QCW10" s="0"/>
      <c r="QCX10" s="0"/>
      <c r="QCY10" s="0"/>
      <c r="QCZ10" s="0"/>
      <c r="QDA10" s="0"/>
      <c r="QDB10" s="0"/>
      <c r="QDC10" s="0"/>
      <c r="QDD10" s="0"/>
      <c r="QDE10" s="0"/>
      <c r="QDF10" s="0"/>
      <c r="QDG10" s="0"/>
      <c r="QDH10" s="0"/>
      <c r="QDI10" s="0"/>
      <c r="QDJ10" s="0"/>
      <c r="QDK10" s="0"/>
      <c r="QDL10" s="0"/>
      <c r="QDM10" s="0"/>
      <c r="QDN10" s="0"/>
      <c r="QDO10" s="0"/>
      <c r="QDP10" s="0"/>
      <c r="QDQ10" s="0"/>
      <c r="QDR10" s="0"/>
      <c r="QDS10" s="0"/>
      <c r="QDT10" s="0"/>
      <c r="QDU10" s="0"/>
      <c r="QDV10" s="0"/>
      <c r="QDW10" s="0"/>
      <c r="QDX10" s="0"/>
      <c r="QDY10" s="0"/>
      <c r="QDZ10" s="0"/>
      <c r="QEA10" s="0"/>
      <c r="QEB10" s="0"/>
      <c r="QEC10" s="0"/>
      <c r="QED10" s="0"/>
      <c r="QEE10" s="0"/>
      <c r="QEF10" s="0"/>
      <c r="QEG10" s="0"/>
      <c r="QEH10" s="0"/>
      <c r="QEI10" s="0"/>
      <c r="QEJ10" s="0"/>
      <c r="QEK10" s="0"/>
      <c r="QEL10" s="0"/>
      <c r="QEM10" s="0"/>
      <c r="QEN10" s="0"/>
      <c r="QEO10" s="0"/>
      <c r="QEP10" s="0"/>
      <c r="QEQ10" s="0"/>
      <c r="QER10" s="0"/>
      <c r="QES10" s="0"/>
      <c r="QET10" s="0"/>
      <c r="QEU10" s="0"/>
      <c r="QEV10" s="0"/>
      <c r="QEW10" s="0"/>
      <c r="QEX10" s="0"/>
      <c r="QEY10" s="0"/>
      <c r="QEZ10" s="0"/>
      <c r="QFA10" s="0"/>
      <c r="QFB10" s="0"/>
      <c r="QFC10" s="0"/>
      <c r="QFD10" s="0"/>
      <c r="QFE10" s="0"/>
      <c r="QFF10" s="0"/>
      <c r="QFG10" s="0"/>
      <c r="QFH10" s="0"/>
      <c r="QFI10" s="0"/>
      <c r="QFJ10" s="0"/>
      <c r="QFK10" s="0"/>
      <c r="QFL10" s="0"/>
      <c r="QFM10" s="0"/>
      <c r="QFN10" s="0"/>
      <c r="QFO10" s="0"/>
      <c r="QFP10" s="0"/>
      <c r="QFQ10" s="0"/>
      <c r="QFR10" s="0"/>
      <c r="QFS10" s="0"/>
      <c r="QFT10" s="0"/>
      <c r="QFU10" s="0"/>
      <c r="QFV10" s="0"/>
      <c r="QFW10" s="0"/>
      <c r="QFX10" s="0"/>
      <c r="QFY10" s="0"/>
      <c r="QFZ10" s="0"/>
      <c r="QGA10" s="0"/>
      <c r="QGB10" s="0"/>
      <c r="QGC10" s="0"/>
      <c r="QGD10" s="0"/>
      <c r="QGE10" s="0"/>
      <c r="QGF10" s="0"/>
      <c r="QGG10" s="0"/>
      <c r="QGH10" s="0"/>
      <c r="QGI10" s="0"/>
      <c r="QGJ10" s="0"/>
      <c r="QGK10" s="0"/>
      <c r="QGL10" s="0"/>
      <c r="QGM10" s="0"/>
      <c r="QGN10" s="0"/>
      <c r="QGO10" s="0"/>
      <c r="QGP10" s="0"/>
      <c r="QGQ10" s="0"/>
      <c r="QGR10" s="0"/>
      <c r="QGS10" s="0"/>
      <c r="QGT10" s="0"/>
      <c r="QGU10" s="0"/>
      <c r="QGV10" s="0"/>
      <c r="QGW10" s="0"/>
      <c r="QGX10" s="0"/>
      <c r="QGY10" s="0"/>
      <c r="QGZ10" s="0"/>
      <c r="QHA10" s="0"/>
      <c r="QHB10" s="0"/>
      <c r="QHC10" s="0"/>
      <c r="QHD10" s="0"/>
      <c r="QHE10" s="0"/>
      <c r="QHF10" s="0"/>
      <c r="QHG10" s="0"/>
      <c r="QHH10" s="0"/>
      <c r="QHI10" s="0"/>
      <c r="QHJ10" s="0"/>
      <c r="QHK10" s="0"/>
      <c r="QHL10" s="0"/>
      <c r="QHM10" s="0"/>
      <c r="QHN10" s="0"/>
      <c r="QHO10" s="0"/>
      <c r="QHP10" s="0"/>
      <c r="QHQ10" s="0"/>
      <c r="QHR10" s="0"/>
      <c r="QHS10" s="0"/>
      <c r="QHT10" s="0"/>
      <c r="QHU10" s="0"/>
      <c r="QHV10" s="0"/>
      <c r="QHW10" s="0"/>
      <c r="QHX10" s="0"/>
      <c r="QHY10" s="0"/>
      <c r="QHZ10" s="0"/>
      <c r="QIA10" s="0"/>
      <c r="QIB10" s="0"/>
      <c r="QIC10" s="0"/>
      <c r="QID10" s="0"/>
      <c r="QIE10" s="0"/>
      <c r="QIF10" s="0"/>
      <c r="QIG10" s="0"/>
      <c r="QIH10" s="0"/>
      <c r="QII10" s="0"/>
      <c r="QIJ10" s="0"/>
      <c r="QIK10" s="0"/>
      <c r="QIL10" s="0"/>
      <c r="QIM10" s="0"/>
      <c r="QIN10" s="0"/>
      <c r="QIO10" s="0"/>
      <c r="QIP10" s="0"/>
      <c r="QIQ10" s="0"/>
      <c r="QIR10" s="0"/>
      <c r="QIS10" s="0"/>
      <c r="QIT10" s="0"/>
      <c r="QIU10" s="0"/>
      <c r="QIV10" s="0"/>
      <c r="QIW10" s="0"/>
      <c r="QIX10" s="0"/>
      <c r="QIY10" s="0"/>
      <c r="QIZ10" s="0"/>
      <c r="QJA10" s="0"/>
      <c r="QJB10" s="0"/>
      <c r="QJC10" s="0"/>
      <c r="QJD10" s="0"/>
      <c r="QJE10" s="0"/>
      <c r="QJF10" s="0"/>
      <c r="QJG10" s="0"/>
      <c r="QJH10" s="0"/>
      <c r="QJI10" s="0"/>
      <c r="QJJ10" s="0"/>
      <c r="QJK10" s="0"/>
      <c r="QJL10" s="0"/>
      <c r="QJM10" s="0"/>
      <c r="QJN10" s="0"/>
      <c r="QJO10" s="0"/>
      <c r="QJP10" s="0"/>
      <c r="QJQ10" s="0"/>
      <c r="QJR10" s="0"/>
      <c r="QJS10" s="0"/>
      <c r="QJT10" s="0"/>
      <c r="QJU10" s="0"/>
      <c r="QJV10" s="0"/>
      <c r="QJW10" s="0"/>
      <c r="QJX10" s="0"/>
      <c r="QJY10" s="0"/>
      <c r="QJZ10" s="0"/>
      <c r="QKA10" s="0"/>
      <c r="QKB10" s="0"/>
      <c r="QKC10" s="0"/>
      <c r="QKD10" s="0"/>
      <c r="QKE10" s="0"/>
      <c r="QKF10" s="0"/>
      <c r="QKG10" s="0"/>
      <c r="QKH10" s="0"/>
      <c r="QKI10" s="0"/>
      <c r="QKJ10" s="0"/>
      <c r="QKK10" s="0"/>
      <c r="QKL10" s="0"/>
      <c r="QKM10" s="0"/>
      <c r="QKN10" s="0"/>
      <c r="QKO10" s="0"/>
      <c r="QKP10" s="0"/>
      <c r="QKQ10" s="0"/>
      <c r="QKR10" s="0"/>
      <c r="QKS10" s="0"/>
      <c r="QKT10" s="0"/>
      <c r="QKU10" s="0"/>
      <c r="QKV10" s="0"/>
      <c r="QKW10" s="0"/>
      <c r="QKX10" s="0"/>
      <c r="QKY10" s="0"/>
      <c r="QKZ10" s="0"/>
      <c r="QLA10" s="0"/>
      <c r="QLB10" s="0"/>
      <c r="QLC10" s="0"/>
      <c r="QLD10" s="0"/>
      <c r="QLE10" s="0"/>
      <c r="QLF10" s="0"/>
      <c r="QLG10" s="0"/>
      <c r="QLH10" s="0"/>
      <c r="QLI10" s="0"/>
      <c r="QLJ10" s="0"/>
      <c r="QLK10" s="0"/>
      <c r="QLL10" s="0"/>
      <c r="QLM10" s="0"/>
      <c r="QLN10" s="0"/>
      <c r="QLO10" s="0"/>
      <c r="QLP10" s="0"/>
      <c r="QLQ10" s="0"/>
      <c r="QLR10" s="0"/>
      <c r="QLS10" s="0"/>
      <c r="QLT10" s="0"/>
      <c r="QLU10" s="0"/>
      <c r="QLV10" s="0"/>
      <c r="QLW10" s="0"/>
      <c r="QLX10" s="0"/>
      <c r="QLY10" s="0"/>
      <c r="QLZ10" s="0"/>
      <c r="QMA10" s="0"/>
      <c r="QMB10" s="0"/>
      <c r="QMC10" s="0"/>
      <c r="QMD10" s="0"/>
      <c r="QME10" s="0"/>
      <c r="QMF10" s="0"/>
      <c r="QMG10" s="0"/>
      <c r="QMH10" s="0"/>
      <c r="QMI10" s="0"/>
      <c r="QMJ10" s="0"/>
      <c r="QMK10" s="0"/>
      <c r="QML10" s="0"/>
      <c r="QMM10" s="0"/>
      <c r="QMN10" s="0"/>
      <c r="QMO10" s="0"/>
      <c r="QMP10" s="0"/>
      <c r="QMQ10" s="0"/>
      <c r="QMR10" s="0"/>
      <c r="QMS10" s="0"/>
      <c r="QMT10" s="0"/>
      <c r="QMU10" s="0"/>
      <c r="QMV10" s="0"/>
      <c r="QMW10" s="0"/>
      <c r="QMX10" s="0"/>
      <c r="QMY10" s="0"/>
      <c r="QMZ10" s="0"/>
      <c r="QNA10" s="0"/>
      <c r="QNB10" s="0"/>
      <c r="QNC10" s="0"/>
      <c r="QND10" s="0"/>
      <c r="QNE10" s="0"/>
      <c r="QNF10" s="0"/>
      <c r="QNG10" s="0"/>
      <c r="QNH10" s="0"/>
      <c r="QNI10" s="0"/>
      <c r="QNJ10" s="0"/>
      <c r="QNK10" s="0"/>
      <c r="QNL10" s="0"/>
      <c r="QNM10" s="0"/>
      <c r="QNN10" s="0"/>
      <c r="QNO10" s="0"/>
      <c r="QNP10" s="0"/>
      <c r="QNQ10" s="0"/>
      <c r="QNR10" s="0"/>
      <c r="QNS10" s="0"/>
      <c r="QNT10" s="0"/>
      <c r="QNU10" s="0"/>
      <c r="QNV10" s="0"/>
      <c r="QNW10" s="0"/>
      <c r="QNX10" s="0"/>
      <c r="QNY10" s="0"/>
      <c r="QNZ10" s="0"/>
      <c r="QOA10" s="0"/>
      <c r="QOB10" s="0"/>
      <c r="QOC10" s="0"/>
      <c r="QOD10" s="0"/>
      <c r="QOE10" s="0"/>
      <c r="QOF10" s="0"/>
      <c r="QOG10" s="0"/>
      <c r="QOH10" s="0"/>
      <c r="QOI10" s="0"/>
      <c r="QOJ10" s="0"/>
      <c r="QOK10" s="0"/>
      <c r="QOL10" s="0"/>
      <c r="QOM10" s="0"/>
      <c r="QON10" s="0"/>
      <c r="QOO10" s="0"/>
      <c r="QOP10" s="0"/>
      <c r="QOQ10" s="0"/>
      <c r="QOR10" s="0"/>
      <c r="QOS10" s="0"/>
      <c r="QOT10" s="0"/>
      <c r="QOU10" s="0"/>
      <c r="QOV10" s="0"/>
      <c r="QOW10" s="0"/>
      <c r="QOX10" s="0"/>
      <c r="QOY10" s="0"/>
      <c r="QOZ10" s="0"/>
      <c r="QPA10" s="0"/>
      <c r="QPB10" s="0"/>
      <c r="QPC10" s="0"/>
      <c r="QPD10" s="0"/>
      <c r="QPE10" s="0"/>
      <c r="QPF10" s="0"/>
      <c r="QPG10" s="0"/>
      <c r="QPH10" s="0"/>
      <c r="QPI10" s="0"/>
      <c r="QPJ10" s="0"/>
      <c r="QPK10" s="0"/>
      <c r="QPL10" s="0"/>
      <c r="QPM10" s="0"/>
      <c r="QPN10" s="0"/>
      <c r="QPO10" s="0"/>
      <c r="QPP10" s="0"/>
      <c r="QPQ10" s="0"/>
      <c r="QPR10" s="0"/>
      <c r="QPS10" s="0"/>
      <c r="QPT10" s="0"/>
      <c r="QPU10" s="0"/>
      <c r="QPV10" s="0"/>
      <c r="QPW10" s="0"/>
      <c r="QPX10" s="0"/>
      <c r="QPY10" s="0"/>
      <c r="QPZ10" s="0"/>
      <c r="QQA10" s="0"/>
      <c r="QQB10" s="0"/>
      <c r="QQC10" s="0"/>
      <c r="QQD10" s="0"/>
      <c r="QQE10" s="0"/>
      <c r="QQF10" s="0"/>
      <c r="QQG10" s="0"/>
      <c r="QQH10" s="0"/>
      <c r="QQI10" s="0"/>
      <c r="QQJ10" s="0"/>
      <c r="QQK10" s="0"/>
      <c r="QQL10" s="0"/>
      <c r="QQM10" s="0"/>
      <c r="QQN10" s="0"/>
      <c r="QQO10" s="0"/>
      <c r="QQP10" s="0"/>
      <c r="QQQ10" s="0"/>
      <c r="QQR10" s="0"/>
      <c r="QQS10" s="0"/>
      <c r="QQT10" s="0"/>
      <c r="QQU10" s="0"/>
      <c r="QQV10" s="0"/>
      <c r="QQW10" s="0"/>
      <c r="QQX10" s="0"/>
      <c r="QQY10" s="0"/>
      <c r="QQZ10" s="0"/>
      <c r="QRA10" s="0"/>
      <c r="QRB10" s="0"/>
      <c r="QRC10" s="0"/>
      <c r="QRD10" s="0"/>
      <c r="QRE10" s="0"/>
      <c r="QRF10" s="0"/>
      <c r="QRG10" s="0"/>
      <c r="QRH10" s="0"/>
      <c r="QRI10" s="0"/>
      <c r="QRJ10" s="0"/>
      <c r="QRK10" s="0"/>
      <c r="QRL10" s="0"/>
      <c r="QRM10" s="0"/>
      <c r="QRN10" s="0"/>
      <c r="QRO10" s="0"/>
      <c r="QRP10" s="0"/>
      <c r="QRQ10" s="0"/>
      <c r="QRR10" s="0"/>
      <c r="QRS10" s="0"/>
      <c r="QRT10" s="0"/>
      <c r="QRU10" s="0"/>
      <c r="QRV10" s="0"/>
      <c r="QRW10" s="0"/>
      <c r="QRX10" s="0"/>
      <c r="QRY10" s="0"/>
      <c r="QRZ10" s="0"/>
      <c r="QSA10" s="0"/>
      <c r="QSB10" s="0"/>
      <c r="QSC10" s="0"/>
      <c r="QSD10" s="0"/>
      <c r="QSE10" s="0"/>
      <c r="QSF10" s="0"/>
      <c r="QSG10" s="0"/>
      <c r="QSH10" s="0"/>
      <c r="QSI10" s="0"/>
      <c r="QSJ10" s="0"/>
      <c r="QSK10" s="0"/>
      <c r="QSL10" s="0"/>
      <c r="QSM10" s="0"/>
      <c r="QSN10" s="0"/>
      <c r="QSO10" s="0"/>
      <c r="QSP10" s="0"/>
      <c r="QSQ10" s="0"/>
      <c r="QSR10" s="0"/>
      <c r="QSS10" s="0"/>
      <c r="QST10" s="0"/>
      <c r="QSU10" s="0"/>
      <c r="QSV10" s="0"/>
      <c r="QSW10" s="0"/>
      <c r="QSX10" s="0"/>
      <c r="QSY10" s="0"/>
      <c r="QSZ10" s="0"/>
      <c r="QTA10" s="0"/>
      <c r="QTB10" s="0"/>
      <c r="QTC10" s="0"/>
      <c r="QTD10" s="0"/>
      <c r="QTE10" s="0"/>
      <c r="QTF10" s="0"/>
      <c r="QTG10" s="0"/>
      <c r="QTH10" s="0"/>
      <c r="QTI10" s="0"/>
      <c r="QTJ10" s="0"/>
      <c r="QTK10" s="0"/>
      <c r="QTL10" s="0"/>
      <c r="QTM10" s="0"/>
      <c r="QTN10" s="0"/>
      <c r="QTO10" s="0"/>
      <c r="QTP10" s="0"/>
      <c r="QTQ10" s="0"/>
      <c r="QTR10" s="0"/>
      <c r="QTS10" s="0"/>
      <c r="QTT10" s="0"/>
      <c r="QTU10" s="0"/>
      <c r="QTV10" s="0"/>
      <c r="QTW10" s="0"/>
      <c r="QTX10" s="0"/>
      <c r="QTY10" s="0"/>
      <c r="QTZ10" s="0"/>
      <c r="QUA10" s="0"/>
      <c r="QUB10" s="0"/>
      <c r="QUC10" s="0"/>
      <c r="QUD10" s="0"/>
      <c r="QUE10" s="0"/>
      <c r="QUF10" s="0"/>
      <c r="QUG10" s="0"/>
      <c r="QUH10" s="0"/>
      <c r="QUI10" s="0"/>
      <c r="QUJ10" s="0"/>
      <c r="QUK10" s="0"/>
      <c r="QUL10" s="0"/>
      <c r="QUM10" s="0"/>
      <c r="QUN10" s="0"/>
      <c r="QUO10" s="0"/>
      <c r="QUP10" s="0"/>
      <c r="QUQ10" s="0"/>
      <c r="QUR10" s="0"/>
      <c r="QUS10" s="0"/>
      <c r="QUT10" s="0"/>
      <c r="QUU10" s="0"/>
      <c r="QUV10" s="0"/>
      <c r="QUW10" s="0"/>
      <c r="QUX10" s="0"/>
      <c r="QUY10" s="0"/>
      <c r="QUZ10" s="0"/>
      <c r="QVA10" s="0"/>
      <c r="QVB10" s="0"/>
      <c r="QVC10" s="0"/>
      <c r="QVD10" s="0"/>
      <c r="QVE10" s="0"/>
      <c r="QVF10" s="0"/>
      <c r="QVG10" s="0"/>
      <c r="QVH10" s="0"/>
      <c r="QVI10" s="0"/>
      <c r="QVJ10" s="0"/>
      <c r="QVK10" s="0"/>
      <c r="QVL10" s="0"/>
      <c r="QVM10" s="0"/>
      <c r="QVN10" s="0"/>
      <c r="QVO10" s="0"/>
      <c r="QVP10" s="0"/>
      <c r="QVQ10" s="0"/>
      <c r="QVR10" s="0"/>
      <c r="QVS10" s="0"/>
      <c r="QVT10" s="0"/>
      <c r="QVU10" s="0"/>
      <c r="QVV10" s="0"/>
      <c r="QVW10" s="0"/>
      <c r="QVX10" s="0"/>
      <c r="QVY10" s="0"/>
      <c r="QVZ10" s="0"/>
      <c r="QWA10" s="0"/>
      <c r="QWB10" s="0"/>
      <c r="QWC10" s="0"/>
      <c r="QWD10" s="0"/>
      <c r="QWE10" s="0"/>
      <c r="QWF10" s="0"/>
      <c r="QWG10" s="0"/>
      <c r="QWH10" s="0"/>
      <c r="QWI10" s="0"/>
      <c r="QWJ10" s="0"/>
      <c r="QWK10" s="0"/>
      <c r="QWL10" s="0"/>
      <c r="QWM10" s="0"/>
      <c r="QWN10" s="0"/>
      <c r="QWO10" s="0"/>
      <c r="QWP10" s="0"/>
      <c r="QWQ10" s="0"/>
      <c r="QWR10" s="0"/>
      <c r="QWS10" s="0"/>
      <c r="QWT10" s="0"/>
      <c r="QWU10" s="0"/>
      <c r="QWV10" s="0"/>
      <c r="QWW10" s="0"/>
      <c r="QWX10" s="0"/>
      <c r="QWY10" s="0"/>
      <c r="QWZ10" s="0"/>
      <c r="QXA10" s="0"/>
      <c r="QXB10" s="0"/>
      <c r="QXC10" s="0"/>
      <c r="QXD10" s="0"/>
      <c r="QXE10" s="0"/>
      <c r="QXF10" s="0"/>
      <c r="QXG10" s="0"/>
      <c r="QXH10" s="0"/>
      <c r="QXI10" s="0"/>
      <c r="QXJ10" s="0"/>
      <c r="QXK10" s="0"/>
      <c r="QXL10" s="0"/>
      <c r="QXM10" s="0"/>
      <c r="QXN10" s="0"/>
      <c r="QXO10" s="0"/>
      <c r="QXP10" s="0"/>
      <c r="QXQ10" s="0"/>
      <c r="QXR10" s="0"/>
      <c r="QXS10" s="0"/>
      <c r="QXT10" s="0"/>
      <c r="QXU10" s="0"/>
      <c r="QXV10" s="0"/>
      <c r="QXW10" s="0"/>
      <c r="QXX10" s="0"/>
      <c r="QXY10" s="0"/>
      <c r="QXZ10" s="0"/>
      <c r="QYA10" s="0"/>
      <c r="QYB10" s="0"/>
      <c r="QYC10" s="0"/>
      <c r="QYD10" s="0"/>
      <c r="QYE10" s="0"/>
      <c r="QYF10" s="0"/>
      <c r="QYG10" s="0"/>
      <c r="QYH10" s="0"/>
      <c r="QYI10" s="0"/>
      <c r="QYJ10" s="0"/>
      <c r="QYK10" s="0"/>
      <c r="QYL10" s="0"/>
      <c r="QYM10" s="0"/>
      <c r="QYN10" s="0"/>
      <c r="QYO10" s="0"/>
      <c r="QYP10" s="0"/>
      <c r="QYQ10" s="0"/>
      <c r="QYR10" s="0"/>
      <c r="QYS10" s="0"/>
      <c r="QYT10" s="0"/>
      <c r="QYU10" s="0"/>
      <c r="QYV10" s="0"/>
      <c r="QYW10" s="0"/>
      <c r="QYX10" s="0"/>
      <c r="QYY10" s="0"/>
      <c r="QYZ10" s="0"/>
      <c r="QZA10" s="0"/>
      <c r="QZB10" s="0"/>
      <c r="QZC10" s="0"/>
      <c r="QZD10" s="0"/>
      <c r="QZE10" s="0"/>
      <c r="QZF10" s="0"/>
      <c r="QZG10" s="0"/>
      <c r="QZH10" s="0"/>
      <c r="QZI10" s="0"/>
      <c r="QZJ10" s="0"/>
      <c r="QZK10" s="0"/>
      <c r="QZL10" s="0"/>
      <c r="QZM10" s="0"/>
      <c r="QZN10" s="0"/>
      <c r="QZO10" s="0"/>
      <c r="QZP10" s="0"/>
      <c r="QZQ10" s="0"/>
      <c r="QZR10" s="0"/>
      <c r="QZS10" s="0"/>
      <c r="QZT10" s="0"/>
      <c r="QZU10" s="0"/>
      <c r="QZV10" s="0"/>
      <c r="QZW10" s="0"/>
      <c r="QZX10" s="0"/>
      <c r="QZY10" s="0"/>
      <c r="QZZ10" s="0"/>
      <c r="RAA10" s="0"/>
      <c r="RAB10" s="0"/>
      <c r="RAC10" s="0"/>
      <c r="RAD10" s="0"/>
      <c r="RAE10" s="0"/>
      <c r="RAF10" s="0"/>
      <c r="RAG10" s="0"/>
      <c r="RAH10" s="0"/>
      <c r="RAI10" s="0"/>
      <c r="RAJ10" s="0"/>
      <c r="RAK10" s="0"/>
      <c r="RAL10" s="0"/>
      <c r="RAM10" s="0"/>
      <c r="RAN10" s="0"/>
      <c r="RAO10" s="0"/>
      <c r="RAP10" s="0"/>
      <c r="RAQ10" s="0"/>
      <c r="RAR10" s="0"/>
      <c r="RAS10" s="0"/>
      <c r="RAT10" s="0"/>
      <c r="RAU10" s="0"/>
      <c r="RAV10" s="0"/>
      <c r="RAW10" s="0"/>
      <c r="RAX10" s="0"/>
      <c r="RAY10" s="0"/>
      <c r="RAZ10" s="0"/>
      <c r="RBA10" s="0"/>
      <c r="RBB10" s="0"/>
      <c r="RBC10" s="0"/>
      <c r="RBD10" s="0"/>
      <c r="RBE10" s="0"/>
      <c r="RBF10" s="0"/>
      <c r="RBG10" s="0"/>
      <c r="RBH10" s="0"/>
      <c r="RBI10" s="0"/>
      <c r="RBJ10" s="0"/>
      <c r="RBK10" s="0"/>
      <c r="RBL10" s="0"/>
      <c r="RBM10" s="0"/>
      <c r="RBN10" s="0"/>
      <c r="RBO10" s="0"/>
      <c r="RBP10" s="0"/>
      <c r="RBQ10" s="0"/>
      <c r="RBR10" s="0"/>
      <c r="RBS10" s="0"/>
      <c r="RBT10" s="0"/>
      <c r="RBU10" s="0"/>
      <c r="RBV10" s="0"/>
      <c r="RBW10" s="0"/>
      <c r="RBX10" s="0"/>
      <c r="RBY10" s="0"/>
      <c r="RBZ10" s="0"/>
      <c r="RCA10" s="0"/>
      <c r="RCB10" s="0"/>
      <c r="RCC10" s="0"/>
      <c r="RCD10" s="0"/>
      <c r="RCE10" s="0"/>
      <c r="RCF10" s="0"/>
      <c r="RCG10" s="0"/>
      <c r="RCH10" s="0"/>
      <c r="RCI10" s="0"/>
      <c r="RCJ10" s="0"/>
      <c r="RCK10" s="0"/>
      <c r="RCL10" s="0"/>
      <c r="RCM10" s="0"/>
      <c r="RCN10" s="0"/>
      <c r="RCO10" s="0"/>
      <c r="RCP10" s="0"/>
      <c r="RCQ10" s="0"/>
      <c r="RCR10" s="0"/>
      <c r="RCS10" s="0"/>
      <c r="RCT10" s="0"/>
      <c r="RCU10" s="0"/>
      <c r="RCV10" s="0"/>
      <c r="RCW10" s="0"/>
      <c r="RCX10" s="0"/>
      <c r="RCY10" s="0"/>
      <c r="RCZ10" s="0"/>
      <c r="RDA10" s="0"/>
      <c r="RDB10" s="0"/>
      <c r="RDC10" s="0"/>
      <c r="RDD10" s="0"/>
      <c r="RDE10" s="0"/>
      <c r="RDF10" s="0"/>
      <c r="RDG10" s="0"/>
      <c r="RDH10" s="0"/>
      <c r="RDI10" s="0"/>
      <c r="RDJ10" s="0"/>
      <c r="RDK10" s="0"/>
      <c r="RDL10" s="0"/>
      <c r="RDM10" s="0"/>
      <c r="RDN10" s="0"/>
      <c r="RDO10" s="0"/>
      <c r="RDP10" s="0"/>
      <c r="RDQ10" s="0"/>
      <c r="RDR10" s="0"/>
      <c r="RDS10" s="0"/>
      <c r="RDT10" s="0"/>
      <c r="RDU10" s="0"/>
      <c r="RDV10" s="0"/>
      <c r="RDW10" s="0"/>
      <c r="RDX10" s="0"/>
      <c r="RDY10" s="0"/>
      <c r="RDZ10" s="0"/>
      <c r="REA10" s="0"/>
      <c r="REB10" s="0"/>
      <c r="REC10" s="0"/>
      <c r="RED10" s="0"/>
      <c r="REE10" s="0"/>
      <c r="REF10" s="0"/>
      <c r="REG10" s="0"/>
      <c r="REH10" s="0"/>
      <c r="REI10" s="0"/>
      <c r="REJ10" s="0"/>
      <c r="REK10" s="0"/>
      <c r="REL10" s="0"/>
      <c r="REM10" s="0"/>
      <c r="REN10" s="0"/>
      <c r="REO10" s="0"/>
      <c r="REP10" s="0"/>
      <c r="REQ10" s="0"/>
      <c r="RER10" s="0"/>
      <c r="RES10" s="0"/>
      <c r="RET10" s="0"/>
      <c r="REU10" s="0"/>
      <c r="REV10" s="0"/>
      <c r="REW10" s="0"/>
      <c r="REX10" s="0"/>
      <c r="REY10" s="0"/>
      <c r="REZ10" s="0"/>
      <c r="RFA10" s="0"/>
      <c r="RFB10" s="0"/>
      <c r="RFC10" s="0"/>
      <c r="RFD10" s="0"/>
      <c r="RFE10" s="0"/>
      <c r="RFF10" s="0"/>
      <c r="RFG10" s="0"/>
      <c r="RFH10" s="0"/>
      <c r="RFI10" s="0"/>
      <c r="RFJ10" s="0"/>
      <c r="RFK10" s="0"/>
      <c r="RFL10" s="0"/>
      <c r="RFM10" s="0"/>
      <c r="RFN10" s="0"/>
      <c r="RFO10" s="0"/>
      <c r="RFP10" s="0"/>
      <c r="RFQ10" s="0"/>
      <c r="RFR10" s="0"/>
      <c r="RFS10" s="0"/>
      <c r="RFT10" s="0"/>
      <c r="RFU10" s="0"/>
      <c r="RFV10" s="0"/>
      <c r="RFW10" s="0"/>
      <c r="RFX10" s="0"/>
      <c r="RFY10" s="0"/>
      <c r="RFZ10" s="0"/>
      <c r="RGA10" s="0"/>
      <c r="RGB10" s="0"/>
      <c r="RGC10" s="0"/>
      <c r="RGD10" s="0"/>
      <c r="RGE10" s="0"/>
      <c r="RGF10" s="0"/>
      <c r="RGG10" s="0"/>
      <c r="RGH10" s="0"/>
      <c r="RGI10" s="0"/>
      <c r="RGJ10" s="0"/>
      <c r="RGK10" s="0"/>
      <c r="RGL10" s="0"/>
      <c r="RGM10" s="0"/>
      <c r="RGN10" s="0"/>
      <c r="RGO10" s="0"/>
      <c r="RGP10" s="0"/>
      <c r="RGQ10" s="0"/>
      <c r="RGR10" s="0"/>
      <c r="RGS10" s="0"/>
      <c r="RGT10" s="0"/>
      <c r="RGU10" s="0"/>
      <c r="RGV10" s="0"/>
      <c r="RGW10" s="0"/>
      <c r="RGX10" s="0"/>
      <c r="RGY10" s="0"/>
      <c r="RGZ10" s="0"/>
      <c r="RHA10" s="0"/>
      <c r="RHB10" s="0"/>
      <c r="RHC10" s="0"/>
      <c r="RHD10" s="0"/>
      <c r="RHE10" s="0"/>
      <c r="RHF10" s="0"/>
      <c r="RHG10" s="0"/>
      <c r="RHH10" s="0"/>
      <c r="RHI10" s="0"/>
      <c r="RHJ10" s="0"/>
      <c r="RHK10" s="0"/>
      <c r="RHL10" s="0"/>
      <c r="RHM10" s="0"/>
      <c r="RHN10" s="0"/>
      <c r="RHO10" s="0"/>
      <c r="RHP10" s="0"/>
      <c r="RHQ10" s="0"/>
      <c r="RHR10" s="0"/>
      <c r="RHS10" s="0"/>
      <c r="RHT10" s="0"/>
      <c r="RHU10" s="0"/>
      <c r="RHV10" s="0"/>
      <c r="RHW10" s="0"/>
      <c r="RHX10" s="0"/>
      <c r="RHY10" s="0"/>
      <c r="RHZ10" s="0"/>
      <c r="RIA10" s="0"/>
      <c r="RIB10" s="0"/>
      <c r="RIC10" s="0"/>
      <c r="RID10" s="0"/>
      <c r="RIE10" s="0"/>
      <c r="RIF10" s="0"/>
      <c r="RIG10" s="0"/>
      <c r="RIH10" s="0"/>
      <c r="RII10" s="0"/>
      <c r="RIJ10" s="0"/>
      <c r="RIK10" s="0"/>
      <c r="RIL10" s="0"/>
      <c r="RIM10" s="0"/>
      <c r="RIN10" s="0"/>
      <c r="RIO10" s="0"/>
      <c r="RIP10" s="0"/>
      <c r="RIQ10" s="0"/>
      <c r="RIR10" s="0"/>
      <c r="RIS10" s="0"/>
      <c r="RIT10" s="0"/>
      <c r="RIU10" s="0"/>
      <c r="RIV10" s="0"/>
      <c r="RIW10" s="0"/>
      <c r="RIX10" s="0"/>
      <c r="RIY10" s="0"/>
      <c r="RIZ10" s="0"/>
      <c r="RJA10" s="0"/>
      <c r="RJB10" s="0"/>
      <c r="RJC10" s="0"/>
      <c r="RJD10" s="0"/>
      <c r="RJE10" s="0"/>
      <c r="RJF10" s="0"/>
      <c r="RJG10" s="0"/>
      <c r="RJH10" s="0"/>
      <c r="RJI10" s="0"/>
      <c r="RJJ10" s="0"/>
      <c r="RJK10" s="0"/>
      <c r="RJL10" s="0"/>
      <c r="RJM10" s="0"/>
      <c r="RJN10" s="0"/>
      <c r="RJO10" s="0"/>
      <c r="RJP10" s="0"/>
      <c r="RJQ10" s="0"/>
      <c r="RJR10" s="0"/>
      <c r="RJS10" s="0"/>
      <c r="RJT10" s="0"/>
      <c r="RJU10" s="0"/>
      <c r="RJV10" s="0"/>
      <c r="RJW10" s="0"/>
      <c r="RJX10" s="0"/>
      <c r="RJY10" s="0"/>
      <c r="RJZ10" s="0"/>
      <c r="RKA10" s="0"/>
      <c r="RKB10" s="0"/>
      <c r="RKC10" s="0"/>
      <c r="RKD10" s="0"/>
      <c r="RKE10" s="0"/>
      <c r="RKF10" s="0"/>
      <c r="RKG10" s="0"/>
      <c r="RKH10" s="0"/>
      <c r="RKI10" s="0"/>
      <c r="RKJ10" s="0"/>
      <c r="RKK10" s="0"/>
      <c r="RKL10" s="0"/>
      <c r="RKM10" s="0"/>
      <c r="RKN10" s="0"/>
      <c r="RKO10" s="0"/>
      <c r="RKP10" s="0"/>
      <c r="RKQ10" s="0"/>
      <c r="RKR10" s="0"/>
      <c r="RKS10" s="0"/>
      <c r="RKT10" s="0"/>
      <c r="RKU10" s="0"/>
      <c r="RKV10" s="0"/>
      <c r="RKW10" s="0"/>
      <c r="RKX10" s="0"/>
      <c r="RKY10" s="0"/>
      <c r="RKZ10" s="0"/>
      <c r="RLA10" s="0"/>
      <c r="RLB10" s="0"/>
      <c r="RLC10" s="0"/>
      <c r="RLD10" s="0"/>
      <c r="RLE10" s="0"/>
      <c r="RLF10" s="0"/>
      <c r="RLG10" s="0"/>
      <c r="RLH10" s="0"/>
      <c r="RLI10" s="0"/>
      <c r="RLJ10" s="0"/>
      <c r="RLK10" s="0"/>
      <c r="RLL10" s="0"/>
      <c r="RLM10" s="0"/>
      <c r="RLN10" s="0"/>
      <c r="RLO10" s="0"/>
      <c r="RLP10" s="0"/>
      <c r="RLQ10" s="0"/>
      <c r="RLR10" s="0"/>
      <c r="RLS10" s="0"/>
      <c r="RLT10" s="0"/>
      <c r="RLU10" s="0"/>
      <c r="RLV10" s="0"/>
      <c r="RLW10" s="0"/>
      <c r="RLX10" s="0"/>
      <c r="RLY10" s="0"/>
      <c r="RLZ10" s="0"/>
      <c r="RMA10" s="0"/>
      <c r="RMB10" s="0"/>
      <c r="RMC10" s="0"/>
      <c r="RMD10" s="0"/>
      <c r="RME10" s="0"/>
      <c r="RMF10" s="0"/>
      <c r="RMG10" s="0"/>
      <c r="RMH10" s="0"/>
      <c r="RMI10" s="0"/>
      <c r="RMJ10" s="0"/>
      <c r="RMK10" s="0"/>
      <c r="RML10" s="0"/>
      <c r="RMM10" s="0"/>
      <c r="RMN10" s="0"/>
      <c r="RMO10" s="0"/>
      <c r="RMP10" s="0"/>
      <c r="RMQ10" s="0"/>
      <c r="RMR10" s="0"/>
      <c r="RMS10" s="0"/>
      <c r="RMT10" s="0"/>
      <c r="RMU10" s="0"/>
      <c r="RMV10" s="0"/>
      <c r="RMW10" s="0"/>
      <c r="RMX10" s="0"/>
      <c r="RMY10" s="0"/>
      <c r="RMZ10" s="0"/>
      <c r="RNA10" s="0"/>
      <c r="RNB10" s="0"/>
      <c r="RNC10" s="0"/>
      <c r="RND10" s="0"/>
      <c r="RNE10" s="0"/>
      <c r="RNF10" s="0"/>
      <c r="RNG10" s="0"/>
      <c r="RNH10" s="0"/>
      <c r="RNI10" s="0"/>
      <c r="RNJ10" s="0"/>
      <c r="RNK10" s="0"/>
      <c r="RNL10" s="0"/>
      <c r="RNM10" s="0"/>
      <c r="RNN10" s="0"/>
      <c r="RNO10" s="0"/>
      <c r="RNP10" s="0"/>
      <c r="RNQ10" s="0"/>
      <c r="RNR10" s="0"/>
      <c r="RNS10" s="0"/>
      <c r="RNT10" s="0"/>
      <c r="RNU10" s="0"/>
      <c r="RNV10" s="0"/>
      <c r="RNW10" s="0"/>
      <c r="RNX10" s="0"/>
      <c r="RNY10" s="0"/>
      <c r="RNZ10" s="0"/>
      <c r="ROA10" s="0"/>
      <c r="ROB10" s="0"/>
      <c r="ROC10" s="0"/>
      <c r="ROD10" s="0"/>
      <c r="ROE10" s="0"/>
      <c r="ROF10" s="0"/>
      <c r="ROG10" s="0"/>
      <c r="ROH10" s="0"/>
      <c r="ROI10" s="0"/>
      <c r="ROJ10" s="0"/>
      <c r="ROK10" s="0"/>
      <c r="ROL10" s="0"/>
      <c r="ROM10" s="0"/>
      <c r="RON10" s="0"/>
      <c r="ROO10" s="0"/>
      <c r="ROP10" s="0"/>
      <c r="ROQ10" s="0"/>
      <c r="ROR10" s="0"/>
      <c r="ROS10" s="0"/>
      <c r="ROT10" s="0"/>
      <c r="ROU10" s="0"/>
      <c r="ROV10" s="0"/>
      <c r="ROW10" s="0"/>
      <c r="ROX10" s="0"/>
      <c r="ROY10" s="0"/>
      <c r="ROZ10" s="0"/>
      <c r="RPA10" s="0"/>
      <c r="RPB10" s="0"/>
      <c r="RPC10" s="0"/>
      <c r="RPD10" s="0"/>
      <c r="RPE10" s="0"/>
      <c r="RPF10" s="0"/>
      <c r="RPG10" s="0"/>
      <c r="RPH10" s="0"/>
      <c r="RPI10" s="0"/>
      <c r="RPJ10" s="0"/>
      <c r="RPK10" s="0"/>
      <c r="RPL10" s="0"/>
      <c r="RPM10" s="0"/>
      <c r="RPN10" s="0"/>
      <c r="RPO10" s="0"/>
      <c r="RPP10" s="0"/>
      <c r="RPQ10" s="0"/>
      <c r="RPR10" s="0"/>
      <c r="RPS10" s="0"/>
      <c r="RPT10" s="0"/>
      <c r="RPU10" s="0"/>
      <c r="RPV10" s="0"/>
      <c r="RPW10" s="0"/>
      <c r="RPX10" s="0"/>
      <c r="RPY10" s="0"/>
      <c r="RPZ10" s="0"/>
      <c r="RQA10" s="0"/>
      <c r="RQB10" s="0"/>
      <c r="RQC10" s="0"/>
      <c r="RQD10" s="0"/>
      <c r="RQE10" s="0"/>
      <c r="RQF10" s="0"/>
      <c r="RQG10" s="0"/>
      <c r="RQH10" s="0"/>
      <c r="RQI10" s="0"/>
      <c r="RQJ10" s="0"/>
      <c r="RQK10" s="0"/>
      <c r="RQL10" s="0"/>
      <c r="RQM10" s="0"/>
      <c r="RQN10" s="0"/>
      <c r="RQO10" s="0"/>
      <c r="RQP10" s="0"/>
      <c r="RQQ10" s="0"/>
      <c r="RQR10" s="0"/>
      <c r="RQS10" s="0"/>
      <c r="RQT10" s="0"/>
      <c r="RQU10" s="0"/>
      <c r="RQV10" s="0"/>
      <c r="RQW10" s="0"/>
      <c r="RQX10" s="0"/>
      <c r="RQY10" s="0"/>
      <c r="RQZ10" s="0"/>
      <c r="RRA10" s="0"/>
      <c r="RRB10" s="0"/>
      <c r="RRC10" s="0"/>
      <c r="RRD10" s="0"/>
      <c r="RRE10" s="0"/>
      <c r="RRF10" s="0"/>
      <c r="RRG10" s="0"/>
      <c r="RRH10" s="0"/>
      <c r="RRI10" s="0"/>
      <c r="RRJ10" s="0"/>
      <c r="RRK10" s="0"/>
      <c r="RRL10" s="0"/>
      <c r="RRM10" s="0"/>
      <c r="RRN10" s="0"/>
      <c r="RRO10" s="0"/>
      <c r="RRP10" s="0"/>
      <c r="RRQ10" s="0"/>
      <c r="RRR10" s="0"/>
      <c r="RRS10" s="0"/>
      <c r="RRT10" s="0"/>
      <c r="RRU10" s="0"/>
      <c r="RRV10" s="0"/>
      <c r="RRW10" s="0"/>
      <c r="RRX10" s="0"/>
      <c r="RRY10" s="0"/>
      <c r="RRZ10" s="0"/>
      <c r="RSA10" s="0"/>
      <c r="RSB10" s="0"/>
      <c r="RSC10" s="0"/>
      <c r="RSD10" s="0"/>
      <c r="RSE10" s="0"/>
      <c r="RSF10" s="0"/>
      <c r="RSG10" s="0"/>
      <c r="RSH10" s="0"/>
      <c r="RSI10" s="0"/>
      <c r="RSJ10" s="0"/>
      <c r="RSK10" s="0"/>
      <c r="RSL10" s="0"/>
      <c r="RSM10" s="0"/>
      <c r="RSN10" s="0"/>
      <c r="RSO10" s="0"/>
      <c r="RSP10" s="0"/>
      <c r="RSQ10" s="0"/>
      <c r="RSR10" s="0"/>
      <c r="RSS10" s="0"/>
      <c r="RST10" s="0"/>
      <c r="RSU10" s="0"/>
      <c r="RSV10" s="0"/>
      <c r="RSW10" s="0"/>
      <c r="RSX10" s="0"/>
      <c r="RSY10" s="0"/>
      <c r="RSZ10" s="0"/>
      <c r="RTA10" s="0"/>
      <c r="RTB10" s="0"/>
      <c r="RTC10" s="0"/>
      <c r="RTD10" s="0"/>
      <c r="RTE10" s="0"/>
      <c r="RTF10" s="0"/>
      <c r="RTG10" s="0"/>
      <c r="RTH10" s="0"/>
      <c r="RTI10" s="0"/>
      <c r="RTJ10" s="0"/>
      <c r="RTK10" s="0"/>
      <c r="RTL10" s="0"/>
      <c r="RTM10" s="0"/>
      <c r="RTN10" s="0"/>
      <c r="RTO10" s="0"/>
      <c r="RTP10" s="0"/>
      <c r="RTQ10" s="0"/>
      <c r="RTR10" s="0"/>
      <c r="RTS10" s="0"/>
      <c r="RTT10" s="0"/>
      <c r="RTU10" s="0"/>
      <c r="RTV10" s="0"/>
      <c r="RTW10" s="0"/>
      <c r="RTX10" s="0"/>
      <c r="RTY10" s="0"/>
      <c r="RTZ10" s="0"/>
      <c r="RUA10" s="0"/>
      <c r="RUB10" s="0"/>
      <c r="RUC10" s="0"/>
      <c r="RUD10" s="0"/>
      <c r="RUE10" s="0"/>
      <c r="RUF10" s="0"/>
      <c r="RUG10" s="0"/>
      <c r="RUH10" s="0"/>
      <c r="RUI10" s="0"/>
      <c r="RUJ10" s="0"/>
      <c r="RUK10" s="0"/>
      <c r="RUL10" s="0"/>
      <c r="RUM10" s="0"/>
      <c r="RUN10" s="0"/>
      <c r="RUO10" s="0"/>
      <c r="RUP10" s="0"/>
      <c r="RUQ10" s="0"/>
      <c r="RUR10" s="0"/>
      <c r="RUS10" s="0"/>
      <c r="RUT10" s="0"/>
      <c r="RUU10" s="0"/>
      <c r="RUV10" s="0"/>
      <c r="RUW10" s="0"/>
      <c r="RUX10" s="0"/>
      <c r="RUY10" s="0"/>
      <c r="RUZ10" s="0"/>
      <c r="RVA10" s="0"/>
      <c r="RVB10" s="0"/>
      <c r="RVC10" s="0"/>
      <c r="RVD10" s="0"/>
      <c r="RVE10" s="0"/>
      <c r="RVF10" s="0"/>
      <c r="RVG10" s="0"/>
      <c r="RVH10" s="0"/>
      <c r="RVI10" s="0"/>
      <c r="RVJ10" s="0"/>
      <c r="RVK10" s="0"/>
      <c r="RVL10" s="0"/>
      <c r="RVM10" s="0"/>
      <c r="RVN10" s="0"/>
      <c r="RVO10" s="0"/>
      <c r="RVP10" s="0"/>
      <c r="RVQ10" s="0"/>
      <c r="RVR10" s="0"/>
      <c r="RVS10" s="0"/>
      <c r="RVT10" s="0"/>
      <c r="RVU10" s="0"/>
      <c r="RVV10" s="0"/>
      <c r="RVW10" s="0"/>
      <c r="RVX10" s="0"/>
      <c r="RVY10" s="0"/>
      <c r="RVZ10" s="0"/>
      <c r="RWA10" s="0"/>
      <c r="RWB10" s="0"/>
      <c r="RWC10" s="0"/>
      <c r="RWD10" s="0"/>
      <c r="RWE10" s="0"/>
      <c r="RWF10" s="0"/>
      <c r="RWG10" s="0"/>
      <c r="RWH10" s="0"/>
      <c r="RWI10" s="0"/>
      <c r="RWJ10" s="0"/>
      <c r="RWK10" s="0"/>
      <c r="RWL10" s="0"/>
      <c r="RWM10" s="0"/>
      <c r="RWN10" s="0"/>
      <c r="RWO10" s="0"/>
      <c r="RWP10" s="0"/>
      <c r="RWQ10" s="0"/>
      <c r="RWR10" s="0"/>
      <c r="RWS10" s="0"/>
      <c r="RWT10" s="0"/>
      <c r="RWU10" s="0"/>
      <c r="RWV10" s="0"/>
      <c r="RWW10" s="0"/>
      <c r="RWX10" s="0"/>
      <c r="RWY10" s="0"/>
      <c r="RWZ10" s="0"/>
      <c r="RXA10" s="0"/>
      <c r="RXB10" s="0"/>
      <c r="RXC10" s="0"/>
      <c r="RXD10" s="0"/>
      <c r="RXE10" s="0"/>
      <c r="RXF10" s="0"/>
      <c r="RXG10" s="0"/>
      <c r="RXH10" s="0"/>
      <c r="RXI10" s="0"/>
      <c r="RXJ10" s="0"/>
      <c r="RXK10" s="0"/>
      <c r="RXL10" s="0"/>
      <c r="RXM10" s="0"/>
      <c r="RXN10" s="0"/>
      <c r="RXO10" s="0"/>
      <c r="RXP10" s="0"/>
      <c r="RXQ10" s="0"/>
      <c r="RXR10" s="0"/>
      <c r="RXS10" s="0"/>
      <c r="RXT10" s="0"/>
      <c r="RXU10" s="0"/>
      <c r="RXV10" s="0"/>
      <c r="RXW10" s="0"/>
      <c r="RXX10" s="0"/>
      <c r="RXY10" s="0"/>
      <c r="RXZ10" s="0"/>
      <c r="RYA10" s="0"/>
      <c r="RYB10" s="0"/>
      <c r="RYC10" s="0"/>
      <c r="RYD10" s="0"/>
      <c r="RYE10" s="0"/>
      <c r="RYF10" s="0"/>
      <c r="RYG10" s="0"/>
      <c r="RYH10" s="0"/>
      <c r="RYI10" s="0"/>
      <c r="RYJ10" s="0"/>
      <c r="RYK10" s="0"/>
      <c r="RYL10" s="0"/>
      <c r="RYM10" s="0"/>
      <c r="RYN10" s="0"/>
      <c r="RYO10" s="0"/>
      <c r="RYP10" s="0"/>
      <c r="RYQ10" s="0"/>
      <c r="RYR10" s="0"/>
      <c r="RYS10" s="0"/>
      <c r="RYT10" s="0"/>
      <c r="RYU10" s="0"/>
      <c r="RYV10" s="0"/>
      <c r="RYW10" s="0"/>
      <c r="RYX10" s="0"/>
      <c r="RYY10" s="0"/>
      <c r="RYZ10" s="0"/>
      <c r="RZA10" s="0"/>
      <c r="RZB10" s="0"/>
      <c r="RZC10" s="0"/>
      <c r="RZD10" s="0"/>
      <c r="RZE10" s="0"/>
      <c r="RZF10" s="0"/>
      <c r="RZG10" s="0"/>
      <c r="RZH10" s="0"/>
      <c r="RZI10" s="0"/>
      <c r="RZJ10" s="0"/>
      <c r="RZK10" s="0"/>
      <c r="RZL10" s="0"/>
      <c r="RZM10" s="0"/>
      <c r="RZN10" s="0"/>
      <c r="RZO10" s="0"/>
      <c r="RZP10" s="0"/>
      <c r="RZQ10" s="0"/>
      <c r="RZR10" s="0"/>
      <c r="RZS10" s="0"/>
      <c r="RZT10" s="0"/>
      <c r="RZU10" s="0"/>
      <c r="RZV10" s="0"/>
      <c r="RZW10" s="0"/>
      <c r="RZX10" s="0"/>
      <c r="RZY10" s="0"/>
      <c r="RZZ10" s="0"/>
      <c r="SAA10" s="0"/>
      <c r="SAB10" s="0"/>
      <c r="SAC10" s="0"/>
      <c r="SAD10" s="0"/>
      <c r="SAE10" s="0"/>
      <c r="SAF10" s="0"/>
      <c r="SAG10" s="0"/>
      <c r="SAH10" s="0"/>
      <c r="SAI10" s="0"/>
      <c r="SAJ10" s="0"/>
      <c r="SAK10" s="0"/>
      <c r="SAL10" s="0"/>
      <c r="SAM10" s="0"/>
      <c r="SAN10" s="0"/>
      <c r="SAO10" s="0"/>
      <c r="SAP10" s="0"/>
      <c r="SAQ10" s="0"/>
      <c r="SAR10" s="0"/>
      <c r="SAS10" s="0"/>
      <c r="SAT10" s="0"/>
      <c r="SAU10" s="0"/>
      <c r="SAV10" s="0"/>
      <c r="SAW10" s="0"/>
      <c r="SAX10" s="0"/>
      <c r="SAY10" s="0"/>
      <c r="SAZ10" s="0"/>
      <c r="SBA10" s="0"/>
      <c r="SBB10" s="0"/>
      <c r="SBC10" s="0"/>
      <c r="SBD10" s="0"/>
      <c r="SBE10" s="0"/>
      <c r="SBF10" s="0"/>
      <c r="SBG10" s="0"/>
      <c r="SBH10" s="0"/>
      <c r="SBI10" s="0"/>
      <c r="SBJ10" s="0"/>
      <c r="SBK10" s="0"/>
      <c r="SBL10" s="0"/>
      <c r="SBM10" s="0"/>
      <c r="SBN10" s="0"/>
      <c r="SBO10" s="0"/>
      <c r="SBP10" s="0"/>
      <c r="SBQ10" s="0"/>
      <c r="SBR10" s="0"/>
      <c r="SBS10" s="0"/>
      <c r="SBT10" s="0"/>
      <c r="SBU10" s="0"/>
      <c r="SBV10" s="0"/>
      <c r="SBW10" s="0"/>
      <c r="SBX10" s="0"/>
      <c r="SBY10" s="0"/>
      <c r="SBZ10" s="0"/>
      <c r="SCA10" s="0"/>
      <c r="SCB10" s="0"/>
      <c r="SCC10" s="0"/>
      <c r="SCD10" s="0"/>
      <c r="SCE10" s="0"/>
      <c r="SCF10" s="0"/>
      <c r="SCG10" s="0"/>
      <c r="SCH10" s="0"/>
      <c r="SCI10" s="0"/>
      <c r="SCJ10" s="0"/>
      <c r="SCK10" s="0"/>
      <c r="SCL10" s="0"/>
      <c r="SCM10" s="0"/>
      <c r="SCN10" s="0"/>
      <c r="SCO10" s="0"/>
      <c r="SCP10" s="0"/>
      <c r="SCQ10" s="0"/>
      <c r="SCR10" s="0"/>
      <c r="SCS10" s="0"/>
      <c r="SCT10" s="0"/>
      <c r="SCU10" s="0"/>
      <c r="SCV10" s="0"/>
      <c r="SCW10" s="0"/>
      <c r="SCX10" s="0"/>
      <c r="SCY10" s="0"/>
      <c r="SCZ10" s="0"/>
      <c r="SDA10" s="0"/>
      <c r="SDB10" s="0"/>
      <c r="SDC10" s="0"/>
      <c r="SDD10" s="0"/>
      <c r="SDE10" s="0"/>
      <c r="SDF10" s="0"/>
      <c r="SDG10" s="0"/>
      <c r="SDH10" s="0"/>
      <c r="SDI10" s="0"/>
      <c r="SDJ10" s="0"/>
      <c r="SDK10" s="0"/>
      <c r="SDL10" s="0"/>
      <c r="SDM10" s="0"/>
      <c r="SDN10" s="0"/>
      <c r="SDO10" s="0"/>
      <c r="SDP10" s="0"/>
      <c r="SDQ10" s="0"/>
      <c r="SDR10" s="0"/>
      <c r="SDS10" s="0"/>
      <c r="SDT10" s="0"/>
      <c r="SDU10" s="0"/>
      <c r="SDV10" s="0"/>
      <c r="SDW10" s="0"/>
      <c r="SDX10" s="0"/>
      <c r="SDY10" s="0"/>
      <c r="SDZ10" s="0"/>
      <c r="SEA10" s="0"/>
      <c r="SEB10" s="0"/>
      <c r="SEC10" s="0"/>
      <c r="SED10" s="0"/>
      <c r="SEE10" s="0"/>
      <c r="SEF10" s="0"/>
      <c r="SEG10" s="0"/>
      <c r="SEH10" s="0"/>
      <c r="SEI10" s="0"/>
      <c r="SEJ10" s="0"/>
      <c r="SEK10" s="0"/>
      <c r="SEL10" s="0"/>
      <c r="SEM10" s="0"/>
      <c r="SEN10" s="0"/>
      <c r="SEO10" s="0"/>
      <c r="SEP10" s="0"/>
      <c r="SEQ10" s="0"/>
      <c r="SER10" s="0"/>
      <c r="SES10" s="0"/>
      <c r="SET10" s="0"/>
      <c r="SEU10" s="0"/>
      <c r="SEV10" s="0"/>
      <c r="SEW10" s="0"/>
      <c r="SEX10" s="0"/>
      <c r="SEY10" s="0"/>
      <c r="SEZ10" s="0"/>
      <c r="SFA10" s="0"/>
      <c r="SFB10" s="0"/>
      <c r="SFC10" s="0"/>
      <c r="SFD10" s="0"/>
      <c r="SFE10" s="0"/>
      <c r="SFF10" s="0"/>
      <c r="SFG10" s="0"/>
      <c r="SFH10" s="0"/>
      <c r="SFI10" s="0"/>
      <c r="SFJ10" s="0"/>
      <c r="SFK10" s="0"/>
      <c r="SFL10" s="0"/>
      <c r="SFM10" s="0"/>
      <c r="SFN10" s="0"/>
      <c r="SFO10" s="0"/>
      <c r="SFP10" s="0"/>
      <c r="SFQ10" s="0"/>
      <c r="SFR10" s="0"/>
      <c r="SFS10" s="0"/>
      <c r="SFT10" s="0"/>
      <c r="SFU10" s="0"/>
      <c r="SFV10" s="0"/>
      <c r="SFW10" s="0"/>
      <c r="SFX10" s="0"/>
      <c r="SFY10" s="0"/>
      <c r="SFZ10" s="0"/>
      <c r="SGA10" s="0"/>
      <c r="SGB10" s="0"/>
      <c r="SGC10" s="0"/>
      <c r="SGD10" s="0"/>
      <c r="SGE10" s="0"/>
      <c r="SGF10" s="0"/>
      <c r="SGG10" s="0"/>
      <c r="SGH10" s="0"/>
      <c r="SGI10" s="0"/>
      <c r="SGJ10" s="0"/>
      <c r="SGK10" s="0"/>
      <c r="SGL10" s="0"/>
      <c r="SGM10" s="0"/>
      <c r="SGN10" s="0"/>
      <c r="SGO10" s="0"/>
      <c r="SGP10" s="0"/>
      <c r="SGQ10" s="0"/>
      <c r="SGR10" s="0"/>
      <c r="SGS10" s="0"/>
      <c r="SGT10" s="0"/>
      <c r="SGU10" s="0"/>
      <c r="SGV10" s="0"/>
      <c r="SGW10" s="0"/>
      <c r="SGX10" s="0"/>
      <c r="SGY10" s="0"/>
      <c r="SGZ10" s="0"/>
      <c r="SHA10" s="0"/>
      <c r="SHB10" s="0"/>
      <c r="SHC10" s="0"/>
      <c r="SHD10" s="0"/>
      <c r="SHE10" s="0"/>
      <c r="SHF10" s="0"/>
      <c r="SHG10" s="0"/>
      <c r="SHH10" s="0"/>
      <c r="SHI10" s="0"/>
      <c r="SHJ10" s="0"/>
      <c r="SHK10" s="0"/>
      <c r="SHL10" s="0"/>
      <c r="SHM10" s="0"/>
      <c r="SHN10" s="0"/>
      <c r="SHO10" s="0"/>
      <c r="SHP10" s="0"/>
      <c r="SHQ10" s="0"/>
      <c r="SHR10" s="0"/>
      <c r="SHS10" s="0"/>
      <c r="SHT10" s="0"/>
      <c r="SHU10" s="0"/>
      <c r="SHV10" s="0"/>
      <c r="SHW10" s="0"/>
      <c r="SHX10" s="0"/>
      <c r="SHY10" s="0"/>
      <c r="SHZ10" s="0"/>
      <c r="SIA10" s="0"/>
      <c r="SIB10" s="0"/>
      <c r="SIC10" s="0"/>
      <c r="SID10" s="0"/>
      <c r="SIE10" s="0"/>
      <c r="SIF10" s="0"/>
      <c r="SIG10" s="0"/>
      <c r="SIH10" s="0"/>
      <c r="SII10" s="0"/>
      <c r="SIJ10" s="0"/>
      <c r="SIK10" s="0"/>
      <c r="SIL10" s="0"/>
      <c r="SIM10" s="0"/>
      <c r="SIN10" s="0"/>
      <c r="SIO10" s="0"/>
      <c r="SIP10" s="0"/>
      <c r="SIQ10" s="0"/>
      <c r="SIR10" s="0"/>
      <c r="SIS10" s="0"/>
      <c r="SIT10" s="0"/>
      <c r="SIU10" s="0"/>
      <c r="SIV10" s="0"/>
      <c r="SIW10" s="0"/>
      <c r="SIX10" s="0"/>
      <c r="SIY10" s="0"/>
      <c r="SIZ10" s="0"/>
      <c r="SJA10" s="0"/>
      <c r="SJB10" s="0"/>
      <c r="SJC10" s="0"/>
      <c r="SJD10" s="0"/>
      <c r="SJE10" s="0"/>
      <c r="SJF10" s="0"/>
      <c r="SJG10" s="0"/>
      <c r="SJH10" s="0"/>
      <c r="SJI10" s="0"/>
      <c r="SJJ10" s="0"/>
      <c r="SJK10" s="0"/>
      <c r="SJL10" s="0"/>
      <c r="SJM10" s="0"/>
      <c r="SJN10" s="0"/>
      <c r="SJO10" s="0"/>
      <c r="SJP10" s="0"/>
      <c r="SJQ10" s="0"/>
      <c r="SJR10" s="0"/>
      <c r="SJS10" s="0"/>
      <c r="SJT10" s="0"/>
      <c r="SJU10" s="0"/>
      <c r="SJV10" s="0"/>
      <c r="SJW10" s="0"/>
      <c r="SJX10" s="0"/>
      <c r="SJY10" s="0"/>
      <c r="SJZ10" s="0"/>
      <c r="SKA10" s="0"/>
      <c r="SKB10" s="0"/>
      <c r="SKC10" s="0"/>
      <c r="SKD10" s="0"/>
      <c r="SKE10" s="0"/>
      <c r="SKF10" s="0"/>
      <c r="SKG10" s="0"/>
      <c r="SKH10" s="0"/>
      <c r="SKI10" s="0"/>
      <c r="SKJ10" s="0"/>
      <c r="SKK10" s="0"/>
      <c r="SKL10" s="0"/>
      <c r="SKM10" s="0"/>
      <c r="SKN10" s="0"/>
      <c r="SKO10" s="0"/>
      <c r="SKP10" s="0"/>
      <c r="SKQ10" s="0"/>
      <c r="SKR10" s="0"/>
      <c r="SKS10" s="0"/>
      <c r="SKT10" s="0"/>
      <c r="SKU10" s="0"/>
      <c r="SKV10" s="0"/>
      <c r="SKW10" s="0"/>
      <c r="SKX10" s="0"/>
      <c r="SKY10" s="0"/>
      <c r="SKZ10" s="0"/>
      <c r="SLA10" s="0"/>
      <c r="SLB10" s="0"/>
      <c r="SLC10" s="0"/>
      <c r="SLD10" s="0"/>
      <c r="SLE10" s="0"/>
      <c r="SLF10" s="0"/>
      <c r="SLG10" s="0"/>
      <c r="SLH10" s="0"/>
      <c r="SLI10" s="0"/>
      <c r="SLJ10" s="0"/>
      <c r="SLK10" s="0"/>
      <c r="SLL10" s="0"/>
      <c r="SLM10" s="0"/>
      <c r="SLN10" s="0"/>
      <c r="SLO10" s="0"/>
      <c r="SLP10" s="0"/>
      <c r="SLQ10" s="0"/>
      <c r="SLR10" s="0"/>
      <c r="SLS10" s="0"/>
      <c r="SLT10" s="0"/>
      <c r="SLU10" s="0"/>
      <c r="SLV10" s="0"/>
      <c r="SLW10" s="0"/>
      <c r="SLX10" s="0"/>
      <c r="SLY10" s="0"/>
      <c r="SLZ10" s="0"/>
      <c r="SMA10" s="0"/>
      <c r="SMB10" s="0"/>
      <c r="SMC10" s="0"/>
      <c r="SMD10" s="0"/>
      <c r="SME10" s="0"/>
      <c r="SMF10" s="0"/>
      <c r="SMG10" s="0"/>
      <c r="SMH10" s="0"/>
      <c r="SMI10" s="0"/>
      <c r="SMJ10" s="0"/>
      <c r="SMK10" s="0"/>
      <c r="SML10" s="0"/>
      <c r="SMM10" s="0"/>
      <c r="SMN10" s="0"/>
      <c r="SMO10" s="0"/>
      <c r="SMP10" s="0"/>
      <c r="SMQ10" s="0"/>
      <c r="SMR10" s="0"/>
      <c r="SMS10" s="0"/>
      <c r="SMT10" s="0"/>
      <c r="SMU10" s="0"/>
      <c r="SMV10" s="0"/>
      <c r="SMW10" s="0"/>
      <c r="SMX10" s="0"/>
      <c r="SMY10" s="0"/>
      <c r="SMZ10" s="0"/>
      <c r="SNA10" s="0"/>
      <c r="SNB10" s="0"/>
      <c r="SNC10" s="0"/>
      <c r="SND10" s="0"/>
      <c r="SNE10" s="0"/>
      <c r="SNF10" s="0"/>
      <c r="SNG10" s="0"/>
      <c r="SNH10" s="0"/>
      <c r="SNI10" s="0"/>
      <c r="SNJ10" s="0"/>
      <c r="SNK10" s="0"/>
      <c r="SNL10" s="0"/>
      <c r="SNM10" s="0"/>
      <c r="SNN10" s="0"/>
      <c r="SNO10" s="0"/>
      <c r="SNP10" s="0"/>
      <c r="SNQ10" s="0"/>
      <c r="SNR10" s="0"/>
      <c r="SNS10" s="0"/>
      <c r="SNT10" s="0"/>
      <c r="SNU10" s="0"/>
      <c r="SNV10" s="0"/>
      <c r="SNW10" s="0"/>
      <c r="SNX10" s="0"/>
      <c r="SNY10" s="0"/>
      <c r="SNZ10" s="0"/>
      <c r="SOA10" s="0"/>
      <c r="SOB10" s="0"/>
      <c r="SOC10" s="0"/>
      <c r="SOD10" s="0"/>
      <c r="SOE10" s="0"/>
      <c r="SOF10" s="0"/>
      <c r="SOG10" s="0"/>
      <c r="SOH10" s="0"/>
      <c r="SOI10" s="0"/>
      <c r="SOJ10" s="0"/>
      <c r="SOK10" s="0"/>
      <c r="SOL10" s="0"/>
      <c r="SOM10" s="0"/>
      <c r="SON10" s="0"/>
      <c r="SOO10" s="0"/>
      <c r="SOP10" s="0"/>
      <c r="SOQ10" s="0"/>
      <c r="SOR10" s="0"/>
      <c r="SOS10" s="0"/>
      <c r="SOT10" s="0"/>
      <c r="SOU10" s="0"/>
      <c r="SOV10" s="0"/>
      <c r="SOW10" s="0"/>
      <c r="SOX10" s="0"/>
      <c r="SOY10" s="0"/>
      <c r="SOZ10" s="0"/>
      <c r="SPA10" s="0"/>
      <c r="SPB10" s="0"/>
      <c r="SPC10" s="0"/>
      <c r="SPD10" s="0"/>
      <c r="SPE10" s="0"/>
      <c r="SPF10" s="0"/>
      <c r="SPG10" s="0"/>
      <c r="SPH10" s="0"/>
      <c r="SPI10" s="0"/>
      <c r="SPJ10" s="0"/>
      <c r="SPK10" s="0"/>
      <c r="SPL10" s="0"/>
      <c r="SPM10" s="0"/>
      <c r="SPN10" s="0"/>
      <c r="SPO10" s="0"/>
      <c r="SPP10" s="0"/>
      <c r="SPQ10" s="0"/>
      <c r="SPR10" s="0"/>
      <c r="SPS10" s="0"/>
      <c r="SPT10" s="0"/>
      <c r="SPU10" s="0"/>
      <c r="SPV10" s="0"/>
      <c r="SPW10" s="0"/>
      <c r="SPX10" s="0"/>
      <c r="SPY10" s="0"/>
      <c r="SPZ10" s="0"/>
      <c r="SQA10" s="0"/>
      <c r="SQB10" s="0"/>
      <c r="SQC10" s="0"/>
      <c r="SQD10" s="0"/>
      <c r="SQE10" s="0"/>
      <c r="SQF10" s="0"/>
      <c r="SQG10" s="0"/>
      <c r="SQH10" s="0"/>
      <c r="SQI10" s="0"/>
      <c r="SQJ10" s="0"/>
      <c r="SQK10" s="0"/>
      <c r="SQL10" s="0"/>
      <c r="SQM10" s="0"/>
      <c r="SQN10" s="0"/>
      <c r="SQO10" s="0"/>
      <c r="SQP10" s="0"/>
      <c r="SQQ10" s="0"/>
      <c r="SQR10" s="0"/>
      <c r="SQS10" s="0"/>
      <c r="SQT10" s="0"/>
      <c r="SQU10" s="0"/>
      <c r="SQV10" s="0"/>
      <c r="SQW10" s="0"/>
      <c r="SQX10" s="0"/>
      <c r="SQY10" s="0"/>
      <c r="SQZ10" s="0"/>
      <c r="SRA10" s="0"/>
      <c r="SRB10" s="0"/>
      <c r="SRC10" s="0"/>
      <c r="SRD10" s="0"/>
      <c r="SRE10" s="0"/>
      <c r="SRF10" s="0"/>
      <c r="SRG10" s="0"/>
      <c r="SRH10" s="0"/>
      <c r="SRI10" s="0"/>
      <c r="SRJ10" s="0"/>
      <c r="SRK10" s="0"/>
      <c r="SRL10" s="0"/>
      <c r="SRM10" s="0"/>
      <c r="SRN10" s="0"/>
      <c r="SRO10" s="0"/>
      <c r="SRP10" s="0"/>
      <c r="SRQ10" s="0"/>
      <c r="SRR10" s="0"/>
      <c r="SRS10" s="0"/>
      <c r="SRT10" s="0"/>
      <c r="SRU10" s="0"/>
      <c r="SRV10" s="0"/>
      <c r="SRW10" s="0"/>
      <c r="SRX10" s="0"/>
      <c r="SRY10" s="0"/>
      <c r="SRZ10" s="0"/>
      <c r="SSA10" s="0"/>
      <c r="SSB10" s="0"/>
      <c r="SSC10" s="0"/>
      <c r="SSD10" s="0"/>
      <c r="SSE10" s="0"/>
      <c r="SSF10" s="0"/>
      <c r="SSG10" s="0"/>
      <c r="SSH10" s="0"/>
      <c r="SSI10" s="0"/>
      <c r="SSJ10" s="0"/>
      <c r="SSK10" s="0"/>
      <c r="SSL10" s="0"/>
      <c r="SSM10" s="0"/>
      <c r="SSN10" s="0"/>
      <c r="SSO10" s="0"/>
      <c r="SSP10" s="0"/>
      <c r="SSQ10" s="0"/>
      <c r="SSR10" s="0"/>
      <c r="SSS10" s="0"/>
      <c r="SST10" s="0"/>
      <c r="SSU10" s="0"/>
      <c r="SSV10" s="0"/>
      <c r="SSW10" s="0"/>
      <c r="SSX10" s="0"/>
      <c r="SSY10" s="0"/>
      <c r="SSZ10" s="0"/>
      <c r="STA10" s="0"/>
      <c r="STB10" s="0"/>
      <c r="STC10" s="0"/>
      <c r="STD10" s="0"/>
      <c r="STE10" s="0"/>
      <c r="STF10" s="0"/>
      <c r="STG10" s="0"/>
      <c r="STH10" s="0"/>
      <c r="STI10" s="0"/>
      <c r="STJ10" s="0"/>
      <c r="STK10" s="0"/>
      <c r="STL10" s="0"/>
      <c r="STM10" s="0"/>
      <c r="STN10" s="0"/>
      <c r="STO10" s="0"/>
      <c r="STP10" s="0"/>
      <c r="STQ10" s="0"/>
      <c r="STR10" s="0"/>
      <c r="STS10" s="0"/>
      <c r="STT10" s="0"/>
      <c r="STU10" s="0"/>
      <c r="STV10" s="0"/>
      <c r="STW10" s="0"/>
      <c r="STX10" s="0"/>
      <c r="STY10" s="0"/>
      <c r="STZ10" s="0"/>
      <c r="SUA10" s="0"/>
      <c r="SUB10" s="0"/>
      <c r="SUC10" s="0"/>
      <c r="SUD10" s="0"/>
      <c r="SUE10" s="0"/>
      <c r="SUF10" s="0"/>
      <c r="SUG10" s="0"/>
      <c r="SUH10" s="0"/>
      <c r="SUI10" s="0"/>
      <c r="SUJ10" s="0"/>
      <c r="SUK10" s="0"/>
      <c r="SUL10" s="0"/>
      <c r="SUM10" s="0"/>
      <c r="SUN10" s="0"/>
      <c r="SUO10" s="0"/>
      <c r="SUP10" s="0"/>
      <c r="SUQ10" s="0"/>
      <c r="SUR10" s="0"/>
      <c r="SUS10" s="0"/>
      <c r="SUT10" s="0"/>
      <c r="SUU10" s="0"/>
      <c r="SUV10" s="0"/>
      <c r="SUW10" s="0"/>
      <c r="SUX10" s="0"/>
      <c r="SUY10" s="0"/>
      <c r="SUZ10" s="0"/>
      <c r="SVA10" s="0"/>
      <c r="SVB10" s="0"/>
      <c r="SVC10" s="0"/>
      <c r="SVD10" s="0"/>
      <c r="SVE10" s="0"/>
      <c r="SVF10" s="0"/>
      <c r="SVG10" s="0"/>
      <c r="SVH10" s="0"/>
      <c r="SVI10" s="0"/>
      <c r="SVJ10" s="0"/>
      <c r="SVK10" s="0"/>
      <c r="SVL10" s="0"/>
      <c r="SVM10" s="0"/>
      <c r="SVN10" s="0"/>
      <c r="SVO10" s="0"/>
      <c r="SVP10" s="0"/>
      <c r="SVQ10" s="0"/>
      <c r="SVR10" s="0"/>
      <c r="SVS10" s="0"/>
      <c r="SVT10" s="0"/>
      <c r="SVU10" s="0"/>
      <c r="SVV10" s="0"/>
      <c r="SVW10" s="0"/>
      <c r="SVX10" s="0"/>
      <c r="SVY10" s="0"/>
      <c r="SVZ10" s="0"/>
      <c r="SWA10" s="0"/>
      <c r="SWB10" s="0"/>
      <c r="SWC10" s="0"/>
      <c r="SWD10" s="0"/>
      <c r="SWE10" s="0"/>
      <c r="SWF10" s="0"/>
      <c r="SWG10" s="0"/>
      <c r="SWH10" s="0"/>
      <c r="SWI10" s="0"/>
      <c r="SWJ10" s="0"/>
      <c r="SWK10" s="0"/>
      <c r="SWL10" s="0"/>
      <c r="SWM10" s="0"/>
      <c r="SWN10" s="0"/>
      <c r="SWO10" s="0"/>
      <c r="SWP10" s="0"/>
      <c r="SWQ10" s="0"/>
      <c r="SWR10" s="0"/>
      <c r="SWS10" s="0"/>
      <c r="SWT10" s="0"/>
      <c r="SWU10" s="0"/>
      <c r="SWV10" s="0"/>
      <c r="SWW10" s="0"/>
      <c r="SWX10" s="0"/>
      <c r="SWY10" s="0"/>
      <c r="SWZ10" s="0"/>
      <c r="SXA10" s="0"/>
      <c r="SXB10" s="0"/>
      <c r="SXC10" s="0"/>
      <c r="SXD10" s="0"/>
      <c r="SXE10" s="0"/>
      <c r="SXF10" s="0"/>
      <c r="SXG10" s="0"/>
      <c r="SXH10" s="0"/>
      <c r="SXI10" s="0"/>
      <c r="SXJ10" s="0"/>
      <c r="SXK10" s="0"/>
      <c r="SXL10" s="0"/>
      <c r="SXM10" s="0"/>
      <c r="SXN10" s="0"/>
      <c r="SXO10" s="0"/>
      <c r="SXP10" s="0"/>
      <c r="SXQ10" s="0"/>
      <c r="SXR10" s="0"/>
      <c r="SXS10" s="0"/>
      <c r="SXT10" s="0"/>
      <c r="SXU10" s="0"/>
      <c r="SXV10" s="0"/>
      <c r="SXW10" s="0"/>
      <c r="SXX10" s="0"/>
      <c r="SXY10" s="0"/>
      <c r="SXZ10" s="0"/>
      <c r="SYA10" s="0"/>
      <c r="SYB10" s="0"/>
      <c r="SYC10" s="0"/>
      <c r="SYD10" s="0"/>
      <c r="SYE10" s="0"/>
      <c r="SYF10" s="0"/>
      <c r="SYG10" s="0"/>
      <c r="SYH10" s="0"/>
      <c r="SYI10" s="0"/>
      <c r="SYJ10" s="0"/>
      <c r="SYK10" s="0"/>
      <c r="SYL10" s="0"/>
      <c r="SYM10" s="0"/>
      <c r="SYN10" s="0"/>
      <c r="SYO10" s="0"/>
      <c r="SYP10" s="0"/>
      <c r="SYQ10" s="0"/>
      <c r="SYR10" s="0"/>
      <c r="SYS10" s="0"/>
      <c r="SYT10" s="0"/>
      <c r="SYU10" s="0"/>
      <c r="SYV10" s="0"/>
      <c r="SYW10" s="0"/>
      <c r="SYX10" s="0"/>
      <c r="SYY10" s="0"/>
      <c r="SYZ10" s="0"/>
      <c r="SZA10" s="0"/>
      <c r="SZB10" s="0"/>
      <c r="SZC10" s="0"/>
      <c r="SZD10" s="0"/>
      <c r="SZE10" s="0"/>
      <c r="SZF10" s="0"/>
      <c r="SZG10" s="0"/>
      <c r="SZH10" s="0"/>
      <c r="SZI10" s="0"/>
      <c r="SZJ10" s="0"/>
      <c r="SZK10" s="0"/>
      <c r="SZL10" s="0"/>
      <c r="SZM10" s="0"/>
      <c r="SZN10" s="0"/>
      <c r="SZO10" s="0"/>
      <c r="SZP10" s="0"/>
      <c r="SZQ10" s="0"/>
      <c r="SZR10" s="0"/>
      <c r="SZS10" s="0"/>
      <c r="SZT10" s="0"/>
      <c r="SZU10" s="0"/>
      <c r="SZV10" s="0"/>
      <c r="SZW10" s="0"/>
      <c r="SZX10" s="0"/>
      <c r="SZY10" s="0"/>
      <c r="SZZ10" s="0"/>
      <c r="TAA10" s="0"/>
      <c r="TAB10" s="0"/>
      <c r="TAC10" s="0"/>
      <c r="TAD10" s="0"/>
      <c r="TAE10" s="0"/>
      <c r="TAF10" s="0"/>
      <c r="TAG10" s="0"/>
      <c r="TAH10" s="0"/>
      <c r="TAI10" s="0"/>
      <c r="TAJ10" s="0"/>
      <c r="TAK10" s="0"/>
      <c r="TAL10" s="0"/>
      <c r="TAM10" s="0"/>
      <c r="TAN10" s="0"/>
      <c r="TAO10" s="0"/>
      <c r="TAP10" s="0"/>
      <c r="TAQ10" s="0"/>
      <c r="TAR10" s="0"/>
      <c r="TAS10" s="0"/>
      <c r="TAT10" s="0"/>
      <c r="TAU10" s="0"/>
      <c r="TAV10" s="0"/>
      <c r="TAW10" s="0"/>
      <c r="TAX10" s="0"/>
      <c r="TAY10" s="0"/>
      <c r="TAZ10" s="0"/>
      <c r="TBA10" s="0"/>
      <c r="TBB10" s="0"/>
      <c r="TBC10" s="0"/>
      <c r="TBD10" s="0"/>
      <c r="TBE10" s="0"/>
      <c r="TBF10" s="0"/>
      <c r="TBG10" s="0"/>
      <c r="TBH10" s="0"/>
      <c r="TBI10" s="0"/>
      <c r="TBJ10" s="0"/>
      <c r="TBK10" s="0"/>
      <c r="TBL10" s="0"/>
      <c r="TBM10" s="0"/>
      <c r="TBN10" s="0"/>
      <c r="TBO10" s="0"/>
      <c r="TBP10" s="0"/>
      <c r="TBQ10" s="0"/>
      <c r="TBR10" s="0"/>
      <c r="TBS10" s="0"/>
      <c r="TBT10" s="0"/>
      <c r="TBU10" s="0"/>
      <c r="TBV10" s="0"/>
      <c r="TBW10" s="0"/>
      <c r="TBX10" s="0"/>
      <c r="TBY10" s="0"/>
      <c r="TBZ10" s="0"/>
      <c r="TCA10" s="0"/>
      <c r="TCB10" s="0"/>
      <c r="TCC10" s="0"/>
      <c r="TCD10" s="0"/>
      <c r="TCE10" s="0"/>
      <c r="TCF10" s="0"/>
      <c r="TCG10" s="0"/>
      <c r="TCH10" s="0"/>
      <c r="TCI10" s="0"/>
      <c r="TCJ10" s="0"/>
      <c r="TCK10" s="0"/>
      <c r="TCL10" s="0"/>
      <c r="TCM10" s="0"/>
      <c r="TCN10" s="0"/>
      <c r="TCO10" s="0"/>
      <c r="TCP10" s="0"/>
      <c r="TCQ10" s="0"/>
      <c r="TCR10" s="0"/>
      <c r="TCS10" s="0"/>
      <c r="TCT10" s="0"/>
      <c r="TCU10" s="0"/>
      <c r="TCV10" s="0"/>
      <c r="TCW10" s="0"/>
      <c r="TCX10" s="0"/>
      <c r="TCY10" s="0"/>
      <c r="TCZ10" s="0"/>
      <c r="TDA10" s="0"/>
      <c r="TDB10" s="0"/>
      <c r="TDC10" s="0"/>
      <c r="TDD10" s="0"/>
      <c r="TDE10" s="0"/>
      <c r="TDF10" s="0"/>
      <c r="TDG10" s="0"/>
      <c r="TDH10" s="0"/>
      <c r="TDI10" s="0"/>
      <c r="TDJ10" s="0"/>
      <c r="TDK10" s="0"/>
      <c r="TDL10" s="0"/>
      <c r="TDM10" s="0"/>
      <c r="TDN10" s="0"/>
      <c r="TDO10" s="0"/>
      <c r="TDP10" s="0"/>
      <c r="TDQ10" s="0"/>
      <c r="TDR10" s="0"/>
      <c r="TDS10" s="0"/>
      <c r="TDT10" s="0"/>
      <c r="TDU10" s="0"/>
      <c r="TDV10" s="0"/>
      <c r="TDW10" s="0"/>
      <c r="TDX10" s="0"/>
      <c r="TDY10" s="0"/>
      <c r="TDZ10" s="0"/>
      <c r="TEA10" s="0"/>
      <c r="TEB10" s="0"/>
      <c r="TEC10" s="0"/>
      <c r="TED10" s="0"/>
      <c r="TEE10" s="0"/>
      <c r="TEF10" s="0"/>
      <c r="TEG10" s="0"/>
      <c r="TEH10" s="0"/>
      <c r="TEI10" s="0"/>
      <c r="TEJ10" s="0"/>
      <c r="TEK10" s="0"/>
      <c r="TEL10" s="0"/>
      <c r="TEM10" s="0"/>
      <c r="TEN10" s="0"/>
      <c r="TEO10" s="0"/>
      <c r="TEP10" s="0"/>
      <c r="TEQ10" s="0"/>
      <c r="TER10" s="0"/>
      <c r="TES10" s="0"/>
      <c r="TET10" s="0"/>
      <c r="TEU10" s="0"/>
      <c r="TEV10" s="0"/>
      <c r="TEW10" s="0"/>
      <c r="TEX10" s="0"/>
      <c r="TEY10" s="0"/>
      <c r="TEZ10" s="0"/>
      <c r="TFA10" s="0"/>
      <c r="TFB10" s="0"/>
      <c r="TFC10" s="0"/>
      <c r="TFD10" s="0"/>
      <c r="TFE10" s="0"/>
      <c r="TFF10" s="0"/>
      <c r="TFG10" s="0"/>
      <c r="TFH10" s="0"/>
      <c r="TFI10" s="0"/>
      <c r="TFJ10" s="0"/>
      <c r="TFK10" s="0"/>
      <c r="TFL10" s="0"/>
      <c r="TFM10" s="0"/>
      <c r="TFN10" s="0"/>
      <c r="TFO10" s="0"/>
      <c r="TFP10" s="0"/>
      <c r="TFQ10" s="0"/>
      <c r="TFR10" s="0"/>
      <c r="TFS10" s="0"/>
      <c r="TFT10" s="0"/>
      <c r="TFU10" s="0"/>
      <c r="TFV10" s="0"/>
      <c r="TFW10" s="0"/>
      <c r="TFX10" s="0"/>
      <c r="TFY10" s="0"/>
      <c r="TFZ10" s="0"/>
      <c r="TGA10" s="0"/>
      <c r="TGB10" s="0"/>
      <c r="TGC10" s="0"/>
      <c r="TGD10" s="0"/>
      <c r="TGE10" s="0"/>
      <c r="TGF10" s="0"/>
      <c r="TGG10" s="0"/>
      <c r="TGH10" s="0"/>
      <c r="TGI10" s="0"/>
      <c r="TGJ10" s="0"/>
      <c r="TGK10" s="0"/>
      <c r="TGL10" s="0"/>
      <c r="TGM10" s="0"/>
      <c r="TGN10" s="0"/>
      <c r="TGO10" s="0"/>
      <c r="TGP10" s="0"/>
      <c r="TGQ10" s="0"/>
      <c r="TGR10" s="0"/>
      <c r="TGS10" s="0"/>
      <c r="TGT10" s="0"/>
      <c r="TGU10" s="0"/>
      <c r="TGV10" s="0"/>
      <c r="TGW10" s="0"/>
      <c r="TGX10" s="0"/>
      <c r="TGY10" s="0"/>
      <c r="TGZ10" s="0"/>
      <c r="THA10" s="0"/>
      <c r="THB10" s="0"/>
      <c r="THC10" s="0"/>
      <c r="THD10" s="0"/>
      <c r="THE10" s="0"/>
      <c r="THF10" s="0"/>
      <c r="THG10" s="0"/>
      <c r="THH10" s="0"/>
      <c r="THI10" s="0"/>
      <c r="THJ10" s="0"/>
      <c r="THK10" s="0"/>
      <c r="THL10" s="0"/>
      <c r="THM10" s="0"/>
      <c r="THN10" s="0"/>
      <c r="THO10" s="0"/>
      <c r="THP10" s="0"/>
      <c r="THQ10" s="0"/>
      <c r="THR10" s="0"/>
      <c r="THS10" s="0"/>
      <c r="THT10" s="0"/>
      <c r="THU10" s="0"/>
      <c r="THV10" s="0"/>
      <c r="THW10" s="0"/>
      <c r="THX10" s="0"/>
      <c r="THY10" s="0"/>
      <c r="THZ10" s="0"/>
      <c r="TIA10" s="0"/>
      <c r="TIB10" s="0"/>
      <c r="TIC10" s="0"/>
      <c r="TID10" s="0"/>
      <c r="TIE10" s="0"/>
      <c r="TIF10" s="0"/>
      <c r="TIG10" s="0"/>
      <c r="TIH10" s="0"/>
      <c r="TII10" s="0"/>
      <c r="TIJ10" s="0"/>
      <c r="TIK10" s="0"/>
      <c r="TIL10" s="0"/>
      <c r="TIM10" s="0"/>
      <c r="TIN10" s="0"/>
      <c r="TIO10" s="0"/>
      <c r="TIP10" s="0"/>
      <c r="TIQ10" s="0"/>
      <c r="TIR10" s="0"/>
      <c r="TIS10" s="0"/>
      <c r="TIT10" s="0"/>
      <c r="TIU10" s="0"/>
      <c r="TIV10" s="0"/>
      <c r="TIW10" s="0"/>
      <c r="TIX10" s="0"/>
      <c r="TIY10" s="0"/>
      <c r="TIZ10" s="0"/>
      <c r="TJA10" s="0"/>
      <c r="TJB10" s="0"/>
      <c r="TJC10" s="0"/>
      <c r="TJD10" s="0"/>
      <c r="TJE10" s="0"/>
      <c r="TJF10" s="0"/>
      <c r="TJG10" s="0"/>
      <c r="TJH10" s="0"/>
      <c r="TJI10" s="0"/>
      <c r="TJJ10" s="0"/>
      <c r="TJK10" s="0"/>
      <c r="TJL10" s="0"/>
      <c r="TJM10" s="0"/>
      <c r="TJN10" s="0"/>
      <c r="TJO10" s="0"/>
      <c r="TJP10" s="0"/>
      <c r="TJQ10" s="0"/>
      <c r="TJR10" s="0"/>
      <c r="TJS10" s="0"/>
      <c r="TJT10" s="0"/>
      <c r="TJU10" s="0"/>
      <c r="TJV10" s="0"/>
      <c r="TJW10" s="0"/>
      <c r="TJX10" s="0"/>
      <c r="TJY10" s="0"/>
      <c r="TJZ10" s="0"/>
      <c r="TKA10" s="0"/>
      <c r="TKB10" s="0"/>
      <c r="TKC10" s="0"/>
      <c r="TKD10" s="0"/>
      <c r="TKE10" s="0"/>
      <c r="TKF10" s="0"/>
      <c r="TKG10" s="0"/>
      <c r="TKH10" s="0"/>
      <c r="TKI10" s="0"/>
      <c r="TKJ10" s="0"/>
      <c r="TKK10" s="0"/>
      <c r="TKL10" s="0"/>
      <c r="TKM10" s="0"/>
      <c r="TKN10" s="0"/>
      <c r="TKO10" s="0"/>
      <c r="TKP10" s="0"/>
      <c r="TKQ10" s="0"/>
      <c r="TKR10" s="0"/>
      <c r="TKS10" s="0"/>
      <c r="TKT10" s="0"/>
      <c r="TKU10" s="0"/>
      <c r="TKV10" s="0"/>
      <c r="TKW10" s="0"/>
      <c r="TKX10" s="0"/>
      <c r="TKY10" s="0"/>
      <c r="TKZ10" s="0"/>
      <c r="TLA10" s="0"/>
      <c r="TLB10" s="0"/>
      <c r="TLC10" s="0"/>
      <c r="TLD10" s="0"/>
      <c r="TLE10" s="0"/>
      <c r="TLF10" s="0"/>
      <c r="TLG10" s="0"/>
      <c r="TLH10" s="0"/>
      <c r="TLI10" s="0"/>
      <c r="TLJ10" s="0"/>
      <c r="TLK10" s="0"/>
      <c r="TLL10" s="0"/>
      <c r="TLM10" s="0"/>
      <c r="TLN10" s="0"/>
      <c r="TLO10" s="0"/>
      <c r="TLP10" s="0"/>
      <c r="TLQ10" s="0"/>
      <c r="TLR10" s="0"/>
      <c r="TLS10" s="0"/>
      <c r="TLT10" s="0"/>
      <c r="TLU10" s="0"/>
      <c r="TLV10" s="0"/>
      <c r="TLW10" s="0"/>
      <c r="TLX10" s="0"/>
      <c r="TLY10" s="0"/>
      <c r="TLZ10" s="0"/>
      <c r="TMA10" s="0"/>
      <c r="TMB10" s="0"/>
      <c r="TMC10" s="0"/>
      <c r="TMD10" s="0"/>
      <c r="TME10" s="0"/>
      <c r="TMF10" s="0"/>
      <c r="TMG10" s="0"/>
      <c r="TMH10" s="0"/>
      <c r="TMI10" s="0"/>
      <c r="TMJ10" s="0"/>
      <c r="TMK10" s="0"/>
      <c r="TML10" s="0"/>
      <c r="TMM10" s="0"/>
      <c r="TMN10" s="0"/>
      <c r="TMO10" s="0"/>
      <c r="TMP10" s="0"/>
      <c r="TMQ10" s="0"/>
      <c r="TMR10" s="0"/>
      <c r="TMS10" s="0"/>
      <c r="TMT10" s="0"/>
      <c r="TMU10" s="0"/>
      <c r="TMV10" s="0"/>
      <c r="TMW10" s="0"/>
      <c r="TMX10" s="0"/>
      <c r="TMY10" s="0"/>
      <c r="TMZ10" s="0"/>
      <c r="TNA10" s="0"/>
      <c r="TNB10" s="0"/>
      <c r="TNC10" s="0"/>
      <c r="TND10" s="0"/>
      <c r="TNE10" s="0"/>
      <c r="TNF10" s="0"/>
      <c r="TNG10" s="0"/>
      <c r="TNH10" s="0"/>
      <c r="TNI10" s="0"/>
      <c r="TNJ10" s="0"/>
      <c r="TNK10" s="0"/>
      <c r="TNL10" s="0"/>
      <c r="TNM10" s="0"/>
      <c r="TNN10" s="0"/>
      <c r="TNO10" s="0"/>
      <c r="TNP10" s="0"/>
      <c r="TNQ10" s="0"/>
      <c r="TNR10" s="0"/>
      <c r="TNS10" s="0"/>
      <c r="TNT10" s="0"/>
      <c r="TNU10" s="0"/>
      <c r="TNV10" s="0"/>
      <c r="TNW10" s="0"/>
      <c r="TNX10" s="0"/>
      <c r="TNY10" s="0"/>
      <c r="TNZ10" s="0"/>
      <c r="TOA10" s="0"/>
      <c r="TOB10" s="0"/>
      <c r="TOC10" s="0"/>
      <c r="TOD10" s="0"/>
      <c r="TOE10" s="0"/>
      <c r="TOF10" s="0"/>
      <c r="TOG10" s="0"/>
      <c r="TOH10" s="0"/>
      <c r="TOI10" s="0"/>
      <c r="TOJ10" s="0"/>
      <c r="TOK10" s="0"/>
      <c r="TOL10" s="0"/>
      <c r="TOM10" s="0"/>
      <c r="TON10" s="0"/>
      <c r="TOO10" s="0"/>
      <c r="TOP10" s="0"/>
      <c r="TOQ10" s="0"/>
      <c r="TOR10" s="0"/>
      <c r="TOS10" s="0"/>
      <c r="TOT10" s="0"/>
      <c r="TOU10" s="0"/>
      <c r="TOV10" s="0"/>
      <c r="TOW10" s="0"/>
      <c r="TOX10" s="0"/>
      <c r="TOY10" s="0"/>
      <c r="TOZ10" s="0"/>
      <c r="TPA10" s="0"/>
      <c r="TPB10" s="0"/>
      <c r="TPC10" s="0"/>
      <c r="TPD10" s="0"/>
      <c r="TPE10" s="0"/>
      <c r="TPF10" s="0"/>
      <c r="TPG10" s="0"/>
      <c r="TPH10" s="0"/>
      <c r="TPI10" s="0"/>
      <c r="TPJ10" s="0"/>
      <c r="TPK10" s="0"/>
      <c r="TPL10" s="0"/>
      <c r="TPM10" s="0"/>
      <c r="TPN10" s="0"/>
      <c r="TPO10" s="0"/>
      <c r="TPP10" s="0"/>
      <c r="TPQ10" s="0"/>
      <c r="TPR10" s="0"/>
      <c r="TPS10" s="0"/>
      <c r="TPT10" s="0"/>
      <c r="TPU10" s="0"/>
      <c r="TPV10" s="0"/>
      <c r="TPW10" s="0"/>
      <c r="TPX10" s="0"/>
      <c r="TPY10" s="0"/>
      <c r="TPZ10" s="0"/>
      <c r="TQA10" s="0"/>
      <c r="TQB10" s="0"/>
      <c r="TQC10" s="0"/>
      <c r="TQD10" s="0"/>
      <c r="TQE10" s="0"/>
      <c r="TQF10" s="0"/>
      <c r="TQG10" s="0"/>
      <c r="TQH10" s="0"/>
      <c r="TQI10" s="0"/>
      <c r="TQJ10" s="0"/>
      <c r="TQK10" s="0"/>
      <c r="TQL10" s="0"/>
      <c r="TQM10" s="0"/>
      <c r="TQN10" s="0"/>
      <c r="TQO10" s="0"/>
      <c r="TQP10" s="0"/>
      <c r="TQQ10" s="0"/>
      <c r="TQR10" s="0"/>
      <c r="TQS10" s="0"/>
      <c r="TQT10" s="0"/>
      <c r="TQU10" s="0"/>
      <c r="TQV10" s="0"/>
      <c r="TQW10" s="0"/>
      <c r="TQX10" s="0"/>
      <c r="TQY10" s="0"/>
      <c r="TQZ10" s="0"/>
      <c r="TRA10" s="0"/>
      <c r="TRB10" s="0"/>
      <c r="TRC10" s="0"/>
      <c r="TRD10" s="0"/>
      <c r="TRE10" s="0"/>
      <c r="TRF10" s="0"/>
      <c r="TRG10" s="0"/>
      <c r="TRH10" s="0"/>
      <c r="TRI10" s="0"/>
      <c r="TRJ10" s="0"/>
      <c r="TRK10" s="0"/>
      <c r="TRL10" s="0"/>
      <c r="TRM10" s="0"/>
      <c r="TRN10" s="0"/>
      <c r="TRO10" s="0"/>
      <c r="TRP10" s="0"/>
      <c r="TRQ10" s="0"/>
      <c r="TRR10" s="0"/>
      <c r="TRS10" s="0"/>
      <c r="TRT10" s="0"/>
      <c r="TRU10" s="0"/>
      <c r="TRV10" s="0"/>
      <c r="TRW10" s="0"/>
      <c r="TRX10" s="0"/>
      <c r="TRY10" s="0"/>
      <c r="TRZ10" s="0"/>
      <c r="TSA10" s="0"/>
      <c r="TSB10" s="0"/>
      <c r="TSC10" s="0"/>
      <c r="TSD10" s="0"/>
      <c r="TSE10" s="0"/>
      <c r="TSF10" s="0"/>
      <c r="TSG10" s="0"/>
      <c r="TSH10" s="0"/>
      <c r="TSI10" s="0"/>
      <c r="TSJ10" s="0"/>
      <c r="TSK10" s="0"/>
      <c r="TSL10" s="0"/>
      <c r="TSM10" s="0"/>
      <c r="TSN10" s="0"/>
      <c r="TSO10" s="0"/>
      <c r="TSP10" s="0"/>
      <c r="TSQ10" s="0"/>
      <c r="TSR10" s="0"/>
      <c r="TSS10" s="0"/>
      <c r="TST10" s="0"/>
      <c r="TSU10" s="0"/>
      <c r="TSV10" s="0"/>
      <c r="TSW10" s="0"/>
      <c r="TSX10" s="0"/>
      <c r="TSY10" s="0"/>
      <c r="TSZ10" s="0"/>
      <c r="TTA10" s="0"/>
      <c r="TTB10" s="0"/>
      <c r="TTC10" s="0"/>
      <c r="TTD10" s="0"/>
      <c r="TTE10" s="0"/>
      <c r="TTF10" s="0"/>
      <c r="TTG10" s="0"/>
      <c r="TTH10" s="0"/>
      <c r="TTI10" s="0"/>
      <c r="TTJ10" s="0"/>
      <c r="TTK10" s="0"/>
      <c r="TTL10" s="0"/>
      <c r="TTM10" s="0"/>
      <c r="TTN10" s="0"/>
      <c r="TTO10" s="0"/>
      <c r="TTP10" s="0"/>
      <c r="TTQ10" s="0"/>
      <c r="TTR10" s="0"/>
      <c r="TTS10" s="0"/>
      <c r="TTT10" s="0"/>
      <c r="TTU10" s="0"/>
      <c r="TTV10" s="0"/>
      <c r="TTW10" s="0"/>
      <c r="TTX10" s="0"/>
      <c r="TTY10" s="0"/>
      <c r="TTZ10" s="0"/>
      <c r="TUA10" s="0"/>
      <c r="TUB10" s="0"/>
      <c r="TUC10" s="0"/>
      <c r="TUD10" s="0"/>
      <c r="TUE10" s="0"/>
      <c r="TUF10" s="0"/>
      <c r="TUG10" s="0"/>
      <c r="TUH10" s="0"/>
      <c r="TUI10" s="0"/>
      <c r="TUJ10" s="0"/>
      <c r="TUK10" s="0"/>
      <c r="TUL10" s="0"/>
      <c r="TUM10" s="0"/>
      <c r="TUN10" s="0"/>
      <c r="TUO10" s="0"/>
      <c r="TUP10" s="0"/>
      <c r="TUQ10" s="0"/>
      <c r="TUR10" s="0"/>
      <c r="TUS10" s="0"/>
      <c r="TUT10" s="0"/>
      <c r="TUU10" s="0"/>
      <c r="TUV10" s="0"/>
      <c r="TUW10" s="0"/>
      <c r="TUX10" s="0"/>
      <c r="TUY10" s="0"/>
      <c r="TUZ10" s="0"/>
      <c r="TVA10" s="0"/>
      <c r="TVB10" s="0"/>
      <c r="TVC10" s="0"/>
      <c r="TVD10" s="0"/>
      <c r="TVE10" s="0"/>
      <c r="TVF10" s="0"/>
      <c r="TVG10" s="0"/>
      <c r="TVH10" s="0"/>
      <c r="TVI10" s="0"/>
      <c r="TVJ10" s="0"/>
      <c r="TVK10" s="0"/>
      <c r="TVL10" s="0"/>
      <c r="TVM10" s="0"/>
      <c r="TVN10" s="0"/>
      <c r="TVO10" s="0"/>
      <c r="TVP10" s="0"/>
      <c r="TVQ10" s="0"/>
      <c r="TVR10" s="0"/>
      <c r="TVS10" s="0"/>
      <c r="TVT10" s="0"/>
      <c r="TVU10" s="0"/>
      <c r="TVV10" s="0"/>
      <c r="TVW10" s="0"/>
      <c r="TVX10" s="0"/>
      <c r="TVY10" s="0"/>
      <c r="TVZ10" s="0"/>
      <c r="TWA10" s="0"/>
      <c r="TWB10" s="0"/>
      <c r="TWC10" s="0"/>
      <c r="TWD10" s="0"/>
      <c r="TWE10" s="0"/>
      <c r="TWF10" s="0"/>
      <c r="TWG10" s="0"/>
      <c r="TWH10" s="0"/>
      <c r="TWI10" s="0"/>
      <c r="TWJ10" s="0"/>
      <c r="TWK10" s="0"/>
      <c r="TWL10" s="0"/>
      <c r="TWM10" s="0"/>
      <c r="TWN10" s="0"/>
      <c r="TWO10" s="0"/>
      <c r="TWP10" s="0"/>
      <c r="TWQ10" s="0"/>
      <c r="TWR10" s="0"/>
      <c r="TWS10" s="0"/>
      <c r="TWT10" s="0"/>
      <c r="TWU10" s="0"/>
      <c r="TWV10" s="0"/>
      <c r="TWW10" s="0"/>
      <c r="TWX10" s="0"/>
      <c r="TWY10" s="0"/>
      <c r="TWZ10" s="0"/>
      <c r="TXA10" s="0"/>
      <c r="TXB10" s="0"/>
      <c r="TXC10" s="0"/>
      <c r="TXD10" s="0"/>
      <c r="TXE10" s="0"/>
      <c r="TXF10" s="0"/>
      <c r="TXG10" s="0"/>
      <c r="TXH10" s="0"/>
      <c r="TXI10" s="0"/>
      <c r="TXJ10" s="0"/>
      <c r="TXK10" s="0"/>
      <c r="TXL10" s="0"/>
      <c r="TXM10" s="0"/>
      <c r="TXN10" s="0"/>
      <c r="TXO10" s="0"/>
      <c r="TXP10" s="0"/>
      <c r="TXQ10" s="0"/>
      <c r="TXR10" s="0"/>
      <c r="TXS10" s="0"/>
      <c r="TXT10" s="0"/>
      <c r="TXU10" s="0"/>
      <c r="TXV10" s="0"/>
      <c r="TXW10" s="0"/>
      <c r="TXX10" s="0"/>
      <c r="TXY10" s="0"/>
      <c r="TXZ10" s="0"/>
      <c r="TYA10" s="0"/>
      <c r="TYB10" s="0"/>
      <c r="TYC10" s="0"/>
      <c r="TYD10" s="0"/>
      <c r="TYE10" s="0"/>
      <c r="TYF10" s="0"/>
      <c r="TYG10" s="0"/>
      <c r="TYH10" s="0"/>
      <c r="TYI10" s="0"/>
      <c r="TYJ10" s="0"/>
      <c r="TYK10" s="0"/>
      <c r="TYL10" s="0"/>
      <c r="TYM10" s="0"/>
      <c r="TYN10" s="0"/>
      <c r="TYO10" s="0"/>
      <c r="TYP10" s="0"/>
      <c r="TYQ10" s="0"/>
      <c r="TYR10" s="0"/>
      <c r="TYS10" s="0"/>
      <c r="TYT10" s="0"/>
      <c r="TYU10" s="0"/>
      <c r="TYV10" s="0"/>
      <c r="TYW10" s="0"/>
      <c r="TYX10" s="0"/>
      <c r="TYY10" s="0"/>
      <c r="TYZ10" s="0"/>
      <c r="TZA10" s="0"/>
      <c r="TZB10" s="0"/>
      <c r="TZC10" s="0"/>
      <c r="TZD10" s="0"/>
      <c r="TZE10" s="0"/>
      <c r="TZF10" s="0"/>
      <c r="TZG10" s="0"/>
      <c r="TZH10" s="0"/>
      <c r="TZI10" s="0"/>
      <c r="TZJ10" s="0"/>
      <c r="TZK10" s="0"/>
      <c r="TZL10" s="0"/>
      <c r="TZM10" s="0"/>
      <c r="TZN10" s="0"/>
      <c r="TZO10" s="0"/>
      <c r="TZP10" s="0"/>
      <c r="TZQ10" s="0"/>
      <c r="TZR10" s="0"/>
      <c r="TZS10" s="0"/>
      <c r="TZT10" s="0"/>
      <c r="TZU10" s="0"/>
      <c r="TZV10" s="0"/>
      <c r="TZW10" s="0"/>
      <c r="TZX10" s="0"/>
      <c r="TZY10" s="0"/>
      <c r="TZZ10" s="0"/>
      <c r="UAA10" s="0"/>
      <c r="UAB10" s="0"/>
      <c r="UAC10" s="0"/>
      <c r="UAD10" s="0"/>
      <c r="UAE10" s="0"/>
      <c r="UAF10" s="0"/>
      <c r="UAG10" s="0"/>
      <c r="UAH10" s="0"/>
      <c r="UAI10" s="0"/>
      <c r="UAJ10" s="0"/>
      <c r="UAK10" s="0"/>
      <c r="UAL10" s="0"/>
      <c r="UAM10" s="0"/>
      <c r="UAN10" s="0"/>
      <c r="UAO10" s="0"/>
      <c r="UAP10" s="0"/>
      <c r="UAQ10" s="0"/>
      <c r="UAR10" s="0"/>
      <c r="UAS10" s="0"/>
      <c r="UAT10" s="0"/>
      <c r="UAU10" s="0"/>
      <c r="UAV10" s="0"/>
      <c r="UAW10" s="0"/>
      <c r="UAX10" s="0"/>
      <c r="UAY10" s="0"/>
      <c r="UAZ10" s="0"/>
      <c r="UBA10" s="0"/>
      <c r="UBB10" s="0"/>
      <c r="UBC10" s="0"/>
      <c r="UBD10" s="0"/>
      <c r="UBE10" s="0"/>
      <c r="UBF10" s="0"/>
      <c r="UBG10" s="0"/>
      <c r="UBH10" s="0"/>
      <c r="UBI10" s="0"/>
      <c r="UBJ10" s="0"/>
      <c r="UBK10" s="0"/>
      <c r="UBL10" s="0"/>
      <c r="UBM10" s="0"/>
      <c r="UBN10" s="0"/>
      <c r="UBO10" s="0"/>
      <c r="UBP10" s="0"/>
      <c r="UBQ10" s="0"/>
      <c r="UBR10" s="0"/>
      <c r="UBS10" s="0"/>
      <c r="UBT10" s="0"/>
      <c r="UBU10" s="0"/>
      <c r="UBV10" s="0"/>
      <c r="UBW10" s="0"/>
      <c r="UBX10" s="0"/>
      <c r="UBY10" s="0"/>
      <c r="UBZ10" s="0"/>
      <c r="UCA10" s="0"/>
      <c r="UCB10" s="0"/>
      <c r="UCC10" s="0"/>
      <c r="UCD10" s="0"/>
      <c r="UCE10" s="0"/>
      <c r="UCF10" s="0"/>
      <c r="UCG10" s="0"/>
      <c r="UCH10" s="0"/>
      <c r="UCI10" s="0"/>
      <c r="UCJ10" s="0"/>
      <c r="UCK10" s="0"/>
      <c r="UCL10" s="0"/>
      <c r="UCM10" s="0"/>
      <c r="UCN10" s="0"/>
      <c r="UCO10" s="0"/>
      <c r="UCP10" s="0"/>
      <c r="UCQ10" s="0"/>
      <c r="UCR10" s="0"/>
      <c r="UCS10" s="0"/>
      <c r="UCT10" s="0"/>
      <c r="UCU10" s="0"/>
      <c r="UCV10" s="0"/>
      <c r="UCW10" s="0"/>
      <c r="UCX10" s="0"/>
      <c r="UCY10" s="0"/>
      <c r="UCZ10" s="0"/>
      <c r="UDA10" s="0"/>
      <c r="UDB10" s="0"/>
      <c r="UDC10" s="0"/>
      <c r="UDD10" s="0"/>
      <c r="UDE10" s="0"/>
      <c r="UDF10" s="0"/>
      <c r="UDG10" s="0"/>
      <c r="UDH10" s="0"/>
      <c r="UDI10" s="0"/>
      <c r="UDJ10" s="0"/>
      <c r="UDK10" s="0"/>
      <c r="UDL10" s="0"/>
      <c r="UDM10" s="0"/>
      <c r="UDN10" s="0"/>
      <c r="UDO10" s="0"/>
      <c r="UDP10" s="0"/>
      <c r="UDQ10" s="0"/>
      <c r="UDR10" s="0"/>
      <c r="UDS10" s="0"/>
      <c r="UDT10" s="0"/>
      <c r="UDU10" s="0"/>
      <c r="UDV10" s="0"/>
      <c r="UDW10" s="0"/>
      <c r="UDX10" s="0"/>
      <c r="UDY10" s="0"/>
      <c r="UDZ10" s="0"/>
      <c r="UEA10" s="0"/>
      <c r="UEB10" s="0"/>
      <c r="UEC10" s="0"/>
      <c r="UED10" s="0"/>
      <c r="UEE10" s="0"/>
      <c r="UEF10" s="0"/>
      <c r="UEG10" s="0"/>
      <c r="UEH10" s="0"/>
      <c r="UEI10" s="0"/>
      <c r="UEJ10" s="0"/>
      <c r="UEK10" s="0"/>
      <c r="UEL10" s="0"/>
      <c r="UEM10" s="0"/>
      <c r="UEN10" s="0"/>
      <c r="UEO10" s="0"/>
      <c r="UEP10" s="0"/>
      <c r="UEQ10" s="0"/>
      <c r="UER10" s="0"/>
      <c r="UES10" s="0"/>
      <c r="UET10" s="0"/>
      <c r="UEU10" s="0"/>
      <c r="UEV10" s="0"/>
      <c r="UEW10" s="0"/>
      <c r="UEX10" s="0"/>
      <c r="UEY10" s="0"/>
      <c r="UEZ10" s="0"/>
      <c r="UFA10" s="0"/>
      <c r="UFB10" s="0"/>
      <c r="UFC10" s="0"/>
      <c r="UFD10" s="0"/>
      <c r="UFE10" s="0"/>
      <c r="UFF10" s="0"/>
      <c r="UFG10" s="0"/>
      <c r="UFH10" s="0"/>
      <c r="UFI10" s="0"/>
      <c r="UFJ10" s="0"/>
      <c r="UFK10" s="0"/>
      <c r="UFL10" s="0"/>
      <c r="UFM10" s="0"/>
      <c r="UFN10" s="0"/>
      <c r="UFO10" s="0"/>
      <c r="UFP10" s="0"/>
      <c r="UFQ10" s="0"/>
      <c r="UFR10" s="0"/>
      <c r="UFS10" s="0"/>
      <c r="UFT10" s="0"/>
      <c r="UFU10" s="0"/>
      <c r="UFV10" s="0"/>
      <c r="UFW10" s="0"/>
      <c r="UFX10" s="0"/>
      <c r="UFY10" s="0"/>
      <c r="UFZ10" s="0"/>
      <c r="UGA10" s="0"/>
      <c r="UGB10" s="0"/>
      <c r="UGC10" s="0"/>
      <c r="UGD10" s="0"/>
      <c r="UGE10" s="0"/>
      <c r="UGF10" s="0"/>
      <c r="UGG10" s="0"/>
      <c r="UGH10" s="0"/>
      <c r="UGI10" s="0"/>
      <c r="UGJ10" s="0"/>
      <c r="UGK10" s="0"/>
      <c r="UGL10" s="0"/>
      <c r="UGM10" s="0"/>
      <c r="UGN10" s="0"/>
      <c r="UGO10" s="0"/>
      <c r="UGP10" s="0"/>
      <c r="UGQ10" s="0"/>
      <c r="UGR10" s="0"/>
      <c r="UGS10" s="0"/>
      <c r="UGT10" s="0"/>
      <c r="UGU10" s="0"/>
      <c r="UGV10" s="0"/>
      <c r="UGW10" s="0"/>
      <c r="UGX10" s="0"/>
      <c r="UGY10" s="0"/>
      <c r="UGZ10" s="0"/>
      <c r="UHA10" s="0"/>
      <c r="UHB10" s="0"/>
      <c r="UHC10" s="0"/>
      <c r="UHD10" s="0"/>
      <c r="UHE10" s="0"/>
      <c r="UHF10" s="0"/>
      <c r="UHG10" s="0"/>
      <c r="UHH10" s="0"/>
      <c r="UHI10" s="0"/>
      <c r="UHJ10" s="0"/>
      <c r="UHK10" s="0"/>
      <c r="UHL10" s="0"/>
      <c r="UHM10" s="0"/>
      <c r="UHN10" s="0"/>
      <c r="UHO10" s="0"/>
      <c r="UHP10" s="0"/>
      <c r="UHQ10" s="0"/>
      <c r="UHR10" s="0"/>
      <c r="UHS10" s="0"/>
      <c r="UHT10" s="0"/>
      <c r="UHU10" s="0"/>
      <c r="UHV10" s="0"/>
      <c r="UHW10" s="0"/>
      <c r="UHX10" s="0"/>
      <c r="UHY10" s="0"/>
      <c r="UHZ10" s="0"/>
      <c r="UIA10" s="0"/>
      <c r="UIB10" s="0"/>
      <c r="UIC10" s="0"/>
      <c r="UID10" s="0"/>
      <c r="UIE10" s="0"/>
      <c r="UIF10" s="0"/>
      <c r="UIG10" s="0"/>
      <c r="UIH10" s="0"/>
      <c r="UII10" s="0"/>
      <c r="UIJ10" s="0"/>
      <c r="UIK10" s="0"/>
      <c r="UIL10" s="0"/>
      <c r="UIM10" s="0"/>
      <c r="UIN10" s="0"/>
      <c r="UIO10" s="0"/>
      <c r="UIP10" s="0"/>
      <c r="UIQ10" s="0"/>
      <c r="UIR10" s="0"/>
      <c r="UIS10" s="0"/>
      <c r="UIT10" s="0"/>
      <c r="UIU10" s="0"/>
      <c r="UIV10" s="0"/>
      <c r="UIW10" s="0"/>
      <c r="UIX10" s="0"/>
      <c r="UIY10" s="0"/>
      <c r="UIZ10" s="0"/>
      <c r="UJA10" s="0"/>
      <c r="UJB10" s="0"/>
      <c r="UJC10" s="0"/>
      <c r="UJD10" s="0"/>
      <c r="UJE10" s="0"/>
      <c r="UJF10" s="0"/>
      <c r="UJG10" s="0"/>
      <c r="UJH10" s="0"/>
      <c r="UJI10" s="0"/>
      <c r="UJJ10" s="0"/>
      <c r="UJK10" s="0"/>
      <c r="UJL10" s="0"/>
      <c r="UJM10" s="0"/>
      <c r="UJN10" s="0"/>
      <c r="UJO10" s="0"/>
      <c r="UJP10" s="0"/>
      <c r="UJQ10" s="0"/>
      <c r="UJR10" s="0"/>
      <c r="UJS10" s="0"/>
      <c r="UJT10" s="0"/>
      <c r="UJU10" s="0"/>
      <c r="UJV10" s="0"/>
      <c r="UJW10" s="0"/>
      <c r="UJX10" s="0"/>
      <c r="UJY10" s="0"/>
      <c r="UJZ10" s="0"/>
      <c r="UKA10" s="0"/>
      <c r="UKB10" s="0"/>
      <c r="UKC10" s="0"/>
      <c r="UKD10" s="0"/>
      <c r="UKE10" s="0"/>
      <c r="UKF10" s="0"/>
      <c r="UKG10" s="0"/>
      <c r="UKH10" s="0"/>
      <c r="UKI10" s="0"/>
      <c r="UKJ10" s="0"/>
      <c r="UKK10" s="0"/>
      <c r="UKL10" s="0"/>
      <c r="UKM10" s="0"/>
      <c r="UKN10" s="0"/>
      <c r="UKO10" s="0"/>
      <c r="UKP10" s="0"/>
      <c r="UKQ10" s="0"/>
      <c r="UKR10" s="0"/>
      <c r="UKS10" s="0"/>
      <c r="UKT10" s="0"/>
      <c r="UKU10" s="0"/>
      <c r="UKV10" s="0"/>
      <c r="UKW10" s="0"/>
      <c r="UKX10" s="0"/>
      <c r="UKY10" s="0"/>
      <c r="UKZ10" s="0"/>
      <c r="ULA10" s="0"/>
      <c r="ULB10" s="0"/>
      <c r="ULC10" s="0"/>
      <c r="ULD10" s="0"/>
      <c r="ULE10" s="0"/>
      <c r="ULF10" s="0"/>
      <c r="ULG10" s="0"/>
      <c r="ULH10" s="0"/>
      <c r="ULI10" s="0"/>
      <c r="ULJ10" s="0"/>
      <c r="ULK10" s="0"/>
      <c r="ULL10" s="0"/>
      <c r="ULM10" s="0"/>
      <c r="ULN10" s="0"/>
      <c r="ULO10" s="0"/>
      <c r="ULP10" s="0"/>
      <c r="ULQ10" s="0"/>
      <c r="ULR10" s="0"/>
      <c r="ULS10" s="0"/>
      <c r="ULT10" s="0"/>
      <c r="ULU10" s="0"/>
      <c r="ULV10" s="0"/>
      <c r="ULW10" s="0"/>
      <c r="ULX10" s="0"/>
      <c r="ULY10" s="0"/>
      <c r="ULZ10" s="0"/>
      <c r="UMA10" s="0"/>
      <c r="UMB10" s="0"/>
      <c r="UMC10" s="0"/>
      <c r="UMD10" s="0"/>
      <c r="UME10" s="0"/>
      <c r="UMF10" s="0"/>
      <c r="UMG10" s="0"/>
      <c r="UMH10" s="0"/>
      <c r="UMI10" s="0"/>
      <c r="UMJ10" s="0"/>
      <c r="UMK10" s="0"/>
      <c r="UML10" s="0"/>
      <c r="UMM10" s="0"/>
      <c r="UMN10" s="0"/>
      <c r="UMO10" s="0"/>
      <c r="UMP10" s="0"/>
      <c r="UMQ10" s="0"/>
      <c r="UMR10" s="0"/>
      <c r="UMS10" s="0"/>
      <c r="UMT10" s="0"/>
      <c r="UMU10" s="0"/>
      <c r="UMV10" s="0"/>
      <c r="UMW10" s="0"/>
      <c r="UMX10" s="0"/>
      <c r="UMY10" s="0"/>
      <c r="UMZ10" s="0"/>
      <c r="UNA10" s="0"/>
      <c r="UNB10" s="0"/>
      <c r="UNC10" s="0"/>
      <c r="UND10" s="0"/>
      <c r="UNE10" s="0"/>
      <c r="UNF10" s="0"/>
      <c r="UNG10" s="0"/>
      <c r="UNH10" s="0"/>
      <c r="UNI10" s="0"/>
      <c r="UNJ10" s="0"/>
      <c r="UNK10" s="0"/>
      <c r="UNL10" s="0"/>
      <c r="UNM10" s="0"/>
      <c r="UNN10" s="0"/>
      <c r="UNO10" s="0"/>
      <c r="UNP10" s="0"/>
      <c r="UNQ10" s="0"/>
      <c r="UNR10" s="0"/>
      <c r="UNS10" s="0"/>
      <c r="UNT10" s="0"/>
      <c r="UNU10" s="0"/>
      <c r="UNV10" s="0"/>
      <c r="UNW10" s="0"/>
      <c r="UNX10" s="0"/>
      <c r="UNY10" s="0"/>
      <c r="UNZ10" s="0"/>
      <c r="UOA10" s="0"/>
      <c r="UOB10" s="0"/>
      <c r="UOC10" s="0"/>
      <c r="UOD10" s="0"/>
      <c r="UOE10" s="0"/>
      <c r="UOF10" s="0"/>
      <c r="UOG10" s="0"/>
      <c r="UOH10" s="0"/>
      <c r="UOI10" s="0"/>
      <c r="UOJ10" s="0"/>
      <c r="UOK10" s="0"/>
      <c r="UOL10" s="0"/>
      <c r="UOM10" s="0"/>
      <c r="UON10" s="0"/>
      <c r="UOO10" s="0"/>
      <c r="UOP10" s="0"/>
      <c r="UOQ10" s="0"/>
      <c r="UOR10" s="0"/>
      <c r="UOS10" s="0"/>
      <c r="UOT10" s="0"/>
      <c r="UOU10" s="0"/>
      <c r="UOV10" s="0"/>
      <c r="UOW10" s="0"/>
      <c r="UOX10" s="0"/>
      <c r="UOY10" s="0"/>
      <c r="UOZ10" s="0"/>
      <c r="UPA10" s="0"/>
      <c r="UPB10" s="0"/>
      <c r="UPC10" s="0"/>
      <c r="UPD10" s="0"/>
      <c r="UPE10" s="0"/>
      <c r="UPF10" s="0"/>
      <c r="UPG10" s="0"/>
      <c r="UPH10" s="0"/>
      <c r="UPI10" s="0"/>
      <c r="UPJ10" s="0"/>
      <c r="UPK10" s="0"/>
      <c r="UPL10" s="0"/>
      <c r="UPM10" s="0"/>
      <c r="UPN10" s="0"/>
      <c r="UPO10" s="0"/>
      <c r="UPP10" s="0"/>
      <c r="UPQ10" s="0"/>
      <c r="UPR10" s="0"/>
      <c r="UPS10" s="0"/>
      <c r="UPT10" s="0"/>
      <c r="UPU10" s="0"/>
      <c r="UPV10" s="0"/>
      <c r="UPW10" s="0"/>
      <c r="UPX10" s="0"/>
      <c r="UPY10" s="0"/>
      <c r="UPZ10" s="0"/>
      <c r="UQA10" s="0"/>
      <c r="UQB10" s="0"/>
      <c r="UQC10" s="0"/>
      <c r="UQD10" s="0"/>
      <c r="UQE10" s="0"/>
      <c r="UQF10" s="0"/>
      <c r="UQG10" s="0"/>
      <c r="UQH10" s="0"/>
      <c r="UQI10" s="0"/>
      <c r="UQJ10" s="0"/>
      <c r="UQK10" s="0"/>
      <c r="UQL10" s="0"/>
      <c r="UQM10" s="0"/>
      <c r="UQN10" s="0"/>
      <c r="UQO10" s="0"/>
      <c r="UQP10" s="0"/>
      <c r="UQQ10" s="0"/>
      <c r="UQR10" s="0"/>
      <c r="UQS10" s="0"/>
      <c r="UQT10" s="0"/>
      <c r="UQU10" s="0"/>
      <c r="UQV10" s="0"/>
      <c r="UQW10" s="0"/>
      <c r="UQX10" s="0"/>
      <c r="UQY10" s="0"/>
      <c r="UQZ10" s="0"/>
      <c r="URA10" s="0"/>
      <c r="URB10" s="0"/>
      <c r="URC10" s="0"/>
      <c r="URD10" s="0"/>
      <c r="URE10" s="0"/>
      <c r="URF10" s="0"/>
      <c r="URG10" s="0"/>
      <c r="URH10" s="0"/>
      <c r="URI10" s="0"/>
      <c r="URJ10" s="0"/>
      <c r="URK10" s="0"/>
      <c r="URL10" s="0"/>
      <c r="URM10" s="0"/>
      <c r="URN10" s="0"/>
      <c r="URO10" s="0"/>
      <c r="URP10" s="0"/>
      <c r="URQ10" s="0"/>
      <c r="URR10" s="0"/>
      <c r="URS10" s="0"/>
      <c r="URT10" s="0"/>
      <c r="URU10" s="0"/>
      <c r="URV10" s="0"/>
      <c r="URW10" s="0"/>
      <c r="URX10" s="0"/>
      <c r="URY10" s="0"/>
      <c r="URZ10" s="0"/>
      <c r="USA10" s="0"/>
      <c r="USB10" s="0"/>
      <c r="USC10" s="0"/>
      <c r="USD10" s="0"/>
      <c r="USE10" s="0"/>
      <c r="USF10" s="0"/>
      <c r="USG10" s="0"/>
      <c r="USH10" s="0"/>
      <c r="USI10" s="0"/>
      <c r="USJ10" s="0"/>
      <c r="USK10" s="0"/>
      <c r="USL10" s="0"/>
      <c r="USM10" s="0"/>
      <c r="USN10" s="0"/>
      <c r="USO10" s="0"/>
      <c r="USP10" s="0"/>
      <c r="USQ10" s="0"/>
      <c r="USR10" s="0"/>
      <c r="USS10" s="0"/>
      <c r="UST10" s="0"/>
      <c r="USU10" s="0"/>
      <c r="USV10" s="0"/>
      <c r="USW10" s="0"/>
      <c r="USX10" s="0"/>
      <c r="USY10" s="0"/>
      <c r="USZ10" s="0"/>
      <c r="UTA10" s="0"/>
      <c r="UTB10" s="0"/>
      <c r="UTC10" s="0"/>
      <c r="UTD10" s="0"/>
      <c r="UTE10" s="0"/>
      <c r="UTF10" s="0"/>
      <c r="UTG10" s="0"/>
      <c r="UTH10" s="0"/>
      <c r="UTI10" s="0"/>
      <c r="UTJ10" s="0"/>
      <c r="UTK10" s="0"/>
      <c r="UTL10" s="0"/>
      <c r="UTM10" s="0"/>
      <c r="UTN10" s="0"/>
      <c r="UTO10" s="0"/>
      <c r="UTP10" s="0"/>
      <c r="UTQ10" s="0"/>
      <c r="UTR10" s="0"/>
      <c r="UTS10" s="0"/>
      <c r="UTT10" s="0"/>
      <c r="UTU10" s="0"/>
      <c r="UTV10" s="0"/>
      <c r="UTW10" s="0"/>
      <c r="UTX10" s="0"/>
      <c r="UTY10" s="0"/>
      <c r="UTZ10" s="0"/>
      <c r="UUA10" s="0"/>
      <c r="UUB10" s="0"/>
      <c r="UUC10" s="0"/>
      <c r="UUD10" s="0"/>
      <c r="UUE10" s="0"/>
      <c r="UUF10" s="0"/>
      <c r="UUG10" s="0"/>
      <c r="UUH10" s="0"/>
      <c r="UUI10" s="0"/>
      <c r="UUJ10" s="0"/>
      <c r="UUK10" s="0"/>
      <c r="UUL10" s="0"/>
      <c r="UUM10" s="0"/>
      <c r="UUN10" s="0"/>
      <c r="UUO10" s="0"/>
      <c r="UUP10" s="0"/>
      <c r="UUQ10" s="0"/>
      <c r="UUR10" s="0"/>
      <c r="UUS10" s="0"/>
      <c r="UUT10" s="0"/>
      <c r="UUU10" s="0"/>
      <c r="UUV10" s="0"/>
      <c r="UUW10" s="0"/>
      <c r="UUX10" s="0"/>
      <c r="UUY10" s="0"/>
      <c r="UUZ10" s="0"/>
      <c r="UVA10" s="0"/>
      <c r="UVB10" s="0"/>
      <c r="UVC10" s="0"/>
      <c r="UVD10" s="0"/>
      <c r="UVE10" s="0"/>
      <c r="UVF10" s="0"/>
      <c r="UVG10" s="0"/>
      <c r="UVH10" s="0"/>
      <c r="UVI10" s="0"/>
      <c r="UVJ10" s="0"/>
      <c r="UVK10" s="0"/>
      <c r="UVL10" s="0"/>
      <c r="UVM10" s="0"/>
      <c r="UVN10" s="0"/>
      <c r="UVO10" s="0"/>
      <c r="UVP10" s="0"/>
      <c r="UVQ10" s="0"/>
      <c r="UVR10" s="0"/>
      <c r="UVS10" s="0"/>
      <c r="UVT10" s="0"/>
      <c r="UVU10" s="0"/>
      <c r="UVV10" s="0"/>
      <c r="UVW10" s="0"/>
      <c r="UVX10" s="0"/>
      <c r="UVY10" s="0"/>
      <c r="UVZ10" s="0"/>
      <c r="UWA10" s="0"/>
      <c r="UWB10" s="0"/>
      <c r="UWC10" s="0"/>
      <c r="UWD10" s="0"/>
      <c r="UWE10" s="0"/>
      <c r="UWF10" s="0"/>
      <c r="UWG10" s="0"/>
      <c r="UWH10" s="0"/>
      <c r="UWI10" s="0"/>
      <c r="UWJ10" s="0"/>
      <c r="UWK10" s="0"/>
      <c r="UWL10" s="0"/>
      <c r="UWM10" s="0"/>
      <c r="UWN10" s="0"/>
      <c r="UWO10" s="0"/>
      <c r="UWP10" s="0"/>
      <c r="UWQ10" s="0"/>
      <c r="UWR10" s="0"/>
      <c r="UWS10" s="0"/>
      <c r="UWT10" s="0"/>
      <c r="UWU10" s="0"/>
      <c r="UWV10" s="0"/>
      <c r="UWW10" s="0"/>
      <c r="UWX10" s="0"/>
      <c r="UWY10" s="0"/>
      <c r="UWZ10" s="0"/>
      <c r="UXA10" s="0"/>
      <c r="UXB10" s="0"/>
      <c r="UXC10" s="0"/>
      <c r="UXD10" s="0"/>
      <c r="UXE10" s="0"/>
      <c r="UXF10" s="0"/>
      <c r="UXG10" s="0"/>
      <c r="UXH10" s="0"/>
      <c r="UXI10" s="0"/>
      <c r="UXJ10" s="0"/>
      <c r="UXK10" s="0"/>
      <c r="UXL10" s="0"/>
      <c r="UXM10" s="0"/>
      <c r="UXN10" s="0"/>
      <c r="UXO10" s="0"/>
      <c r="UXP10" s="0"/>
      <c r="UXQ10" s="0"/>
      <c r="UXR10" s="0"/>
      <c r="UXS10" s="0"/>
      <c r="UXT10" s="0"/>
      <c r="UXU10" s="0"/>
      <c r="UXV10" s="0"/>
      <c r="UXW10" s="0"/>
      <c r="UXX10" s="0"/>
      <c r="UXY10" s="0"/>
      <c r="UXZ10" s="0"/>
      <c r="UYA10" s="0"/>
      <c r="UYB10" s="0"/>
      <c r="UYC10" s="0"/>
      <c r="UYD10" s="0"/>
      <c r="UYE10" s="0"/>
      <c r="UYF10" s="0"/>
      <c r="UYG10" s="0"/>
      <c r="UYH10" s="0"/>
      <c r="UYI10" s="0"/>
      <c r="UYJ10" s="0"/>
      <c r="UYK10" s="0"/>
      <c r="UYL10" s="0"/>
      <c r="UYM10" s="0"/>
      <c r="UYN10" s="0"/>
      <c r="UYO10" s="0"/>
      <c r="UYP10" s="0"/>
      <c r="UYQ10" s="0"/>
      <c r="UYR10" s="0"/>
      <c r="UYS10" s="0"/>
      <c r="UYT10" s="0"/>
      <c r="UYU10" s="0"/>
      <c r="UYV10" s="0"/>
      <c r="UYW10" s="0"/>
      <c r="UYX10" s="0"/>
      <c r="UYY10" s="0"/>
      <c r="UYZ10" s="0"/>
      <c r="UZA10" s="0"/>
      <c r="UZB10" s="0"/>
      <c r="UZC10" s="0"/>
      <c r="UZD10" s="0"/>
      <c r="UZE10" s="0"/>
      <c r="UZF10" s="0"/>
      <c r="UZG10" s="0"/>
      <c r="UZH10" s="0"/>
      <c r="UZI10" s="0"/>
      <c r="UZJ10" s="0"/>
      <c r="UZK10" s="0"/>
      <c r="UZL10" s="0"/>
      <c r="UZM10" s="0"/>
      <c r="UZN10" s="0"/>
      <c r="UZO10" s="0"/>
      <c r="UZP10" s="0"/>
      <c r="UZQ10" s="0"/>
      <c r="UZR10" s="0"/>
      <c r="UZS10" s="0"/>
      <c r="UZT10" s="0"/>
      <c r="UZU10" s="0"/>
      <c r="UZV10" s="0"/>
      <c r="UZW10" s="0"/>
      <c r="UZX10" s="0"/>
      <c r="UZY10" s="0"/>
      <c r="UZZ10" s="0"/>
      <c r="VAA10" s="0"/>
      <c r="VAB10" s="0"/>
      <c r="VAC10" s="0"/>
      <c r="VAD10" s="0"/>
      <c r="VAE10" s="0"/>
      <c r="VAF10" s="0"/>
      <c r="VAG10" s="0"/>
      <c r="VAH10" s="0"/>
      <c r="VAI10" s="0"/>
      <c r="VAJ10" s="0"/>
      <c r="VAK10" s="0"/>
      <c r="VAL10" s="0"/>
      <c r="VAM10" s="0"/>
      <c r="VAN10" s="0"/>
      <c r="VAO10" s="0"/>
      <c r="VAP10" s="0"/>
      <c r="VAQ10" s="0"/>
      <c r="VAR10" s="0"/>
      <c r="VAS10" s="0"/>
      <c r="VAT10" s="0"/>
      <c r="VAU10" s="0"/>
      <c r="VAV10" s="0"/>
      <c r="VAW10" s="0"/>
      <c r="VAX10" s="0"/>
      <c r="VAY10" s="0"/>
      <c r="VAZ10" s="0"/>
      <c r="VBA10" s="0"/>
      <c r="VBB10" s="0"/>
      <c r="VBC10" s="0"/>
      <c r="VBD10" s="0"/>
      <c r="VBE10" s="0"/>
      <c r="VBF10" s="0"/>
      <c r="VBG10" s="0"/>
      <c r="VBH10" s="0"/>
      <c r="VBI10" s="0"/>
      <c r="VBJ10" s="0"/>
      <c r="VBK10" s="0"/>
      <c r="VBL10" s="0"/>
      <c r="VBM10" s="0"/>
      <c r="VBN10" s="0"/>
      <c r="VBO10" s="0"/>
      <c r="VBP10" s="0"/>
      <c r="VBQ10" s="0"/>
      <c r="VBR10" s="0"/>
      <c r="VBS10" s="0"/>
      <c r="VBT10" s="0"/>
      <c r="VBU10" s="0"/>
      <c r="VBV10" s="0"/>
      <c r="VBW10" s="0"/>
      <c r="VBX10" s="0"/>
      <c r="VBY10" s="0"/>
      <c r="VBZ10" s="0"/>
      <c r="VCA10" s="0"/>
      <c r="VCB10" s="0"/>
      <c r="VCC10" s="0"/>
      <c r="VCD10" s="0"/>
      <c r="VCE10" s="0"/>
      <c r="VCF10" s="0"/>
      <c r="VCG10" s="0"/>
      <c r="VCH10" s="0"/>
      <c r="VCI10" s="0"/>
      <c r="VCJ10" s="0"/>
      <c r="VCK10" s="0"/>
      <c r="VCL10" s="0"/>
      <c r="VCM10" s="0"/>
      <c r="VCN10" s="0"/>
      <c r="VCO10" s="0"/>
      <c r="VCP10" s="0"/>
      <c r="VCQ10" s="0"/>
      <c r="VCR10" s="0"/>
      <c r="VCS10" s="0"/>
      <c r="VCT10" s="0"/>
      <c r="VCU10" s="0"/>
      <c r="VCV10" s="0"/>
      <c r="VCW10" s="0"/>
      <c r="VCX10" s="0"/>
      <c r="VCY10" s="0"/>
      <c r="VCZ10" s="0"/>
      <c r="VDA10" s="0"/>
      <c r="VDB10" s="0"/>
      <c r="VDC10" s="0"/>
      <c r="VDD10" s="0"/>
      <c r="VDE10" s="0"/>
      <c r="VDF10" s="0"/>
      <c r="VDG10" s="0"/>
      <c r="VDH10" s="0"/>
      <c r="VDI10" s="0"/>
      <c r="VDJ10" s="0"/>
      <c r="VDK10" s="0"/>
      <c r="VDL10" s="0"/>
      <c r="VDM10" s="0"/>
      <c r="VDN10" s="0"/>
      <c r="VDO10" s="0"/>
      <c r="VDP10" s="0"/>
      <c r="VDQ10" s="0"/>
      <c r="VDR10" s="0"/>
      <c r="VDS10" s="0"/>
      <c r="VDT10" s="0"/>
      <c r="VDU10" s="0"/>
      <c r="VDV10" s="0"/>
      <c r="VDW10" s="0"/>
      <c r="VDX10" s="0"/>
      <c r="VDY10" s="0"/>
      <c r="VDZ10" s="0"/>
      <c r="VEA10" s="0"/>
      <c r="VEB10" s="0"/>
      <c r="VEC10" s="0"/>
      <c r="VED10" s="0"/>
      <c r="VEE10" s="0"/>
      <c r="VEF10" s="0"/>
      <c r="VEG10" s="0"/>
      <c r="VEH10" s="0"/>
      <c r="VEI10" s="0"/>
      <c r="VEJ10" s="0"/>
      <c r="VEK10" s="0"/>
      <c r="VEL10" s="0"/>
      <c r="VEM10" s="0"/>
      <c r="VEN10" s="0"/>
      <c r="VEO10" s="0"/>
      <c r="VEP10" s="0"/>
      <c r="VEQ10" s="0"/>
      <c r="VER10" s="0"/>
      <c r="VES10" s="0"/>
      <c r="VET10" s="0"/>
      <c r="VEU10" s="0"/>
      <c r="VEV10" s="0"/>
      <c r="VEW10" s="0"/>
      <c r="VEX10" s="0"/>
      <c r="VEY10" s="0"/>
      <c r="VEZ10" s="0"/>
      <c r="VFA10" s="0"/>
      <c r="VFB10" s="0"/>
      <c r="VFC10" s="0"/>
      <c r="VFD10" s="0"/>
      <c r="VFE10" s="0"/>
      <c r="VFF10" s="0"/>
      <c r="VFG10" s="0"/>
      <c r="VFH10" s="0"/>
      <c r="VFI10" s="0"/>
      <c r="VFJ10" s="0"/>
      <c r="VFK10" s="0"/>
      <c r="VFL10" s="0"/>
      <c r="VFM10" s="0"/>
      <c r="VFN10" s="0"/>
      <c r="VFO10" s="0"/>
      <c r="VFP10" s="0"/>
      <c r="VFQ10" s="0"/>
      <c r="VFR10" s="0"/>
      <c r="VFS10" s="0"/>
      <c r="VFT10" s="0"/>
      <c r="VFU10" s="0"/>
      <c r="VFV10" s="0"/>
      <c r="VFW10" s="0"/>
      <c r="VFX10" s="0"/>
      <c r="VFY10" s="0"/>
      <c r="VFZ10" s="0"/>
      <c r="VGA10" s="0"/>
      <c r="VGB10" s="0"/>
      <c r="VGC10" s="0"/>
      <c r="VGD10" s="0"/>
      <c r="VGE10" s="0"/>
      <c r="VGF10" s="0"/>
      <c r="VGG10" s="0"/>
      <c r="VGH10" s="0"/>
      <c r="VGI10" s="0"/>
      <c r="VGJ10" s="0"/>
      <c r="VGK10" s="0"/>
      <c r="VGL10" s="0"/>
      <c r="VGM10" s="0"/>
      <c r="VGN10" s="0"/>
      <c r="VGO10" s="0"/>
      <c r="VGP10" s="0"/>
      <c r="VGQ10" s="0"/>
      <c r="VGR10" s="0"/>
      <c r="VGS10" s="0"/>
      <c r="VGT10" s="0"/>
      <c r="VGU10" s="0"/>
      <c r="VGV10" s="0"/>
      <c r="VGW10" s="0"/>
      <c r="VGX10" s="0"/>
      <c r="VGY10" s="0"/>
      <c r="VGZ10" s="0"/>
      <c r="VHA10" s="0"/>
      <c r="VHB10" s="0"/>
      <c r="VHC10" s="0"/>
      <c r="VHD10" s="0"/>
      <c r="VHE10" s="0"/>
      <c r="VHF10" s="0"/>
      <c r="VHG10" s="0"/>
      <c r="VHH10" s="0"/>
      <c r="VHI10" s="0"/>
      <c r="VHJ10" s="0"/>
      <c r="VHK10" s="0"/>
      <c r="VHL10" s="0"/>
      <c r="VHM10" s="0"/>
      <c r="VHN10" s="0"/>
      <c r="VHO10" s="0"/>
      <c r="VHP10" s="0"/>
      <c r="VHQ10" s="0"/>
      <c r="VHR10" s="0"/>
      <c r="VHS10" s="0"/>
      <c r="VHT10" s="0"/>
      <c r="VHU10" s="0"/>
      <c r="VHV10" s="0"/>
      <c r="VHW10" s="0"/>
      <c r="VHX10" s="0"/>
      <c r="VHY10" s="0"/>
      <c r="VHZ10" s="0"/>
      <c r="VIA10" s="0"/>
      <c r="VIB10" s="0"/>
      <c r="VIC10" s="0"/>
      <c r="VID10" s="0"/>
      <c r="VIE10" s="0"/>
      <c r="VIF10" s="0"/>
      <c r="VIG10" s="0"/>
      <c r="VIH10" s="0"/>
      <c r="VII10" s="0"/>
      <c r="VIJ10" s="0"/>
      <c r="VIK10" s="0"/>
      <c r="VIL10" s="0"/>
      <c r="VIM10" s="0"/>
      <c r="VIN10" s="0"/>
      <c r="VIO10" s="0"/>
      <c r="VIP10" s="0"/>
      <c r="VIQ10" s="0"/>
      <c r="VIR10" s="0"/>
      <c r="VIS10" s="0"/>
      <c r="VIT10" s="0"/>
      <c r="VIU10" s="0"/>
      <c r="VIV10" s="0"/>
      <c r="VIW10" s="0"/>
      <c r="VIX10" s="0"/>
      <c r="VIY10" s="0"/>
      <c r="VIZ10" s="0"/>
      <c r="VJA10" s="0"/>
      <c r="VJB10" s="0"/>
      <c r="VJC10" s="0"/>
      <c r="VJD10" s="0"/>
      <c r="VJE10" s="0"/>
      <c r="VJF10" s="0"/>
      <c r="VJG10" s="0"/>
      <c r="VJH10" s="0"/>
      <c r="VJI10" s="0"/>
      <c r="VJJ10" s="0"/>
      <c r="VJK10" s="0"/>
      <c r="VJL10" s="0"/>
      <c r="VJM10" s="0"/>
      <c r="VJN10" s="0"/>
      <c r="VJO10" s="0"/>
      <c r="VJP10" s="0"/>
      <c r="VJQ10" s="0"/>
      <c r="VJR10" s="0"/>
      <c r="VJS10" s="0"/>
      <c r="VJT10" s="0"/>
      <c r="VJU10" s="0"/>
      <c r="VJV10" s="0"/>
      <c r="VJW10" s="0"/>
      <c r="VJX10" s="0"/>
      <c r="VJY10" s="0"/>
      <c r="VJZ10" s="0"/>
      <c r="VKA10" s="0"/>
      <c r="VKB10" s="0"/>
      <c r="VKC10" s="0"/>
      <c r="VKD10" s="0"/>
      <c r="VKE10" s="0"/>
      <c r="VKF10" s="0"/>
      <c r="VKG10" s="0"/>
      <c r="VKH10" s="0"/>
      <c r="VKI10" s="0"/>
      <c r="VKJ10" s="0"/>
      <c r="VKK10" s="0"/>
      <c r="VKL10" s="0"/>
      <c r="VKM10" s="0"/>
      <c r="VKN10" s="0"/>
      <c r="VKO10" s="0"/>
      <c r="VKP10" s="0"/>
      <c r="VKQ10" s="0"/>
      <c r="VKR10" s="0"/>
      <c r="VKS10" s="0"/>
      <c r="VKT10" s="0"/>
      <c r="VKU10" s="0"/>
      <c r="VKV10" s="0"/>
      <c r="VKW10" s="0"/>
      <c r="VKX10" s="0"/>
      <c r="VKY10" s="0"/>
      <c r="VKZ10" s="0"/>
      <c r="VLA10" s="0"/>
      <c r="VLB10" s="0"/>
      <c r="VLC10" s="0"/>
      <c r="VLD10" s="0"/>
      <c r="VLE10" s="0"/>
      <c r="VLF10" s="0"/>
      <c r="VLG10" s="0"/>
      <c r="VLH10" s="0"/>
      <c r="VLI10" s="0"/>
      <c r="VLJ10" s="0"/>
      <c r="VLK10" s="0"/>
      <c r="VLL10" s="0"/>
      <c r="VLM10" s="0"/>
      <c r="VLN10" s="0"/>
      <c r="VLO10" s="0"/>
      <c r="VLP10" s="0"/>
      <c r="VLQ10" s="0"/>
      <c r="VLR10" s="0"/>
      <c r="VLS10" s="0"/>
      <c r="VLT10" s="0"/>
      <c r="VLU10" s="0"/>
      <c r="VLV10" s="0"/>
      <c r="VLW10" s="0"/>
      <c r="VLX10" s="0"/>
      <c r="VLY10" s="0"/>
      <c r="VLZ10" s="0"/>
      <c r="VMA10" s="0"/>
      <c r="VMB10" s="0"/>
      <c r="VMC10" s="0"/>
      <c r="VMD10" s="0"/>
      <c r="VME10" s="0"/>
      <c r="VMF10" s="0"/>
      <c r="VMG10" s="0"/>
      <c r="VMH10" s="0"/>
      <c r="VMI10" s="0"/>
      <c r="VMJ10" s="0"/>
      <c r="VMK10" s="0"/>
      <c r="VML10" s="0"/>
      <c r="VMM10" s="0"/>
      <c r="VMN10" s="0"/>
      <c r="VMO10" s="0"/>
      <c r="VMP10" s="0"/>
      <c r="VMQ10" s="0"/>
      <c r="VMR10" s="0"/>
      <c r="VMS10" s="0"/>
      <c r="VMT10" s="0"/>
      <c r="VMU10" s="0"/>
      <c r="VMV10" s="0"/>
      <c r="VMW10" s="0"/>
      <c r="VMX10" s="0"/>
      <c r="VMY10" s="0"/>
      <c r="VMZ10" s="0"/>
      <c r="VNA10" s="0"/>
      <c r="VNB10" s="0"/>
      <c r="VNC10" s="0"/>
      <c r="VND10" s="0"/>
      <c r="VNE10" s="0"/>
      <c r="VNF10" s="0"/>
      <c r="VNG10" s="0"/>
      <c r="VNH10" s="0"/>
      <c r="VNI10" s="0"/>
      <c r="VNJ10" s="0"/>
      <c r="VNK10" s="0"/>
      <c r="VNL10" s="0"/>
      <c r="VNM10" s="0"/>
      <c r="VNN10" s="0"/>
      <c r="VNO10" s="0"/>
      <c r="VNP10" s="0"/>
      <c r="VNQ10" s="0"/>
      <c r="VNR10" s="0"/>
      <c r="VNS10" s="0"/>
      <c r="VNT10" s="0"/>
      <c r="VNU10" s="0"/>
      <c r="VNV10" s="0"/>
      <c r="VNW10" s="0"/>
      <c r="VNX10" s="0"/>
      <c r="VNY10" s="0"/>
      <c r="VNZ10" s="0"/>
      <c r="VOA10" s="0"/>
      <c r="VOB10" s="0"/>
      <c r="VOC10" s="0"/>
      <c r="VOD10" s="0"/>
      <c r="VOE10" s="0"/>
      <c r="VOF10" s="0"/>
      <c r="VOG10" s="0"/>
      <c r="VOH10" s="0"/>
      <c r="VOI10" s="0"/>
      <c r="VOJ10" s="0"/>
      <c r="VOK10" s="0"/>
      <c r="VOL10" s="0"/>
      <c r="VOM10" s="0"/>
      <c r="VON10" s="0"/>
      <c r="VOO10" s="0"/>
      <c r="VOP10" s="0"/>
      <c r="VOQ10" s="0"/>
      <c r="VOR10" s="0"/>
      <c r="VOS10" s="0"/>
      <c r="VOT10" s="0"/>
      <c r="VOU10" s="0"/>
      <c r="VOV10" s="0"/>
      <c r="VOW10" s="0"/>
      <c r="VOX10" s="0"/>
      <c r="VOY10" s="0"/>
      <c r="VOZ10" s="0"/>
      <c r="VPA10" s="0"/>
      <c r="VPB10" s="0"/>
      <c r="VPC10" s="0"/>
      <c r="VPD10" s="0"/>
      <c r="VPE10" s="0"/>
      <c r="VPF10" s="0"/>
      <c r="VPG10" s="0"/>
      <c r="VPH10" s="0"/>
      <c r="VPI10" s="0"/>
      <c r="VPJ10" s="0"/>
      <c r="VPK10" s="0"/>
      <c r="VPL10" s="0"/>
      <c r="VPM10" s="0"/>
      <c r="VPN10" s="0"/>
      <c r="VPO10" s="0"/>
      <c r="VPP10" s="0"/>
      <c r="VPQ10" s="0"/>
      <c r="VPR10" s="0"/>
      <c r="VPS10" s="0"/>
      <c r="VPT10" s="0"/>
      <c r="VPU10" s="0"/>
      <c r="VPV10" s="0"/>
      <c r="VPW10" s="0"/>
      <c r="VPX10" s="0"/>
      <c r="VPY10" s="0"/>
      <c r="VPZ10" s="0"/>
      <c r="VQA10" s="0"/>
      <c r="VQB10" s="0"/>
      <c r="VQC10" s="0"/>
      <c r="VQD10" s="0"/>
      <c r="VQE10" s="0"/>
      <c r="VQF10" s="0"/>
      <c r="VQG10" s="0"/>
      <c r="VQH10" s="0"/>
      <c r="VQI10" s="0"/>
      <c r="VQJ10" s="0"/>
      <c r="VQK10" s="0"/>
      <c r="VQL10" s="0"/>
      <c r="VQM10" s="0"/>
      <c r="VQN10" s="0"/>
      <c r="VQO10" s="0"/>
      <c r="VQP10" s="0"/>
      <c r="VQQ10" s="0"/>
      <c r="VQR10" s="0"/>
      <c r="VQS10" s="0"/>
      <c r="VQT10" s="0"/>
      <c r="VQU10" s="0"/>
      <c r="VQV10" s="0"/>
      <c r="VQW10" s="0"/>
      <c r="VQX10" s="0"/>
      <c r="VQY10" s="0"/>
      <c r="VQZ10" s="0"/>
      <c r="VRA10" s="0"/>
      <c r="VRB10" s="0"/>
      <c r="VRC10" s="0"/>
      <c r="VRD10" s="0"/>
      <c r="VRE10" s="0"/>
      <c r="VRF10" s="0"/>
      <c r="VRG10" s="0"/>
      <c r="VRH10" s="0"/>
      <c r="VRI10" s="0"/>
      <c r="VRJ10" s="0"/>
      <c r="VRK10" s="0"/>
      <c r="VRL10" s="0"/>
      <c r="VRM10" s="0"/>
      <c r="VRN10" s="0"/>
      <c r="VRO10" s="0"/>
      <c r="VRP10" s="0"/>
      <c r="VRQ10" s="0"/>
      <c r="VRR10" s="0"/>
      <c r="VRS10" s="0"/>
      <c r="VRT10" s="0"/>
      <c r="VRU10" s="0"/>
      <c r="VRV10" s="0"/>
      <c r="VRW10" s="0"/>
      <c r="VRX10" s="0"/>
      <c r="VRY10" s="0"/>
      <c r="VRZ10" s="0"/>
      <c r="VSA10" s="0"/>
      <c r="VSB10" s="0"/>
      <c r="VSC10" s="0"/>
      <c r="VSD10" s="0"/>
      <c r="VSE10" s="0"/>
      <c r="VSF10" s="0"/>
      <c r="VSG10" s="0"/>
      <c r="VSH10" s="0"/>
      <c r="VSI10" s="0"/>
      <c r="VSJ10" s="0"/>
      <c r="VSK10" s="0"/>
      <c r="VSL10" s="0"/>
      <c r="VSM10" s="0"/>
      <c r="VSN10" s="0"/>
      <c r="VSO10" s="0"/>
      <c r="VSP10" s="0"/>
      <c r="VSQ10" s="0"/>
      <c r="VSR10" s="0"/>
      <c r="VSS10" s="0"/>
      <c r="VST10" s="0"/>
      <c r="VSU10" s="0"/>
      <c r="VSV10" s="0"/>
      <c r="VSW10" s="0"/>
      <c r="VSX10" s="0"/>
      <c r="VSY10" s="0"/>
      <c r="VSZ10" s="0"/>
      <c r="VTA10" s="0"/>
      <c r="VTB10" s="0"/>
      <c r="VTC10" s="0"/>
      <c r="VTD10" s="0"/>
      <c r="VTE10" s="0"/>
      <c r="VTF10" s="0"/>
      <c r="VTG10" s="0"/>
      <c r="VTH10" s="0"/>
      <c r="VTI10" s="0"/>
      <c r="VTJ10" s="0"/>
      <c r="VTK10" s="0"/>
      <c r="VTL10" s="0"/>
      <c r="VTM10" s="0"/>
      <c r="VTN10" s="0"/>
      <c r="VTO10" s="0"/>
      <c r="VTP10" s="0"/>
      <c r="VTQ10" s="0"/>
      <c r="VTR10" s="0"/>
      <c r="VTS10" s="0"/>
      <c r="VTT10" s="0"/>
      <c r="VTU10" s="0"/>
      <c r="VTV10" s="0"/>
      <c r="VTW10" s="0"/>
      <c r="VTX10" s="0"/>
      <c r="VTY10" s="0"/>
      <c r="VTZ10" s="0"/>
      <c r="VUA10" s="0"/>
      <c r="VUB10" s="0"/>
      <c r="VUC10" s="0"/>
      <c r="VUD10" s="0"/>
      <c r="VUE10" s="0"/>
      <c r="VUF10" s="0"/>
      <c r="VUG10" s="0"/>
      <c r="VUH10" s="0"/>
      <c r="VUI10" s="0"/>
      <c r="VUJ10" s="0"/>
      <c r="VUK10" s="0"/>
      <c r="VUL10" s="0"/>
      <c r="VUM10" s="0"/>
      <c r="VUN10" s="0"/>
      <c r="VUO10" s="0"/>
      <c r="VUP10" s="0"/>
      <c r="VUQ10" s="0"/>
      <c r="VUR10" s="0"/>
      <c r="VUS10" s="0"/>
      <c r="VUT10" s="0"/>
      <c r="VUU10" s="0"/>
      <c r="VUV10" s="0"/>
      <c r="VUW10" s="0"/>
      <c r="VUX10" s="0"/>
      <c r="VUY10" s="0"/>
      <c r="VUZ10" s="0"/>
      <c r="VVA10" s="0"/>
      <c r="VVB10" s="0"/>
      <c r="VVC10" s="0"/>
      <c r="VVD10" s="0"/>
      <c r="VVE10" s="0"/>
      <c r="VVF10" s="0"/>
      <c r="VVG10" s="0"/>
      <c r="VVH10" s="0"/>
      <c r="VVI10" s="0"/>
      <c r="VVJ10" s="0"/>
      <c r="VVK10" s="0"/>
      <c r="VVL10" s="0"/>
      <c r="VVM10" s="0"/>
      <c r="VVN10" s="0"/>
      <c r="VVO10" s="0"/>
      <c r="VVP10" s="0"/>
      <c r="VVQ10" s="0"/>
      <c r="VVR10" s="0"/>
      <c r="VVS10" s="0"/>
      <c r="VVT10" s="0"/>
      <c r="VVU10" s="0"/>
      <c r="VVV10" s="0"/>
      <c r="VVW10" s="0"/>
      <c r="VVX10" s="0"/>
      <c r="VVY10" s="0"/>
      <c r="VVZ10" s="0"/>
      <c r="VWA10" s="0"/>
      <c r="VWB10" s="0"/>
      <c r="VWC10" s="0"/>
      <c r="VWD10" s="0"/>
      <c r="VWE10" s="0"/>
      <c r="VWF10" s="0"/>
      <c r="VWG10" s="0"/>
      <c r="VWH10" s="0"/>
      <c r="VWI10" s="0"/>
      <c r="VWJ10" s="0"/>
      <c r="VWK10" s="0"/>
      <c r="VWL10" s="0"/>
      <c r="VWM10" s="0"/>
      <c r="VWN10" s="0"/>
      <c r="VWO10" s="0"/>
      <c r="VWP10" s="0"/>
      <c r="VWQ10" s="0"/>
      <c r="VWR10" s="0"/>
      <c r="VWS10" s="0"/>
      <c r="VWT10" s="0"/>
      <c r="VWU10" s="0"/>
      <c r="VWV10" s="0"/>
      <c r="VWW10" s="0"/>
      <c r="VWX10" s="0"/>
      <c r="VWY10" s="0"/>
      <c r="VWZ10" s="0"/>
      <c r="VXA10" s="0"/>
      <c r="VXB10" s="0"/>
      <c r="VXC10" s="0"/>
      <c r="VXD10" s="0"/>
      <c r="VXE10" s="0"/>
      <c r="VXF10" s="0"/>
      <c r="VXG10" s="0"/>
      <c r="VXH10" s="0"/>
      <c r="VXI10" s="0"/>
      <c r="VXJ10" s="0"/>
      <c r="VXK10" s="0"/>
      <c r="VXL10" s="0"/>
      <c r="VXM10" s="0"/>
      <c r="VXN10" s="0"/>
      <c r="VXO10" s="0"/>
      <c r="VXP10" s="0"/>
      <c r="VXQ10" s="0"/>
      <c r="VXR10" s="0"/>
      <c r="VXS10" s="0"/>
      <c r="VXT10" s="0"/>
      <c r="VXU10" s="0"/>
      <c r="VXV10" s="0"/>
      <c r="VXW10" s="0"/>
      <c r="VXX10" s="0"/>
      <c r="VXY10" s="0"/>
      <c r="VXZ10" s="0"/>
      <c r="VYA10" s="0"/>
      <c r="VYB10" s="0"/>
      <c r="VYC10" s="0"/>
      <c r="VYD10" s="0"/>
      <c r="VYE10" s="0"/>
      <c r="VYF10" s="0"/>
      <c r="VYG10" s="0"/>
      <c r="VYH10" s="0"/>
      <c r="VYI10" s="0"/>
      <c r="VYJ10" s="0"/>
      <c r="VYK10" s="0"/>
      <c r="VYL10" s="0"/>
      <c r="VYM10" s="0"/>
      <c r="VYN10" s="0"/>
      <c r="VYO10" s="0"/>
      <c r="VYP10" s="0"/>
      <c r="VYQ10" s="0"/>
      <c r="VYR10" s="0"/>
      <c r="VYS10" s="0"/>
      <c r="VYT10" s="0"/>
      <c r="VYU10" s="0"/>
      <c r="VYV10" s="0"/>
      <c r="VYW10" s="0"/>
      <c r="VYX10" s="0"/>
      <c r="VYY10" s="0"/>
      <c r="VYZ10" s="0"/>
      <c r="VZA10" s="0"/>
      <c r="VZB10" s="0"/>
      <c r="VZC10" s="0"/>
      <c r="VZD10" s="0"/>
      <c r="VZE10" s="0"/>
      <c r="VZF10" s="0"/>
      <c r="VZG10" s="0"/>
      <c r="VZH10" s="0"/>
      <c r="VZI10" s="0"/>
      <c r="VZJ10" s="0"/>
      <c r="VZK10" s="0"/>
      <c r="VZL10" s="0"/>
      <c r="VZM10" s="0"/>
      <c r="VZN10" s="0"/>
      <c r="VZO10" s="0"/>
      <c r="VZP10" s="0"/>
      <c r="VZQ10" s="0"/>
      <c r="VZR10" s="0"/>
      <c r="VZS10" s="0"/>
      <c r="VZT10" s="0"/>
      <c r="VZU10" s="0"/>
      <c r="VZV10" s="0"/>
      <c r="VZW10" s="0"/>
      <c r="VZX10" s="0"/>
      <c r="VZY10" s="0"/>
      <c r="VZZ10" s="0"/>
      <c r="WAA10" s="0"/>
      <c r="WAB10" s="0"/>
      <c r="WAC10" s="0"/>
      <c r="WAD10" s="0"/>
      <c r="WAE10" s="0"/>
      <c r="WAF10" s="0"/>
      <c r="WAG10" s="0"/>
      <c r="WAH10" s="0"/>
      <c r="WAI10" s="0"/>
      <c r="WAJ10" s="0"/>
      <c r="WAK10" s="0"/>
      <c r="WAL10" s="0"/>
      <c r="WAM10" s="0"/>
      <c r="WAN10" s="0"/>
      <c r="WAO10" s="0"/>
      <c r="WAP10" s="0"/>
      <c r="WAQ10" s="0"/>
      <c r="WAR10" s="0"/>
      <c r="WAS10" s="0"/>
      <c r="WAT10" s="0"/>
      <c r="WAU10" s="0"/>
      <c r="WAV10" s="0"/>
      <c r="WAW10" s="0"/>
      <c r="WAX10" s="0"/>
      <c r="WAY10" s="0"/>
      <c r="WAZ10" s="0"/>
      <c r="WBA10" s="0"/>
      <c r="WBB10" s="0"/>
      <c r="WBC10" s="0"/>
      <c r="WBD10" s="0"/>
      <c r="WBE10" s="0"/>
      <c r="WBF10" s="0"/>
      <c r="WBG10" s="0"/>
      <c r="WBH10" s="0"/>
      <c r="WBI10" s="0"/>
      <c r="WBJ10" s="0"/>
      <c r="WBK10" s="0"/>
      <c r="WBL10" s="0"/>
      <c r="WBM10" s="0"/>
      <c r="WBN10" s="0"/>
      <c r="WBO10" s="0"/>
      <c r="WBP10" s="0"/>
      <c r="WBQ10" s="0"/>
      <c r="WBR10" s="0"/>
      <c r="WBS10" s="0"/>
      <c r="WBT10" s="0"/>
      <c r="WBU10" s="0"/>
      <c r="WBV10" s="0"/>
      <c r="WBW10" s="0"/>
      <c r="WBX10" s="0"/>
      <c r="WBY10" s="0"/>
      <c r="WBZ10" s="0"/>
      <c r="WCA10" s="0"/>
      <c r="WCB10" s="0"/>
      <c r="WCC10" s="0"/>
      <c r="WCD10" s="0"/>
      <c r="WCE10" s="0"/>
      <c r="WCF10" s="0"/>
      <c r="WCG10" s="0"/>
      <c r="WCH10" s="0"/>
      <c r="WCI10" s="0"/>
      <c r="WCJ10" s="0"/>
      <c r="WCK10" s="0"/>
      <c r="WCL10" s="0"/>
      <c r="WCM10" s="0"/>
      <c r="WCN10" s="0"/>
      <c r="WCO10" s="0"/>
      <c r="WCP10" s="0"/>
      <c r="WCQ10" s="0"/>
      <c r="WCR10" s="0"/>
      <c r="WCS10" s="0"/>
      <c r="WCT10" s="0"/>
      <c r="WCU10" s="0"/>
      <c r="WCV10" s="0"/>
      <c r="WCW10" s="0"/>
      <c r="WCX10" s="0"/>
      <c r="WCY10" s="0"/>
      <c r="WCZ10" s="0"/>
      <c r="WDA10" s="0"/>
      <c r="WDB10" s="0"/>
      <c r="WDC10" s="0"/>
      <c r="WDD10" s="0"/>
      <c r="WDE10" s="0"/>
      <c r="WDF10" s="0"/>
      <c r="WDG10" s="0"/>
      <c r="WDH10" s="0"/>
      <c r="WDI10" s="0"/>
      <c r="WDJ10" s="0"/>
      <c r="WDK10" s="0"/>
      <c r="WDL10" s="0"/>
      <c r="WDM10" s="0"/>
      <c r="WDN10" s="0"/>
      <c r="WDO10" s="0"/>
      <c r="WDP10" s="0"/>
      <c r="WDQ10" s="0"/>
      <c r="WDR10" s="0"/>
      <c r="WDS10" s="0"/>
      <c r="WDT10" s="0"/>
      <c r="WDU10" s="0"/>
      <c r="WDV10" s="0"/>
      <c r="WDW10" s="0"/>
      <c r="WDX10" s="0"/>
      <c r="WDY10" s="0"/>
      <c r="WDZ10" s="0"/>
      <c r="WEA10" s="0"/>
      <c r="WEB10" s="0"/>
      <c r="WEC10" s="0"/>
      <c r="WED10" s="0"/>
      <c r="WEE10" s="0"/>
      <c r="WEF10" s="0"/>
      <c r="WEG10" s="0"/>
      <c r="WEH10" s="0"/>
      <c r="WEI10" s="0"/>
      <c r="WEJ10" s="0"/>
      <c r="WEK10" s="0"/>
      <c r="WEL10" s="0"/>
      <c r="WEM10" s="0"/>
      <c r="WEN10" s="0"/>
      <c r="WEO10" s="0"/>
      <c r="WEP10" s="0"/>
      <c r="WEQ10" s="0"/>
      <c r="WER10" s="0"/>
      <c r="WES10" s="0"/>
      <c r="WET10" s="0"/>
      <c r="WEU10" s="0"/>
      <c r="WEV10" s="0"/>
      <c r="WEW10" s="0"/>
      <c r="WEX10" s="0"/>
      <c r="WEY10" s="0"/>
      <c r="WEZ10" s="0"/>
      <c r="WFA10" s="0"/>
      <c r="WFB10" s="0"/>
      <c r="WFC10" s="0"/>
      <c r="WFD10" s="0"/>
      <c r="WFE10" s="0"/>
      <c r="WFF10" s="0"/>
      <c r="WFG10" s="0"/>
      <c r="WFH10" s="0"/>
      <c r="WFI10" s="0"/>
      <c r="WFJ10" s="0"/>
      <c r="WFK10" s="0"/>
      <c r="WFL10" s="0"/>
      <c r="WFM10" s="0"/>
      <c r="WFN10" s="0"/>
      <c r="WFO10" s="0"/>
      <c r="WFP10" s="0"/>
      <c r="WFQ10" s="0"/>
      <c r="WFR10" s="0"/>
      <c r="WFS10" s="0"/>
      <c r="WFT10" s="0"/>
      <c r="WFU10" s="0"/>
      <c r="WFV10" s="0"/>
      <c r="WFW10" s="0"/>
      <c r="WFX10" s="0"/>
      <c r="WFY10" s="0"/>
      <c r="WFZ10" s="0"/>
      <c r="WGA10" s="0"/>
      <c r="WGB10" s="0"/>
      <c r="WGC10" s="0"/>
      <c r="WGD10" s="0"/>
      <c r="WGE10" s="0"/>
      <c r="WGF10" s="0"/>
      <c r="WGG10" s="0"/>
      <c r="WGH10" s="0"/>
      <c r="WGI10" s="0"/>
      <c r="WGJ10" s="0"/>
      <c r="WGK10" s="0"/>
      <c r="WGL10" s="0"/>
      <c r="WGM10" s="0"/>
      <c r="WGN10" s="0"/>
      <c r="WGO10" s="0"/>
      <c r="WGP10" s="0"/>
      <c r="WGQ10" s="0"/>
      <c r="WGR10" s="0"/>
      <c r="WGS10" s="0"/>
      <c r="WGT10" s="0"/>
      <c r="WGU10" s="0"/>
      <c r="WGV10" s="0"/>
      <c r="WGW10" s="0"/>
      <c r="WGX10" s="0"/>
      <c r="WGY10" s="0"/>
      <c r="WGZ10" s="0"/>
      <c r="WHA10" s="0"/>
      <c r="WHB10" s="0"/>
      <c r="WHC10" s="0"/>
      <c r="WHD10" s="0"/>
      <c r="WHE10" s="0"/>
      <c r="WHF10" s="0"/>
      <c r="WHG10" s="0"/>
      <c r="WHH10" s="0"/>
      <c r="WHI10" s="0"/>
      <c r="WHJ10" s="0"/>
      <c r="WHK10" s="0"/>
      <c r="WHL10" s="0"/>
      <c r="WHM10" s="0"/>
      <c r="WHN10" s="0"/>
      <c r="WHO10" s="0"/>
      <c r="WHP10" s="0"/>
      <c r="WHQ10" s="0"/>
      <c r="WHR10" s="0"/>
      <c r="WHS10" s="0"/>
      <c r="WHT10" s="0"/>
      <c r="WHU10" s="0"/>
      <c r="WHV10" s="0"/>
      <c r="WHW10" s="0"/>
      <c r="WHX10" s="0"/>
      <c r="WHY10" s="0"/>
      <c r="WHZ10" s="0"/>
      <c r="WIA10" s="0"/>
      <c r="WIB10" s="0"/>
      <c r="WIC10" s="0"/>
      <c r="WID10" s="0"/>
      <c r="WIE10" s="0"/>
      <c r="WIF10" s="0"/>
      <c r="WIG10" s="0"/>
      <c r="WIH10" s="0"/>
      <c r="WII10" s="0"/>
      <c r="WIJ10" s="0"/>
      <c r="WIK10" s="0"/>
      <c r="WIL10" s="0"/>
      <c r="WIM10" s="0"/>
      <c r="WIN10" s="0"/>
      <c r="WIO10" s="0"/>
      <c r="WIP10" s="0"/>
      <c r="WIQ10" s="0"/>
      <c r="WIR10" s="0"/>
      <c r="WIS10" s="0"/>
      <c r="WIT10" s="0"/>
      <c r="WIU10" s="0"/>
      <c r="WIV10" s="0"/>
      <c r="WIW10" s="0"/>
      <c r="WIX10" s="0"/>
      <c r="WIY10" s="0"/>
      <c r="WIZ10" s="0"/>
      <c r="WJA10" s="0"/>
      <c r="WJB10" s="0"/>
      <c r="WJC10" s="0"/>
      <c r="WJD10" s="0"/>
      <c r="WJE10" s="0"/>
      <c r="WJF10" s="0"/>
      <c r="WJG10" s="0"/>
      <c r="WJH10" s="0"/>
      <c r="WJI10" s="0"/>
      <c r="WJJ10" s="0"/>
      <c r="WJK10" s="0"/>
      <c r="WJL10" s="0"/>
      <c r="WJM10" s="0"/>
      <c r="WJN10" s="0"/>
      <c r="WJO10" s="0"/>
      <c r="WJP10" s="0"/>
      <c r="WJQ10" s="0"/>
      <c r="WJR10" s="0"/>
      <c r="WJS10" s="0"/>
      <c r="WJT10" s="0"/>
      <c r="WJU10" s="0"/>
      <c r="WJV10" s="0"/>
      <c r="WJW10" s="0"/>
      <c r="WJX10" s="0"/>
      <c r="WJY10" s="0"/>
      <c r="WJZ10" s="0"/>
      <c r="WKA10" s="0"/>
      <c r="WKB10" s="0"/>
      <c r="WKC10" s="0"/>
      <c r="WKD10" s="0"/>
      <c r="WKE10" s="0"/>
      <c r="WKF10" s="0"/>
      <c r="WKG10" s="0"/>
      <c r="WKH10" s="0"/>
      <c r="WKI10" s="0"/>
      <c r="WKJ10" s="0"/>
      <c r="WKK10" s="0"/>
      <c r="WKL10" s="0"/>
      <c r="WKM10" s="0"/>
      <c r="WKN10" s="0"/>
      <c r="WKO10" s="0"/>
      <c r="WKP10" s="0"/>
      <c r="WKQ10" s="0"/>
      <c r="WKR10" s="0"/>
      <c r="WKS10" s="0"/>
      <c r="WKT10" s="0"/>
      <c r="WKU10" s="0"/>
      <c r="WKV10" s="0"/>
      <c r="WKW10" s="0"/>
      <c r="WKX10" s="0"/>
      <c r="WKY10" s="0"/>
      <c r="WKZ10" s="0"/>
      <c r="WLA10" s="0"/>
      <c r="WLB10" s="0"/>
      <c r="WLC10" s="0"/>
      <c r="WLD10" s="0"/>
      <c r="WLE10" s="0"/>
      <c r="WLF10" s="0"/>
      <c r="WLG10" s="0"/>
      <c r="WLH10" s="0"/>
      <c r="WLI10" s="0"/>
      <c r="WLJ10" s="0"/>
      <c r="WLK10" s="0"/>
      <c r="WLL10" s="0"/>
      <c r="WLM10" s="0"/>
      <c r="WLN10" s="0"/>
      <c r="WLO10" s="0"/>
      <c r="WLP10" s="0"/>
      <c r="WLQ10" s="0"/>
      <c r="WLR10" s="0"/>
      <c r="WLS10" s="0"/>
      <c r="WLT10" s="0"/>
      <c r="WLU10" s="0"/>
      <c r="WLV10" s="0"/>
      <c r="WLW10" s="0"/>
      <c r="WLX10" s="0"/>
      <c r="WLY10" s="0"/>
      <c r="WLZ10" s="0"/>
      <c r="WMA10" s="0"/>
      <c r="WMB10" s="0"/>
      <c r="WMC10" s="0"/>
      <c r="WMD10" s="0"/>
      <c r="WME10" s="0"/>
      <c r="WMF10" s="0"/>
      <c r="WMG10" s="0"/>
      <c r="WMH10" s="0"/>
      <c r="WMI10" s="0"/>
      <c r="WMJ10" s="0"/>
      <c r="WMK10" s="0"/>
      <c r="WML10" s="0"/>
      <c r="WMM10" s="0"/>
      <c r="WMN10" s="0"/>
      <c r="WMO10" s="0"/>
      <c r="WMP10" s="0"/>
      <c r="WMQ10" s="0"/>
      <c r="WMR10" s="0"/>
      <c r="WMS10" s="0"/>
      <c r="WMT10" s="0"/>
      <c r="WMU10" s="0"/>
      <c r="WMV10" s="0"/>
      <c r="WMW10" s="0"/>
      <c r="WMX10" s="0"/>
      <c r="WMY10" s="0"/>
      <c r="WMZ10" s="0"/>
      <c r="WNA10" s="0"/>
      <c r="WNB10" s="0"/>
      <c r="WNC10" s="0"/>
      <c r="WND10" s="0"/>
      <c r="WNE10" s="0"/>
      <c r="WNF10" s="0"/>
      <c r="WNG10" s="0"/>
      <c r="WNH10" s="0"/>
      <c r="WNI10" s="0"/>
      <c r="WNJ10" s="0"/>
      <c r="WNK10" s="0"/>
      <c r="WNL10" s="0"/>
      <c r="WNM10" s="0"/>
      <c r="WNN10" s="0"/>
      <c r="WNO10" s="0"/>
      <c r="WNP10" s="0"/>
      <c r="WNQ10" s="0"/>
      <c r="WNR10" s="0"/>
      <c r="WNS10" s="0"/>
      <c r="WNT10" s="0"/>
      <c r="WNU10" s="0"/>
      <c r="WNV10" s="0"/>
      <c r="WNW10" s="0"/>
      <c r="WNX10" s="0"/>
      <c r="WNY10" s="0"/>
      <c r="WNZ10" s="0"/>
      <c r="WOA10" s="0"/>
      <c r="WOB10" s="0"/>
      <c r="WOC10" s="0"/>
      <c r="WOD10" s="0"/>
      <c r="WOE10" s="0"/>
      <c r="WOF10" s="0"/>
      <c r="WOG10" s="0"/>
      <c r="WOH10" s="0"/>
      <c r="WOI10" s="0"/>
      <c r="WOJ10" s="0"/>
      <c r="WOK10" s="0"/>
      <c r="WOL10" s="0"/>
      <c r="WOM10" s="0"/>
      <c r="WON10" s="0"/>
      <c r="WOO10" s="0"/>
      <c r="WOP10" s="0"/>
      <c r="WOQ10" s="0"/>
      <c r="WOR10" s="0"/>
      <c r="WOS10" s="0"/>
      <c r="WOT10" s="0"/>
      <c r="WOU10" s="0"/>
      <c r="WOV10" s="0"/>
      <c r="WOW10" s="0"/>
      <c r="WOX10" s="0"/>
      <c r="WOY10" s="0"/>
      <c r="WOZ10" s="0"/>
      <c r="WPA10" s="0"/>
      <c r="WPB10" s="0"/>
      <c r="WPC10" s="0"/>
      <c r="WPD10" s="0"/>
      <c r="WPE10" s="0"/>
      <c r="WPF10" s="0"/>
      <c r="WPG10" s="0"/>
      <c r="WPH10" s="0"/>
      <c r="WPI10" s="0"/>
      <c r="WPJ10" s="0"/>
      <c r="WPK10" s="0"/>
      <c r="WPL10" s="0"/>
      <c r="WPM10" s="0"/>
      <c r="WPN10" s="0"/>
      <c r="WPO10" s="0"/>
      <c r="WPP10" s="0"/>
      <c r="WPQ10" s="0"/>
      <c r="WPR10" s="0"/>
      <c r="WPS10" s="0"/>
      <c r="WPT10" s="0"/>
      <c r="WPU10" s="0"/>
      <c r="WPV10" s="0"/>
      <c r="WPW10" s="0"/>
      <c r="WPX10" s="0"/>
      <c r="WPY10" s="0"/>
      <c r="WPZ10" s="0"/>
      <c r="WQA10" s="0"/>
      <c r="WQB10" s="0"/>
      <c r="WQC10" s="0"/>
      <c r="WQD10" s="0"/>
      <c r="WQE10" s="0"/>
      <c r="WQF10" s="0"/>
      <c r="WQG10" s="0"/>
      <c r="WQH10" s="0"/>
      <c r="WQI10" s="0"/>
      <c r="WQJ10" s="0"/>
      <c r="WQK10" s="0"/>
      <c r="WQL10" s="0"/>
      <c r="WQM10" s="0"/>
      <c r="WQN10" s="0"/>
      <c r="WQO10" s="0"/>
      <c r="WQP10" s="0"/>
      <c r="WQQ10" s="0"/>
      <c r="WQR10" s="0"/>
      <c r="WQS10" s="0"/>
      <c r="WQT10" s="0"/>
      <c r="WQU10" s="0"/>
      <c r="WQV10" s="0"/>
      <c r="WQW10" s="0"/>
      <c r="WQX10" s="0"/>
      <c r="WQY10" s="0"/>
      <c r="WQZ10" s="0"/>
      <c r="WRA10" s="0"/>
      <c r="WRB10" s="0"/>
      <c r="WRC10" s="0"/>
      <c r="WRD10" s="0"/>
      <c r="WRE10" s="0"/>
      <c r="WRF10" s="0"/>
      <c r="WRG10" s="0"/>
      <c r="WRH10" s="0"/>
      <c r="WRI10" s="0"/>
      <c r="WRJ10" s="0"/>
      <c r="WRK10" s="0"/>
      <c r="WRL10" s="0"/>
      <c r="WRM10" s="0"/>
      <c r="WRN10" s="0"/>
      <c r="WRO10" s="0"/>
      <c r="WRP10" s="0"/>
      <c r="WRQ10" s="0"/>
      <c r="WRR10" s="0"/>
      <c r="WRS10" s="0"/>
      <c r="WRT10" s="0"/>
      <c r="WRU10" s="0"/>
      <c r="WRV10" s="0"/>
      <c r="WRW10" s="0"/>
      <c r="WRX10" s="0"/>
      <c r="WRY10" s="0"/>
      <c r="WRZ10" s="0"/>
      <c r="WSA10" s="0"/>
      <c r="WSB10" s="0"/>
      <c r="WSC10" s="0"/>
      <c r="WSD10" s="0"/>
      <c r="WSE10" s="0"/>
      <c r="WSF10" s="0"/>
      <c r="WSG10" s="0"/>
      <c r="WSH10" s="0"/>
      <c r="WSI10" s="0"/>
      <c r="WSJ10" s="0"/>
      <c r="WSK10" s="0"/>
      <c r="WSL10" s="0"/>
      <c r="WSM10" s="0"/>
      <c r="WSN10" s="0"/>
      <c r="WSO10" s="0"/>
      <c r="WSP10" s="0"/>
      <c r="WSQ10" s="0"/>
      <c r="WSR10" s="0"/>
      <c r="WSS10" s="0"/>
      <c r="WST10" s="0"/>
      <c r="WSU10" s="0"/>
      <c r="WSV10" s="0"/>
      <c r="WSW10" s="0"/>
      <c r="WSX10" s="0"/>
      <c r="WSY10" s="0"/>
      <c r="WSZ10" s="0"/>
      <c r="WTA10" s="0"/>
      <c r="WTB10" s="0"/>
      <c r="WTC10" s="0"/>
      <c r="WTD10" s="0"/>
      <c r="WTE10" s="0"/>
      <c r="WTF10" s="0"/>
      <c r="WTG10" s="0"/>
      <c r="WTH10" s="0"/>
      <c r="WTI10" s="0"/>
      <c r="WTJ10" s="0"/>
      <c r="WTK10" s="0"/>
      <c r="WTL10" s="0"/>
      <c r="WTM10" s="0"/>
      <c r="WTN10" s="0"/>
      <c r="WTO10" s="0"/>
      <c r="WTP10" s="0"/>
      <c r="WTQ10" s="0"/>
      <c r="WTR10" s="0"/>
      <c r="WTS10" s="0"/>
      <c r="WTT10" s="0"/>
      <c r="WTU10" s="0"/>
      <c r="WTV10" s="0"/>
      <c r="WTW10" s="0"/>
      <c r="WTX10" s="0"/>
      <c r="WTY10" s="0"/>
      <c r="WTZ10" s="0"/>
      <c r="WUA10" s="0"/>
      <c r="WUB10" s="0"/>
      <c r="WUC10" s="0"/>
      <c r="WUD10" s="0"/>
      <c r="WUE10" s="0"/>
      <c r="WUF10" s="0"/>
      <c r="WUG10" s="0"/>
      <c r="WUH10" s="0"/>
      <c r="WUI10" s="0"/>
      <c r="WUJ10" s="0"/>
      <c r="WUK10" s="0"/>
      <c r="WUL10" s="0"/>
      <c r="WUM10" s="0"/>
      <c r="WUN10" s="0"/>
      <c r="WUO10" s="0"/>
      <c r="WUP10" s="0"/>
      <c r="WUQ10" s="0"/>
      <c r="WUR10" s="0"/>
      <c r="WUS10" s="0"/>
      <c r="WUT10" s="0"/>
      <c r="WUU10" s="0"/>
      <c r="WUV10" s="0"/>
      <c r="WUW10" s="0"/>
      <c r="WUX10" s="0"/>
      <c r="WUY10" s="0"/>
      <c r="WUZ10" s="0"/>
      <c r="WVA10" s="0"/>
      <c r="WVB10" s="0"/>
      <c r="WVC10" s="0"/>
      <c r="WVD10" s="0"/>
      <c r="WVE10" s="0"/>
      <c r="WVF10" s="0"/>
      <c r="WVG10" s="0"/>
      <c r="WVH10" s="0"/>
      <c r="WVI10" s="0"/>
      <c r="WVJ10" s="0"/>
      <c r="WVK10" s="0"/>
      <c r="WVL10" s="0"/>
      <c r="WVM10" s="0"/>
      <c r="WVN10" s="0"/>
      <c r="WVO10" s="0"/>
      <c r="WVP10" s="0"/>
      <c r="WVQ10" s="0"/>
      <c r="WVR10" s="0"/>
      <c r="WVS10" s="0"/>
      <c r="WVT10" s="0"/>
      <c r="WVU10" s="0"/>
      <c r="WVV10" s="0"/>
      <c r="WVW10" s="0"/>
      <c r="WVX10" s="0"/>
      <c r="WVY10" s="0"/>
      <c r="WVZ10" s="0"/>
      <c r="WWA10" s="0"/>
      <c r="WWB10" s="0"/>
      <c r="WWC10" s="0"/>
      <c r="WWD10" s="0"/>
      <c r="WWE10" s="0"/>
      <c r="WWF10" s="0"/>
      <c r="WWG10" s="0"/>
      <c r="WWH10" s="0"/>
      <c r="WWI10" s="0"/>
      <c r="WWJ10" s="0"/>
      <c r="WWK10" s="0"/>
      <c r="WWL10" s="0"/>
      <c r="WWM10" s="0"/>
      <c r="WWN10" s="0"/>
      <c r="WWO10" s="0"/>
      <c r="WWP10" s="0"/>
      <c r="WWQ10" s="0"/>
      <c r="WWR10" s="0"/>
      <c r="WWS10" s="0"/>
      <c r="WWT10" s="0"/>
      <c r="WWU10" s="0"/>
      <c r="WWV10" s="0"/>
      <c r="WWW10" s="0"/>
      <c r="WWX10" s="0"/>
      <c r="WWY10" s="0"/>
      <c r="WWZ10" s="0"/>
      <c r="WXA10" s="0"/>
      <c r="WXB10" s="0"/>
      <c r="WXC10" s="0"/>
      <c r="WXD10" s="0"/>
      <c r="WXE10" s="0"/>
      <c r="WXF10" s="0"/>
      <c r="WXG10" s="0"/>
      <c r="WXH10" s="0"/>
      <c r="WXI10" s="0"/>
      <c r="WXJ10" s="0"/>
      <c r="WXK10" s="0"/>
      <c r="WXL10" s="0"/>
      <c r="WXM10" s="0"/>
      <c r="WXN10" s="0"/>
      <c r="WXO10" s="0"/>
      <c r="WXP10" s="0"/>
      <c r="WXQ10" s="0"/>
      <c r="WXR10" s="0"/>
      <c r="WXS10" s="0"/>
      <c r="WXT10" s="0"/>
      <c r="WXU10" s="0"/>
      <c r="WXV10" s="0"/>
      <c r="WXW10" s="0"/>
      <c r="WXX10" s="0"/>
      <c r="WXY10" s="0"/>
      <c r="WXZ10" s="0"/>
      <c r="WYA10" s="0"/>
      <c r="WYB10" s="0"/>
      <c r="WYC10" s="0"/>
      <c r="WYD10" s="0"/>
      <c r="WYE10" s="0"/>
      <c r="WYF10" s="0"/>
      <c r="WYG10" s="0"/>
      <c r="WYH10" s="0"/>
      <c r="WYI10" s="0"/>
      <c r="WYJ10" s="0"/>
      <c r="WYK10" s="0"/>
      <c r="WYL10" s="0"/>
      <c r="WYM10" s="0"/>
      <c r="WYN10" s="0"/>
      <c r="WYO10" s="0"/>
      <c r="WYP10" s="0"/>
      <c r="WYQ10" s="0"/>
      <c r="WYR10" s="0"/>
      <c r="WYS10" s="0"/>
      <c r="WYT10" s="0"/>
      <c r="WYU10" s="0"/>
      <c r="WYV10" s="0"/>
      <c r="WYW10" s="0"/>
      <c r="WYX10" s="0"/>
      <c r="WYY10" s="0"/>
      <c r="WYZ10" s="0"/>
      <c r="WZA10" s="0"/>
      <c r="WZB10" s="0"/>
      <c r="WZC10" s="0"/>
      <c r="WZD10" s="0"/>
      <c r="WZE10" s="0"/>
      <c r="WZF10" s="0"/>
      <c r="WZG10" s="0"/>
      <c r="WZH10" s="0"/>
      <c r="WZI10" s="0"/>
      <c r="WZJ10" s="0"/>
      <c r="WZK10" s="0"/>
      <c r="WZL10" s="0"/>
      <c r="WZM10" s="0"/>
      <c r="WZN10" s="0"/>
      <c r="WZO10" s="0"/>
      <c r="WZP10" s="0"/>
      <c r="WZQ10" s="0"/>
      <c r="WZR10" s="0"/>
      <c r="WZS10" s="0"/>
      <c r="WZT10" s="0"/>
      <c r="WZU10" s="0"/>
      <c r="WZV10" s="0"/>
      <c r="WZW10" s="0"/>
      <c r="WZX10" s="0"/>
      <c r="WZY10" s="0"/>
      <c r="WZZ10" s="0"/>
      <c r="XAA10" s="0"/>
      <c r="XAB10" s="0"/>
      <c r="XAC10" s="0"/>
      <c r="XAD10" s="0"/>
      <c r="XAE10" s="0"/>
      <c r="XAF10" s="0"/>
      <c r="XAG10" s="0"/>
      <c r="XAH10" s="0"/>
      <c r="XAI10" s="0"/>
      <c r="XAJ10" s="0"/>
      <c r="XAK10" s="0"/>
      <c r="XAL10" s="0"/>
      <c r="XAM10" s="0"/>
      <c r="XAN10" s="0"/>
      <c r="XAO10" s="0"/>
      <c r="XAP10" s="0"/>
      <c r="XAQ10" s="0"/>
      <c r="XAR10" s="0"/>
      <c r="XAS10" s="0"/>
      <c r="XAT10" s="0"/>
      <c r="XAU10" s="0"/>
      <c r="XAV10" s="0"/>
      <c r="XAW10" s="0"/>
      <c r="XAX10" s="0"/>
      <c r="XAY10" s="0"/>
      <c r="XAZ10" s="0"/>
      <c r="XBA10" s="0"/>
      <c r="XBB10" s="0"/>
      <c r="XBC10" s="0"/>
      <c r="XBD10" s="0"/>
      <c r="XBE10" s="0"/>
      <c r="XBF10" s="0"/>
      <c r="XBG10" s="0"/>
      <c r="XBH10" s="0"/>
      <c r="XBI10" s="0"/>
      <c r="XBJ10" s="0"/>
      <c r="XBK10" s="0"/>
      <c r="XBL10" s="0"/>
      <c r="XBM10" s="0"/>
      <c r="XBN10" s="0"/>
      <c r="XBO10" s="0"/>
      <c r="XBP10" s="0"/>
      <c r="XBQ10" s="0"/>
      <c r="XBR10" s="0"/>
      <c r="XBS10" s="0"/>
      <c r="XBT10" s="0"/>
      <c r="XBU10" s="0"/>
      <c r="XBV10" s="0"/>
      <c r="XBW10" s="0"/>
      <c r="XBX10" s="0"/>
      <c r="XBY10" s="0"/>
      <c r="XBZ10" s="0"/>
      <c r="XCA10" s="0"/>
      <c r="XCB10" s="0"/>
      <c r="XCC10" s="0"/>
      <c r="XCD10" s="0"/>
      <c r="XCE10" s="0"/>
      <c r="XCF10" s="0"/>
      <c r="XCG10" s="0"/>
      <c r="XCH10" s="0"/>
      <c r="XCI10" s="0"/>
      <c r="XCJ10" s="0"/>
      <c r="XCK10" s="0"/>
      <c r="XCL10" s="0"/>
      <c r="XCM10" s="0"/>
      <c r="XCN10" s="0"/>
      <c r="XCO10" s="0"/>
      <c r="XCP10" s="0"/>
      <c r="XCQ10" s="0"/>
      <c r="XCR10" s="0"/>
      <c r="XCS10" s="0"/>
      <c r="XCT10" s="0"/>
      <c r="XCU10" s="0"/>
      <c r="XCV10" s="0"/>
      <c r="XCW10" s="0"/>
      <c r="XCX10" s="0"/>
      <c r="XCY10" s="0"/>
      <c r="XCZ10" s="0"/>
      <c r="XDA10" s="0"/>
      <c r="XDB10" s="0"/>
      <c r="XDC10" s="0"/>
      <c r="XDD10" s="0"/>
      <c r="XDE10" s="0"/>
      <c r="XDF10" s="0"/>
      <c r="XDG10" s="0"/>
      <c r="XDH10" s="0"/>
      <c r="XDI10" s="0"/>
      <c r="XDJ10" s="0"/>
      <c r="XDK10" s="0"/>
      <c r="XDL10" s="0"/>
      <c r="XDM10" s="0"/>
      <c r="XDN10" s="0"/>
      <c r="XDO10" s="0"/>
      <c r="XDP10" s="0"/>
      <c r="XDQ10" s="0"/>
      <c r="XDR10" s="0"/>
      <c r="XDS10" s="0"/>
      <c r="XDT10" s="0"/>
      <c r="XDU10" s="0"/>
      <c r="XDV10" s="0"/>
      <c r="XDW10" s="0"/>
      <c r="XDX10" s="0"/>
      <c r="XDY10" s="0"/>
      <c r="XDZ10" s="0"/>
      <c r="XEA10" s="0"/>
      <c r="XEB10" s="0"/>
      <c r="XEC10" s="0"/>
      <c r="XED10" s="0"/>
      <c r="XEE10" s="0"/>
      <c r="XEF10" s="0"/>
      <c r="XEG10" s="0"/>
      <c r="XEH10" s="0"/>
      <c r="XEI10" s="0"/>
      <c r="XEJ10" s="0"/>
      <c r="XEK10" s="0"/>
      <c r="XEL10" s="0"/>
      <c r="XEM10" s="0"/>
      <c r="XEN10" s="0"/>
      <c r="XEO10" s="0"/>
      <c r="XEP10" s="0"/>
      <c r="XEQ10" s="0"/>
      <c r="XER10" s="0"/>
      <c r="XES10" s="0"/>
      <c r="XET10" s="0"/>
      <c r="XEU10" s="0"/>
      <c r="XEV10" s="0"/>
      <c r="XEW10" s="0"/>
      <c r="XEX10" s="0"/>
      <c r="XEY10" s="0"/>
      <c r="XEZ10" s="0"/>
      <c r="XFA10" s="0"/>
      <c r="XFB10" s="0"/>
      <c r="XFC10" s="0"/>
      <c r="XFD10" s="0"/>
    </row>
    <row r="11" customFormat="false" ht="35.05" hidden="false" customHeight="false" outlineLevel="0" collapsed="false">
      <c r="A11" s="0"/>
      <c r="B11" s="472"/>
      <c r="C11" s="472"/>
      <c r="D11" s="472"/>
      <c r="E11" s="473"/>
      <c r="F11" s="475" t="s">
        <v>236</v>
      </c>
      <c r="G11" s="473" t="s">
        <v>237</v>
      </c>
      <c r="H11" s="476" t="s">
        <v>72</v>
      </c>
      <c r="I11" s="476" t="s">
        <v>73</v>
      </c>
      <c r="J11" s="477" t="s">
        <v>74</v>
      </c>
      <c r="K11" s="477" t="s">
        <v>75</v>
      </c>
      <c r="L11" s="478" t="s">
        <v>238</v>
      </c>
      <c r="M11" s="51" t="s">
        <v>66</v>
      </c>
      <c r="N11" s="51" t="s">
        <v>67</v>
      </c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  <c r="BGF11" s="0"/>
      <c r="BGG11" s="0"/>
      <c r="BGH11" s="0"/>
      <c r="BGI11" s="0"/>
      <c r="BGJ11" s="0"/>
      <c r="BGK11" s="0"/>
      <c r="BGL11" s="0"/>
      <c r="BGM11" s="0"/>
      <c r="BGN11" s="0"/>
      <c r="BGO11" s="0"/>
      <c r="BGP11" s="0"/>
      <c r="BGQ11" s="0"/>
      <c r="BGR11" s="0"/>
      <c r="BGS11" s="0"/>
      <c r="BGT11" s="0"/>
      <c r="BGU11" s="0"/>
      <c r="BGV11" s="0"/>
      <c r="BGW11" s="0"/>
      <c r="BGX11" s="0"/>
      <c r="BGY11" s="0"/>
      <c r="BGZ11" s="0"/>
      <c r="BHA11" s="0"/>
      <c r="BHB11" s="0"/>
      <c r="BHC11" s="0"/>
      <c r="BHD11" s="0"/>
      <c r="BHE11" s="0"/>
      <c r="BHF11" s="0"/>
      <c r="BHG11" s="0"/>
      <c r="BHH11" s="0"/>
      <c r="BHI11" s="0"/>
      <c r="BHJ11" s="0"/>
      <c r="BHK11" s="0"/>
      <c r="BHL11" s="0"/>
      <c r="BHM11" s="0"/>
      <c r="BHN11" s="0"/>
      <c r="BHO11" s="0"/>
      <c r="BHP11" s="0"/>
      <c r="BHQ11" s="0"/>
      <c r="BHR11" s="0"/>
      <c r="BHS11" s="0"/>
      <c r="BHT11" s="0"/>
      <c r="BHU11" s="0"/>
      <c r="BHV11" s="0"/>
      <c r="BHW11" s="0"/>
      <c r="BHX11" s="0"/>
      <c r="BHY11" s="0"/>
      <c r="BHZ11" s="0"/>
      <c r="BIA11" s="0"/>
      <c r="BIB11" s="0"/>
      <c r="BIC11" s="0"/>
      <c r="BID11" s="0"/>
      <c r="BIE11" s="0"/>
      <c r="BIF11" s="0"/>
      <c r="BIG11" s="0"/>
      <c r="BIH11" s="0"/>
      <c r="BII11" s="0"/>
      <c r="BIJ11" s="0"/>
      <c r="BIK11" s="0"/>
      <c r="BIL11" s="0"/>
      <c r="BIM11" s="0"/>
      <c r="BIN11" s="0"/>
      <c r="BIO11" s="0"/>
      <c r="BIP11" s="0"/>
      <c r="BIQ11" s="0"/>
      <c r="BIR11" s="0"/>
      <c r="BIS11" s="0"/>
      <c r="BIT11" s="0"/>
      <c r="BIU11" s="0"/>
      <c r="BIV11" s="0"/>
      <c r="BIW11" s="0"/>
      <c r="BIX11" s="0"/>
      <c r="BIY11" s="0"/>
      <c r="BIZ11" s="0"/>
      <c r="BJA11" s="0"/>
      <c r="BJB11" s="0"/>
      <c r="BJC11" s="0"/>
      <c r="BJD11" s="0"/>
      <c r="BJE11" s="0"/>
      <c r="BJF11" s="0"/>
      <c r="BJG11" s="0"/>
      <c r="BJH11" s="0"/>
      <c r="BJI11" s="0"/>
      <c r="BJJ11" s="0"/>
      <c r="BJK11" s="0"/>
      <c r="BJL11" s="0"/>
      <c r="BJM11" s="0"/>
      <c r="BJN11" s="0"/>
      <c r="BJO11" s="0"/>
      <c r="BJP11" s="0"/>
      <c r="BJQ11" s="0"/>
      <c r="BJR11" s="0"/>
      <c r="BJS11" s="0"/>
      <c r="BJT11" s="0"/>
      <c r="BJU11" s="0"/>
      <c r="BJV11" s="0"/>
      <c r="BJW11" s="0"/>
      <c r="BJX11" s="0"/>
      <c r="BJY11" s="0"/>
      <c r="BJZ11" s="0"/>
      <c r="BKA11" s="0"/>
      <c r="BKB11" s="0"/>
      <c r="BKC11" s="0"/>
      <c r="BKD11" s="0"/>
      <c r="BKE11" s="0"/>
      <c r="BKF11" s="0"/>
      <c r="BKG11" s="0"/>
      <c r="BKH11" s="0"/>
      <c r="BKI11" s="0"/>
      <c r="BKJ11" s="0"/>
      <c r="BKK11" s="0"/>
      <c r="BKL11" s="0"/>
      <c r="BKM11" s="0"/>
      <c r="BKN11" s="0"/>
      <c r="BKO11" s="0"/>
      <c r="BKP11" s="0"/>
      <c r="BKQ11" s="0"/>
      <c r="BKR11" s="0"/>
      <c r="BKS11" s="0"/>
      <c r="BKT11" s="0"/>
      <c r="BKU11" s="0"/>
      <c r="BKV11" s="0"/>
      <c r="BKW11" s="0"/>
      <c r="BKX11" s="0"/>
      <c r="BKY11" s="0"/>
      <c r="BKZ11" s="0"/>
      <c r="BLA11" s="0"/>
      <c r="BLB11" s="0"/>
      <c r="BLC11" s="0"/>
      <c r="BLD11" s="0"/>
      <c r="BLE11" s="0"/>
      <c r="BLF11" s="0"/>
      <c r="BLG11" s="0"/>
      <c r="BLH11" s="0"/>
      <c r="BLI11" s="0"/>
      <c r="BLJ11" s="0"/>
      <c r="BLK11" s="0"/>
      <c r="BLL11" s="0"/>
      <c r="BLM11" s="0"/>
      <c r="BLN11" s="0"/>
      <c r="BLO11" s="0"/>
      <c r="BLP11" s="0"/>
      <c r="BLQ11" s="0"/>
      <c r="BLR11" s="0"/>
      <c r="BLS11" s="0"/>
      <c r="BLT11" s="0"/>
      <c r="BLU11" s="0"/>
      <c r="BLV11" s="0"/>
      <c r="BLW11" s="0"/>
      <c r="BLX11" s="0"/>
      <c r="BLY11" s="0"/>
      <c r="BLZ11" s="0"/>
      <c r="BMA11" s="0"/>
      <c r="BMB11" s="0"/>
      <c r="BMC11" s="0"/>
      <c r="BMD11" s="0"/>
      <c r="BME11" s="0"/>
      <c r="BMF11" s="0"/>
      <c r="BMG11" s="0"/>
      <c r="BMH11" s="0"/>
      <c r="BMI11" s="0"/>
      <c r="BMJ11" s="0"/>
      <c r="BMK11" s="0"/>
      <c r="BML11" s="0"/>
      <c r="BMM11" s="0"/>
      <c r="BMN11" s="0"/>
      <c r="BMO11" s="0"/>
      <c r="BMP11" s="0"/>
      <c r="BMQ11" s="0"/>
      <c r="BMR11" s="0"/>
      <c r="BMS11" s="0"/>
      <c r="BMT11" s="0"/>
      <c r="BMU11" s="0"/>
      <c r="BMV11" s="0"/>
      <c r="BMW11" s="0"/>
      <c r="BMX11" s="0"/>
      <c r="BMY11" s="0"/>
      <c r="BMZ11" s="0"/>
      <c r="BNA11" s="0"/>
      <c r="BNB11" s="0"/>
      <c r="BNC11" s="0"/>
      <c r="BND11" s="0"/>
      <c r="BNE11" s="0"/>
      <c r="BNF11" s="0"/>
      <c r="BNG11" s="0"/>
      <c r="BNH11" s="0"/>
      <c r="BNI11" s="0"/>
      <c r="BNJ11" s="0"/>
      <c r="BNK11" s="0"/>
      <c r="BNL11" s="0"/>
      <c r="BNM11" s="0"/>
      <c r="BNN11" s="0"/>
      <c r="BNO11" s="0"/>
      <c r="BNP11" s="0"/>
      <c r="BNQ11" s="0"/>
      <c r="BNR11" s="0"/>
      <c r="BNS11" s="0"/>
      <c r="BNT11" s="0"/>
      <c r="BNU11" s="0"/>
      <c r="BNV11" s="0"/>
      <c r="BNW11" s="0"/>
      <c r="BNX11" s="0"/>
      <c r="BNY11" s="0"/>
      <c r="BNZ11" s="0"/>
      <c r="BOA11" s="0"/>
      <c r="BOB11" s="0"/>
      <c r="BOC11" s="0"/>
      <c r="BOD11" s="0"/>
      <c r="BOE11" s="0"/>
      <c r="BOF11" s="0"/>
      <c r="BOG11" s="0"/>
      <c r="BOH11" s="0"/>
      <c r="BOI11" s="0"/>
      <c r="BOJ11" s="0"/>
      <c r="BOK11" s="0"/>
      <c r="BOL11" s="0"/>
      <c r="BOM11" s="0"/>
      <c r="BON11" s="0"/>
      <c r="BOO11" s="0"/>
      <c r="BOP11" s="0"/>
      <c r="BOQ11" s="0"/>
      <c r="BOR11" s="0"/>
      <c r="BOS11" s="0"/>
      <c r="BOT11" s="0"/>
      <c r="BOU11" s="0"/>
      <c r="BOV11" s="0"/>
      <c r="BOW11" s="0"/>
      <c r="BOX11" s="0"/>
      <c r="BOY11" s="0"/>
      <c r="BOZ11" s="0"/>
      <c r="BPA11" s="0"/>
      <c r="BPB11" s="0"/>
      <c r="BPC11" s="0"/>
      <c r="BPD11" s="0"/>
      <c r="BPE11" s="0"/>
      <c r="BPF11" s="0"/>
      <c r="BPG11" s="0"/>
      <c r="BPH11" s="0"/>
      <c r="BPI11" s="0"/>
      <c r="BPJ11" s="0"/>
      <c r="BPK11" s="0"/>
      <c r="BPL11" s="0"/>
      <c r="BPM11" s="0"/>
      <c r="BPN11" s="0"/>
      <c r="BPO11" s="0"/>
      <c r="BPP11" s="0"/>
      <c r="BPQ11" s="0"/>
      <c r="BPR11" s="0"/>
      <c r="BPS11" s="0"/>
      <c r="BPT11" s="0"/>
      <c r="BPU11" s="0"/>
      <c r="BPV11" s="0"/>
      <c r="BPW11" s="0"/>
      <c r="BPX11" s="0"/>
      <c r="BPY11" s="0"/>
      <c r="BPZ11" s="0"/>
      <c r="BQA11" s="0"/>
      <c r="BQB11" s="0"/>
      <c r="BQC11" s="0"/>
      <c r="BQD11" s="0"/>
      <c r="BQE11" s="0"/>
      <c r="BQF11" s="0"/>
      <c r="BQG11" s="0"/>
      <c r="BQH11" s="0"/>
      <c r="BQI11" s="0"/>
      <c r="BQJ11" s="0"/>
      <c r="BQK11" s="0"/>
      <c r="BQL11" s="0"/>
      <c r="BQM11" s="0"/>
      <c r="BQN11" s="0"/>
      <c r="BQO11" s="0"/>
      <c r="BQP11" s="0"/>
      <c r="BQQ11" s="0"/>
      <c r="BQR11" s="0"/>
      <c r="BQS11" s="0"/>
      <c r="BQT11" s="0"/>
      <c r="BQU11" s="0"/>
      <c r="BQV11" s="0"/>
      <c r="BQW11" s="0"/>
      <c r="BQX11" s="0"/>
      <c r="BQY11" s="0"/>
      <c r="BQZ11" s="0"/>
      <c r="BRA11" s="0"/>
      <c r="BRB11" s="0"/>
      <c r="BRC11" s="0"/>
      <c r="BRD11" s="0"/>
      <c r="BRE11" s="0"/>
      <c r="BRF11" s="0"/>
      <c r="BRG11" s="0"/>
      <c r="BRH11" s="0"/>
      <c r="BRI11" s="0"/>
      <c r="BRJ11" s="0"/>
      <c r="BRK11" s="0"/>
      <c r="BRL11" s="0"/>
      <c r="BRM11" s="0"/>
      <c r="BRN11" s="0"/>
      <c r="BRO11" s="0"/>
      <c r="BRP11" s="0"/>
      <c r="BRQ11" s="0"/>
      <c r="BRR11" s="0"/>
      <c r="BRS11" s="0"/>
      <c r="BRT11" s="0"/>
      <c r="BRU11" s="0"/>
      <c r="BRV11" s="0"/>
      <c r="BRW11" s="0"/>
      <c r="BRX11" s="0"/>
      <c r="BRY11" s="0"/>
      <c r="BRZ11" s="0"/>
      <c r="BSA11" s="0"/>
      <c r="BSB11" s="0"/>
      <c r="BSC11" s="0"/>
      <c r="BSD11" s="0"/>
      <c r="BSE11" s="0"/>
      <c r="BSF11" s="0"/>
      <c r="BSG11" s="0"/>
      <c r="BSH11" s="0"/>
      <c r="BSI11" s="0"/>
      <c r="BSJ11" s="0"/>
      <c r="BSK11" s="0"/>
      <c r="BSL11" s="0"/>
      <c r="BSM11" s="0"/>
      <c r="BSN11" s="0"/>
      <c r="BSO11" s="0"/>
      <c r="BSP11" s="0"/>
      <c r="BSQ11" s="0"/>
      <c r="BSR11" s="0"/>
      <c r="BSS11" s="0"/>
      <c r="BST11" s="0"/>
      <c r="BSU11" s="0"/>
      <c r="BSV11" s="0"/>
      <c r="BSW11" s="0"/>
      <c r="BSX11" s="0"/>
      <c r="BSY11" s="0"/>
      <c r="BSZ11" s="0"/>
      <c r="BTA11" s="0"/>
      <c r="BTB11" s="0"/>
      <c r="BTC11" s="0"/>
      <c r="BTD11" s="0"/>
      <c r="BTE11" s="0"/>
      <c r="BTF11" s="0"/>
      <c r="BTG11" s="0"/>
      <c r="BTH11" s="0"/>
      <c r="BTI11" s="0"/>
      <c r="BTJ11" s="0"/>
      <c r="BTK11" s="0"/>
      <c r="BTL11" s="0"/>
      <c r="BTM11" s="0"/>
      <c r="BTN11" s="0"/>
      <c r="BTO11" s="0"/>
      <c r="BTP11" s="0"/>
      <c r="BTQ11" s="0"/>
      <c r="BTR11" s="0"/>
      <c r="BTS11" s="0"/>
      <c r="BTT11" s="0"/>
      <c r="BTU11" s="0"/>
      <c r="BTV11" s="0"/>
      <c r="BTW11" s="0"/>
      <c r="BTX11" s="0"/>
      <c r="BTY11" s="0"/>
      <c r="BTZ11" s="0"/>
      <c r="BUA11" s="0"/>
      <c r="BUB11" s="0"/>
      <c r="BUC11" s="0"/>
      <c r="BUD11" s="0"/>
      <c r="BUE11" s="0"/>
      <c r="BUF11" s="0"/>
      <c r="BUG11" s="0"/>
      <c r="BUH11" s="0"/>
      <c r="BUI11" s="0"/>
      <c r="BUJ11" s="0"/>
      <c r="BUK11" s="0"/>
      <c r="BUL11" s="0"/>
      <c r="BUM11" s="0"/>
      <c r="BUN11" s="0"/>
      <c r="BUO11" s="0"/>
      <c r="BUP11" s="0"/>
      <c r="BUQ11" s="0"/>
      <c r="BUR11" s="0"/>
      <c r="BUS11" s="0"/>
      <c r="BUT11" s="0"/>
      <c r="BUU11" s="0"/>
      <c r="BUV11" s="0"/>
      <c r="BUW11" s="0"/>
      <c r="BUX11" s="0"/>
      <c r="BUY11" s="0"/>
      <c r="BUZ11" s="0"/>
      <c r="BVA11" s="0"/>
      <c r="BVB11" s="0"/>
      <c r="BVC11" s="0"/>
      <c r="BVD11" s="0"/>
      <c r="BVE11" s="0"/>
      <c r="BVF11" s="0"/>
      <c r="BVG11" s="0"/>
      <c r="BVH11" s="0"/>
      <c r="BVI11" s="0"/>
      <c r="BVJ11" s="0"/>
      <c r="BVK11" s="0"/>
      <c r="BVL11" s="0"/>
      <c r="BVM11" s="0"/>
      <c r="BVN11" s="0"/>
      <c r="BVO11" s="0"/>
      <c r="BVP11" s="0"/>
      <c r="BVQ11" s="0"/>
      <c r="BVR11" s="0"/>
      <c r="BVS11" s="0"/>
      <c r="BVT11" s="0"/>
      <c r="BVU11" s="0"/>
      <c r="BVV11" s="0"/>
      <c r="BVW11" s="0"/>
      <c r="BVX11" s="0"/>
      <c r="BVY11" s="0"/>
      <c r="BVZ11" s="0"/>
      <c r="BWA11" s="0"/>
      <c r="BWB11" s="0"/>
      <c r="BWC11" s="0"/>
      <c r="BWD11" s="0"/>
      <c r="BWE11" s="0"/>
      <c r="BWF11" s="0"/>
      <c r="BWG11" s="0"/>
      <c r="BWH11" s="0"/>
      <c r="BWI11" s="0"/>
      <c r="BWJ11" s="0"/>
      <c r="BWK11" s="0"/>
      <c r="BWL11" s="0"/>
      <c r="BWM11" s="0"/>
      <c r="BWN11" s="0"/>
      <c r="BWO11" s="0"/>
      <c r="BWP11" s="0"/>
      <c r="BWQ11" s="0"/>
      <c r="BWR11" s="0"/>
      <c r="BWS11" s="0"/>
      <c r="BWT11" s="0"/>
      <c r="BWU11" s="0"/>
      <c r="BWV11" s="0"/>
      <c r="BWW11" s="0"/>
      <c r="BWX11" s="0"/>
      <c r="BWY11" s="0"/>
      <c r="BWZ11" s="0"/>
      <c r="BXA11" s="0"/>
      <c r="BXB11" s="0"/>
      <c r="BXC11" s="0"/>
      <c r="BXD11" s="0"/>
      <c r="BXE11" s="0"/>
      <c r="BXF11" s="0"/>
      <c r="BXG11" s="0"/>
      <c r="BXH11" s="0"/>
      <c r="BXI11" s="0"/>
      <c r="BXJ11" s="0"/>
      <c r="BXK11" s="0"/>
      <c r="BXL11" s="0"/>
      <c r="BXM11" s="0"/>
      <c r="BXN11" s="0"/>
      <c r="BXO11" s="0"/>
      <c r="BXP11" s="0"/>
      <c r="BXQ11" s="0"/>
      <c r="BXR11" s="0"/>
      <c r="BXS11" s="0"/>
      <c r="BXT11" s="0"/>
      <c r="BXU11" s="0"/>
      <c r="BXV11" s="0"/>
      <c r="BXW11" s="0"/>
      <c r="BXX11" s="0"/>
      <c r="BXY11" s="0"/>
      <c r="BXZ11" s="0"/>
      <c r="BYA11" s="0"/>
      <c r="BYB11" s="0"/>
      <c r="BYC11" s="0"/>
      <c r="BYD11" s="0"/>
      <c r="BYE11" s="0"/>
      <c r="BYF11" s="0"/>
      <c r="BYG11" s="0"/>
      <c r="BYH11" s="0"/>
      <c r="BYI11" s="0"/>
      <c r="BYJ11" s="0"/>
      <c r="BYK11" s="0"/>
      <c r="BYL11" s="0"/>
      <c r="BYM11" s="0"/>
      <c r="BYN11" s="0"/>
      <c r="BYO11" s="0"/>
      <c r="BYP11" s="0"/>
      <c r="BYQ11" s="0"/>
      <c r="BYR11" s="0"/>
      <c r="BYS11" s="0"/>
      <c r="BYT11" s="0"/>
      <c r="BYU11" s="0"/>
      <c r="BYV11" s="0"/>
      <c r="BYW11" s="0"/>
      <c r="BYX11" s="0"/>
      <c r="BYY11" s="0"/>
      <c r="BYZ11" s="0"/>
      <c r="BZA11" s="0"/>
      <c r="BZB11" s="0"/>
      <c r="BZC11" s="0"/>
      <c r="BZD11" s="0"/>
      <c r="BZE11" s="0"/>
      <c r="BZF11" s="0"/>
      <c r="BZG11" s="0"/>
      <c r="BZH11" s="0"/>
      <c r="BZI11" s="0"/>
      <c r="BZJ11" s="0"/>
      <c r="BZK11" s="0"/>
      <c r="BZL11" s="0"/>
      <c r="BZM11" s="0"/>
      <c r="BZN11" s="0"/>
      <c r="BZO11" s="0"/>
      <c r="BZP11" s="0"/>
      <c r="BZQ11" s="0"/>
      <c r="BZR11" s="0"/>
      <c r="BZS11" s="0"/>
      <c r="BZT11" s="0"/>
      <c r="BZU11" s="0"/>
      <c r="BZV11" s="0"/>
      <c r="BZW11" s="0"/>
      <c r="BZX11" s="0"/>
      <c r="BZY11" s="0"/>
      <c r="BZZ11" s="0"/>
      <c r="CAA11" s="0"/>
      <c r="CAB11" s="0"/>
      <c r="CAC11" s="0"/>
      <c r="CAD11" s="0"/>
      <c r="CAE11" s="0"/>
      <c r="CAF11" s="0"/>
      <c r="CAG11" s="0"/>
      <c r="CAH11" s="0"/>
      <c r="CAI11" s="0"/>
      <c r="CAJ11" s="0"/>
      <c r="CAK11" s="0"/>
      <c r="CAL11" s="0"/>
      <c r="CAM11" s="0"/>
      <c r="CAN11" s="0"/>
      <c r="CAO11" s="0"/>
      <c r="CAP11" s="0"/>
      <c r="CAQ11" s="0"/>
      <c r="CAR11" s="0"/>
      <c r="CAS11" s="0"/>
      <c r="CAT11" s="0"/>
      <c r="CAU11" s="0"/>
      <c r="CAV11" s="0"/>
      <c r="CAW11" s="0"/>
      <c r="CAX11" s="0"/>
      <c r="CAY11" s="0"/>
      <c r="CAZ11" s="0"/>
      <c r="CBA11" s="0"/>
      <c r="CBB11" s="0"/>
      <c r="CBC11" s="0"/>
      <c r="CBD11" s="0"/>
      <c r="CBE11" s="0"/>
      <c r="CBF11" s="0"/>
      <c r="CBG11" s="0"/>
      <c r="CBH11" s="0"/>
      <c r="CBI11" s="0"/>
      <c r="CBJ11" s="0"/>
      <c r="CBK11" s="0"/>
      <c r="CBL11" s="0"/>
      <c r="CBM11" s="0"/>
      <c r="CBN11" s="0"/>
      <c r="CBO11" s="0"/>
      <c r="CBP11" s="0"/>
      <c r="CBQ11" s="0"/>
      <c r="CBR11" s="0"/>
      <c r="CBS11" s="0"/>
      <c r="CBT11" s="0"/>
      <c r="CBU11" s="0"/>
      <c r="CBV11" s="0"/>
      <c r="CBW11" s="0"/>
      <c r="CBX11" s="0"/>
      <c r="CBY11" s="0"/>
      <c r="CBZ11" s="0"/>
      <c r="CCA11" s="0"/>
      <c r="CCB11" s="0"/>
      <c r="CCC11" s="0"/>
      <c r="CCD11" s="0"/>
      <c r="CCE11" s="0"/>
      <c r="CCF11" s="0"/>
      <c r="CCG11" s="0"/>
      <c r="CCH11" s="0"/>
      <c r="CCI11" s="0"/>
      <c r="CCJ11" s="0"/>
      <c r="CCK11" s="0"/>
      <c r="CCL11" s="0"/>
      <c r="CCM11" s="0"/>
      <c r="CCN11" s="0"/>
      <c r="CCO11" s="0"/>
      <c r="CCP11" s="0"/>
      <c r="CCQ11" s="0"/>
      <c r="CCR11" s="0"/>
      <c r="CCS11" s="0"/>
      <c r="CCT11" s="0"/>
      <c r="CCU11" s="0"/>
      <c r="CCV11" s="0"/>
      <c r="CCW11" s="0"/>
      <c r="CCX11" s="0"/>
      <c r="CCY11" s="0"/>
      <c r="CCZ11" s="0"/>
      <c r="CDA11" s="0"/>
      <c r="CDB11" s="0"/>
      <c r="CDC11" s="0"/>
      <c r="CDD11" s="0"/>
      <c r="CDE11" s="0"/>
      <c r="CDF11" s="0"/>
      <c r="CDG11" s="0"/>
      <c r="CDH11" s="0"/>
      <c r="CDI11" s="0"/>
      <c r="CDJ11" s="0"/>
      <c r="CDK11" s="0"/>
      <c r="CDL11" s="0"/>
      <c r="CDM11" s="0"/>
      <c r="CDN11" s="0"/>
      <c r="CDO11" s="0"/>
      <c r="CDP11" s="0"/>
      <c r="CDQ11" s="0"/>
      <c r="CDR11" s="0"/>
      <c r="CDS11" s="0"/>
      <c r="CDT11" s="0"/>
      <c r="CDU11" s="0"/>
      <c r="CDV11" s="0"/>
      <c r="CDW11" s="0"/>
      <c r="CDX11" s="0"/>
      <c r="CDY11" s="0"/>
      <c r="CDZ11" s="0"/>
      <c r="CEA11" s="0"/>
      <c r="CEB11" s="0"/>
      <c r="CEC11" s="0"/>
      <c r="CED11" s="0"/>
      <c r="CEE11" s="0"/>
      <c r="CEF11" s="0"/>
      <c r="CEG11" s="0"/>
      <c r="CEH11" s="0"/>
      <c r="CEI11" s="0"/>
      <c r="CEJ11" s="0"/>
      <c r="CEK11" s="0"/>
      <c r="CEL11" s="0"/>
      <c r="CEM11" s="0"/>
      <c r="CEN11" s="0"/>
      <c r="CEO11" s="0"/>
      <c r="CEP11" s="0"/>
      <c r="CEQ11" s="0"/>
      <c r="CER11" s="0"/>
      <c r="CES11" s="0"/>
      <c r="CET11" s="0"/>
      <c r="CEU11" s="0"/>
      <c r="CEV11" s="0"/>
      <c r="CEW11" s="0"/>
      <c r="CEX11" s="0"/>
      <c r="CEY11" s="0"/>
      <c r="CEZ11" s="0"/>
      <c r="CFA11" s="0"/>
      <c r="CFB11" s="0"/>
      <c r="CFC11" s="0"/>
      <c r="CFD11" s="0"/>
      <c r="CFE11" s="0"/>
      <c r="CFF11" s="0"/>
      <c r="CFG11" s="0"/>
      <c r="CFH11" s="0"/>
      <c r="CFI11" s="0"/>
      <c r="CFJ11" s="0"/>
      <c r="CFK11" s="0"/>
      <c r="CFL11" s="0"/>
      <c r="CFM11" s="0"/>
      <c r="CFN11" s="0"/>
      <c r="CFO11" s="0"/>
      <c r="CFP11" s="0"/>
      <c r="CFQ11" s="0"/>
      <c r="CFR11" s="0"/>
      <c r="CFS11" s="0"/>
      <c r="CFT11" s="0"/>
      <c r="CFU11" s="0"/>
      <c r="CFV11" s="0"/>
      <c r="CFW11" s="0"/>
      <c r="CFX11" s="0"/>
      <c r="CFY11" s="0"/>
      <c r="CFZ11" s="0"/>
      <c r="CGA11" s="0"/>
      <c r="CGB11" s="0"/>
      <c r="CGC11" s="0"/>
      <c r="CGD11" s="0"/>
      <c r="CGE11" s="0"/>
      <c r="CGF11" s="0"/>
      <c r="CGG11" s="0"/>
      <c r="CGH11" s="0"/>
      <c r="CGI11" s="0"/>
      <c r="CGJ11" s="0"/>
      <c r="CGK11" s="0"/>
      <c r="CGL11" s="0"/>
      <c r="CGM11" s="0"/>
      <c r="CGN11" s="0"/>
      <c r="CGO11" s="0"/>
      <c r="CGP11" s="0"/>
      <c r="CGQ11" s="0"/>
      <c r="CGR11" s="0"/>
      <c r="CGS11" s="0"/>
      <c r="CGT11" s="0"/>
      <c r="CGU11" s="0"/>
      <c r="CGV11" s="0"/>
      <c r="CGW11" s="0"/>
      <c r="CGX11" s="0"/>
      <c r="CGY11" s="0"/>
      <c r="CGZ11" s="0"/>
      <c r="CHA11" s="0"/>
      <c r="CHB11" s="0"/>
      <c r="CHC11" s="0"/>
      <c r="CHD11" s="0"/>
      <c r="CHE11" s="0"/>
      <c r="CHF11" s="0"/>
      <c r="CHG11" s="0"/>
      <c r="CHH11" s="0"/>
      <c r="CHI11" s="0"/>
      <c r="CHJ11" s="0"/>
      <c r="CHK11" s="0"/>
      <c r="CHL11" s="0"/>
      <c r="CHM11" s="0"/>
      <c r="CHN11" s="0"/>
      <c r="CHO11" s="0"/>
      <c r="CHP11" s="0"/>
      <c r="CHQ11" s="0"/>
      <c r="CHR11" s="0"/>
      <c r="CHS11" s="0"/>
      <c r="CHT11" s="0"/>
      <c r="CHU11" s="0"/>
      <c r="CHV11" s="0"/>
      <c r="CHW11" s="0"/>
      <c r="CHX11" s="0"/>
      <c r="CHY11" s="0"/>
      <c r="CHZ11" s="0"/>
      <c r="CIA11" s="0"/>
      <c r="CIB11" s="0"/>
      <c r="CIC11" s="0"/>
      <c r="CID11" s="0"/>
      <c r="CIE11" s="0"/>
      <c r="CIF11" s="0"/>
      <c r="CIG11" s="0"/>
      <c r="CIH11" s="0"/>
      <c r="CII11" s="0"/>
      <c r="CIJ11" s="0"/>
      <c r="CIK11" s="0"/>
      <c r="CIL11" s="0"/>
      <c r="CIM11" s="0"/>
      <c r="CIN11" s="0"/>
      <c r="CIO11" s="0"/>
      <c r="CIP11" s="0"/>
      <c r="CIQ11" s="0"/>
      <c r="CIR11" s="0"/>
      <c r="CIS11" s="0"/>
      <c r="CIT11" s="0"/>
      <c r="CIU11" s="0"/>
      <c r="CIV11" s="0"/>
      <c r="CIW11" s="0"/>
      <c r="CIX11" s="0"/>
      <c r="CIY11" s="0"/>
      <c r="CIZ11" s="0"/>
      <c r="CJA11" s="0"/>
      <c r="CJB11" s="0"/>
      <c r="CJC11" s="0"/>
      <c r="CJD11" s="0"/>
      <c r="CJE11" s="0"/>
      <c r="CJF11" s="0"/>
      <c r="CJG11" s="0"/>
      <c r="CJH11" s="0"/>
      <c r="CJI11" s="0"/>
      <c r="CJJ11" s="0"/>
      <c r="CJK11" s="0"/>
      <c r="CJL11" s="0"/>
      <c r="CJM11" s="0"/>
      <c r="CJN11" s="0"/>
      <c r="CJO11" s="0"/>
      <c r="CJP11" s="0"/>
      <c r="CJQ11" s="0"/>
      <c r="CJR11" s="0"/>
      <c r="CJS11" s="0"/>
      <c r="CJT11" s="0"/>
      <c r="CJU11" s="0"/>
      <c r="CJV11" s="0"/>
      <c r="CJW11" s="0"/>
      <c r="CJX11" s="0"/>
      <c r="CJY11" s="0"/>
      <c r="CJZ11" s="0"/>
      <c r="CKA11" s="0"/>
      <c r="CKB11" s="0"/>
      <c r="CKC11" s="0"/>
      <c r="CKD11" s="0"/>
      <c r="CKE11" s="0"/>
      <c r="CKF11" s="0"/>
      <c r="CKG11" s="0"/>
      <c r="CKH11" s="0"/>
      <c r="CKI11" s="0"/>
      <c r="CKJ11" s="0"/>
      <c r="CKK11" s="0"/>
      <c r="CKL11" s="0"/>
      <c r="CKM11" s="0"/>
      <c r="CKN11" s="0"/>
      <c r="CKO11" s="0"/>
      <c r="CKP11" s="0"/>
      <c r="CKQ11" s="0"/>
      <c r="CKR11" s="0"/>
      <c r="CKS11" s="0"/>
      <c r="CKT11" s="0"/>
      <c r="CKU11" s="0"/>
      <c r="CKV11" s="0"/>
      <c r="CKW11" s="0"/>
      <c r="CKX11" s="0"/>
      <c r="CKY11" s="0"/>
      <c r="CKZ11" s="0"/>
      <c r="CLA11" s="0"/>
      <c r="CLB11" s="0"/>
      <c r="CLC11" s="0"/>
      <c r="CLD11" s="0"/>
      <c r="CLE11" s="0"/>
      <c r="CLF11" s="0"/>
      <c r="CLG11" s="0"/>
      <c r="CLH11" s="0"/>
      <c r="CLI11" s="0"/>
      <c r="CLJ11" s="0"/>
      <c r="CLK11" s="0"/>
      <c r="CLL11" s="0"/>
      <c r="CLM11" s="0"/>
      <c r="CLN11" s="0"/>
      <c r="CLO11" s="0"/>
      <c r="CLP11" s="0"/>
      <c r="CLQ11" s="0"/>
      <c r="CLR11" s="0"/>
      <c r="CLS11" s="0"/>
      <c r="CLT11" s="0"/>
      <c r="CLU11" s="0"/>
      <c r="CLV11" s="0"/>
      <c r="CLW11" s="0"/>
      <c r="CLX11" s="0"/>
      <c r="CLY11" s="0"/>
      <c r="CLZ11" s="0"/>
      <c r="CMA11" s="0"/>
      <c r="CMB11" s="0"/>
      <c r="CMC11" s="0"/>
      <c r="CMD11" s="0"/>
      <c r="CME11" s="0"/>
      <c r="CMF11" s="0"/>
      <c r="CMG11" s="0"/>
      <c r="CMH11" s="0"/>
      <c r="CMI11" s="0"/>
      <c r="CMJ11" s="0"/>
      <c r="CMK11" s="0"/>
      <c r="CML11" s="0"/>
      <c r="CMM11" s="0"/>
      <c r="CMN11" s="0"/>
      <c r="CMO11" s="0"/>
      <c r="CMP11" s="0"/>
      <c r="CMQ11" s="0"/>
      <c r="CMR11" s="0"/>
      <c r="CMS11" s="0"/>
      <c r="CMT11" s="0"/>
      <c r="CMU11" s="0"/>
      <c r="CMV11" s="0"/>
      <c r="CMW11" s="0"/>
      <c r="CMX11" s="0"/>
      <c r="CMY11" s="0"/>
      <c r="CMZ11" s="0"/>
      <c r="CNA11" s="0"/>
      <c r="CNB11" s="0"/>
      <c r="CNC11" s="0"/>
      <c r="CND11" s="0"/>
      <c r="CNE11" s="0"/>
      <c r="CNF11" s="0"/>
      <c r="CNG11" s="0"/>
      <c r="CNH11" s="0"/>
      <c r="CNI11" s="0"/>
      <c r="CNJ11" s="0"/>
      <c r="CNK11" s="0"/>
      <c r="CNL11" s="0"/>
      <c r="CNM11" s="0"/>
      <c r="CNN11" s="0"/>
      <c r="CNO11" s="0"/>
      <c r="CNP11" s="0"/>
      <c r="CNQ11" s="0"/>
      <c r="CNR11" s="0"/>
      <c r="CNS11" s="0"/>
      <c r="CNT11" s="0"/>
      <c r="CNU11" s="0"/>
      <c r="CNV11" s="0"/>
      <c r="CNW11" s="0"/>
      <c r="CNX11" s="0"/>
      <c r="CNY11" s="0"/>
      <c r="CNZ11" s="0"/>
      <c r="COA11" s="0"/>
      <c r="COB11" s="0"/>
      <c r="COC11" s="0"/>
      <c r="COD11" s="0"/>
      <c r="COE11" s="0"/>
      <c r="COF11" s="0"/>
      <c r="COG11" s="0"/>
      <c r="COH11" s="0"/>
      <c r="COI11" s="0"/>
      <c r="COJ11" s="0"/>
      <c r="COK11" s="0"/>
      <c r="COL11" s="0"/>
      <c r="COM11" s="0"/>
      <c r="CON11" s="0"/>
      <c r="COO11" s="0"/>
      <c r="COP11" s="0"/>
      <c r="COQ11" s="0"/>
      <c r="COR11" s="0"/>
      <c r="COS11" s="0"/>
      <c r="COT11" s="0"/>
      <c r="COU11" s="0"/>
      <c r="COV11" s="0"/>
      <c r="COW11" s="0"/>
      <c r="COX11" s="0"/>
      <c r="COY11" s="0"/>
      <c r="COZ11" s="0"/>
      <c r="CPA11" s="0"/>
      <c r="CPB11" s="0"/>
      <c r="CPC11" s="0"/>
      <c r="CPD11" s="0"/>
      <c r="CPE11" s="0"/>
      <c r="CPF11" s="0"/>
      <c r="CPG11" s="0"/>
      <c r="CPH11" s="0"/>
      <c r="CPI11" s="0"/>
      <c r="CPJ11" s="0"/>
      <c r="CPK11" s="0"/>
      <c r="CPL11" s="0"/>
      <c r="CPM11" s="0"/>
      <c r="CPN11" s="0"/>
      <c r="CPO11" s="0"/>
      <c r="CPP11" s="0"/>
      <c r="CPQ11" s="0"/>
      <c r="CPR11" s="0"/>
      <c r="CPS11" s="0"/>
      <c r="CPT11" s="0"/>
      <c r="CPU11" s="0"/>
      <c r="CPV11" s="0"/>
      <c r="CPW11" s="0"/>
      <c r="CPX11" s="0"/>
      <c r="CPY11" s="0"/>
      <c r="CPZ11" s="0"/>
      <c r="CQA11" s="0"/>
      <c r="CQB11" s="0"/>
      <c r="CQC11" s="0"/>
      <c r="CQD11" s="0"/>
      <c r="CQE11" s="0"/>
      <c r="CQF11" s="0"/>
      <c r="CQG11" s="0"/>
      <c r="CQH11" s="0"/>
      <c r="CQI11" s="0"/>
      <c r="CQJ11" s="0"/>
      <c r="CQK11" s="0"/>
      <c r="CQL11" s="0"/>
      <c r="CQM11" s="0"/>
      <c r="CQN11" s="0"/>
      <c r="CQO11" s="0"/>
      <c r="CQP11" s="0"/>
      <c r="CQQ11" s="0"/>
      <c r="CQR11" s="0"/>
      <c r="CQS11" s="0"/>
      <c r="CQT11" s="0"/>
      <c r="CQU11" s="0"/>
      <c r="CQV11" s="0"/>
      <c r="CQW11" s="0"/>
      <c r="CQX11" s="0"/>
      <c r="CQY11" s="0"/>
      <c r="CQZ11" s="0"/>
      <c r="CRA11" s="0"/>
      <c r="CRB11" s="0"/>
      <c r="CRC11" s="0"/>
      <c r="CRD11" s="0"/>
      <c r="CRE11" s="0"/>
      <c r="CRF11" s="0"/>
      <c r="CRG11" s="0"/>
      <c r="CRH11" s="0"/>
      <c r="CRI11" s="0"/>
      <c r="CRJ11" s="0"/>
      <c r="CRK11" s="0"/>
      <c r="CRL11" s="0"/>
      <c r="CRM11" s="0"/>
      <c r="CRN11" s="0"/>
      <c r="CRO11" s="0"/>
      <c r="CRP11" s="0"/>
      <c r="CRQ11" s="0"/>
      <c r="CRR11" s="0"/>
      <c r="CRS11" s="0"/>
      <c r="CRT11" s="0"/>
      <c r="CRU11" s="0"/>
      <c r="CRV11" s="0"/>
      <c r="CRW11" s="0"/>
      <c r="CRX11" s="0"/>
      <c r="CRY11" s="0"/>
      <c r="CRZ11" s="0"/>
      <c r="CSA11" s="0"/>
      <c r="CSB11" s="0"/>
      <c r="CSC11" s="0"/>
      <c r="CSD11" s="0"/>
      <c r="CSE11" s="0"/>
      <c r="CSF11" s="0"/>
      <c r="CSG11" s="0"/>
      <c r="CSH11" s="0"/>
      <c r="CSI11" s="0"/>
      <c r="CSJ11" s="0"/>
      <c r="CSK11" s="0"/>
      <c r="CSL11" s="0"/>
      <c r="CSM11" s="0"/>
      <c r="CSN11" s="0"/>
      <c r="CSO11" s="0"/>
      <c r="CSP11" s="0"/>
      <c r="CSQ11" s="0"/>
      <c r="CSR11" s="0"/>
      <c r="CSS11" s="0"/>
      <c r="CST11" s="0"/>
      <c r="CSU11" s="0"/>
      <c r="CSV11" s="0"/>
      <c r="CSW11" s="0"/>
      <c r="CSX11" s="0"/>
      <c r="CSY11" s="0"/>
      <c r="CSZ11" s="0"/>
      <c r="CTA11" s="0"/>
      <c r="CTB11" s="0"/>
      <c r="CTC11" s="0"/>
      <c r="CTD11" s="0"/>
      <c r="CTE11" s="0"/>
      <c r="CTF11" s="0"/>
      <c r="CTG11" s="0"/>
      <c r="CTH11" s="0"/>
      <c r="CTI11" s="0"/>
      <c r="CTJ11" s="0"/>
      <c r="CTK11" s="0"/>
      <c r="CTL11" s="0"/>
      <c r="CTM11" s="0"/>
      <c r="CTN11" s="0"/>
      <c r="CTO11" s="0"/>
      <c r="CTP11" s="0"/>
      <c r="CTQ11" s="0"/>
      <c r="CTR11" s="0"/>
      <c r="CTS11" s="0"/>
      <c r="CTT11" s="0"/>
      <c r="CTU11" s="0"/>
      <c r="CTV11" s="0"/>
      <c r="CTW11" s="0"/>
      <c r="CTX11" s="0"/>
      <c r="CTY11" s="0"/>
      <c r="CTZ11" s="0"/>
      <c r="CUA11" s="0"/>
      <c r="CUB11" s="0"/>
      <c r="CUC11" s="0"/>
      <c r="CUD11" s="0"/>
      <c r="CUE11" s="0"/>
      <c r="CUF11" s="0"/>
      <c r="CUG11" s="0"/>
      <c r="CUH11" s="0"/>
      <c r="CUI11" s="0"/>
      <c r="CUJ11" s="0"/>
      <c r="CUK11" s="0"/>
      <c r="CUL11" s="0"/>
      <c r="CUM11" s="0"/>
      <c r="CUN11" s="0"/>
      <c r="CUO11" s="0"/>
      <c r="CUP11" s="0"/>
      <c r="CUQ11" s="0"/>
      <c r="CUR11" s="0"/>
      <c r="CUS11" s="0"/>
      <c r="CUT11" s="0"/>
      <c r="CUU11" s="0"/>
      <c r="CUV11" s="0"/>
      <c r="CUW11" s="0"/>
      <c r="CUX11" s="0"/>
      <c r="CUY11" s="0"/>
      <c r="CUZ11" s="0"/>
      <c r="CVA11" s="0"/>
      <c r="CVB11" s="0"/>
      <c r="CVC11" s="0"/>
      <c r="CVD11" s="0"/>
      <c r="CVE11" s="0"/>
      <c r="CVF11" s="0"/>
      <c r="CVG11" s="0"/>
      <c r="CVH11" s="0"/>
      <c r="CVI11" s="0"/>
      <c r="CVJ11" s="0"/>
      <c r="CVK11" s="0"/>
      <c r="CVL11" s="0"/>
      <c r="CVM11" s="0"/>
      <c r="CVN11" s="0"/>
      <c r="CVO11" s="0"/>
      <c r="CVP11" s="0"/>
      <c r="CVQ11" s="0"/>
      <c r="CVR11" s="0"/>
      <c r="CVS11" s="0"/>
      <c r="CVT11" s="0"/>
      <c r="CVU11" s="0"/>
      <c r="CVV11" s="0"/>
      <c r="CVW11" s="0"/>
      <c r="CVX11" s="0"/>
      <c r="CVY11" s="0"/>
      <c r="CVZ11" s="0"/>
      <c r="CWA11" s="0"/>
      <c r="CWB11" s="0"/>
      <c r="CWC11" s="0"/>
      <c r="CWD11" s="0"/>
      <c r="CWE11" s="0"/>
      <c r="CWF11" s="0"/>
      <c r="CWG11" s="0"/>
      <c r="CWH11" s="0"/>
      <c r="CWI11" s="0"/>
      <c r="CWJ11" s="0"/>
      <c r="CWK11" s="0"/>
      <c r="CWL11" s="0"/>
      <c r="CWM11" s="0"/>
      <c r="CWN11" s="0"/>
      <c r="CWO11" s="0"/>
      <c r="CWP11" s="0"/>
      <c r="CWQ11" s="0"/>
      <c r="CWR11" s="0"/>
      <c r="CWS11" s="0"/>
      <c r="CWT11" s="0"/>
      <c r="CWU11" s="0"/>
      <c r="CWV11" s="0"/>
      <c r="CWW11" s="0"/>
      <c r="CWX11" s="0"/>
      <c r="CWY11" s="0"/>
      <c r="CWZ11" s="0"/>
      <c r="CXA11" s="0"/>
      <c r="CXB11" s="0"/>
      <c r="CXC11" s="0"/>
      <c r="CXD11" s="0"/>
      <c r="CXE11" s="0"/>
      <c r="CXF11" s="0"/>
      <c r="CXG11" s="0"/>
      <c r="CXH11" s="0"/>
      <c r="CXI11" s="0"/>
      <c r="CXJ11" s="0"/>
      <c r="CXK11" s="0"/>
      <c r="CXL11" s="0"/>
      <c r="CXM11" s="0"/>
      <c r="CXN11" s="0"/>
      <c r="CXO11" s="0"/>
      <c r="CXP11" s="0"/>
      <c r="CXQ11" s="0"/>
      <c r="CXR11" s="0"/>
      <c r="CXS11" s="0"/>
      <c r="CXT11" s="0"/>
      <c r="CXU11" s="0"/>
      <c r="CXV11" s="0"/>
      <c r="CXW11" s="0"/>
      <c r="CXX11" s="0"/>
      <c r="CXY11" s="0"/>
      <c r="CXZ11" s="0"/>
      <c r="CYA11" s="0"/>
      <c r="CYB11" s="0"/>
      <c r="CYC11" s="0"/>
      <c r="CYD11" s="0"/>
      <c r="CYE11" s="0"/>
      <c r="CYF11" s="0"/>
      <c r="CYG11" s="0"/>
      <c r="CYH11" s="0"/>
      <c r="CYI11" s="0"/>
      <c r="CYJ11" s="0"/>
      <c r="CYK11" s="0"/>
      <c r="CYL11" s="0"/>
      <c r="CYM11" s="0"/>
      <c r="CYN11" s="0"/>
      <c r="CYO11" s="0"/>
      <c r="CYP11" s="0"/>
      <c r="CYQ11" s="0"/>
      <c r="CYR11" s="0"/>
      <c r="CYS11" s="0"/>
      <c r="CYT11" s="0"/>
      <c r="CYU11" s="0"/>
      <c r="CYV11" s="0"/>
      <c r="CYW11" s="0"/>
      <c r="CYX11" s="0"/>
      <c r="CYY11" s="0"/>
      <c r="CYZ11" s="0"/>
      <c r="CZA11" s="0"/>
      <c r="CZB11" s="0"/>
      <c r="CZC11" s="0"/>
      <c r="CZD11" s="0"/>
      <c r="CZE11" s="0"/>
      <c r="CZF11" s="0"/>
      <c r="CZG11" s="0"/>
      <c r="CZH11" s="0"/>
      <c r="CZI11" s="0"/>
      <c r="CZJ11" s="0"/>
      <c r="CZK11" s="0"/>
      <c r="CZL11" s="0"/>
      <c r="CZM11" s="0"/>
      <c r="CZN11" s="0"/>
      <c r="CZO11" s="0"/>
      <c r="CZP11" s="0"/>
      <c r="CZQ11" s="0"/>
      <c r="CZR11" s="0"/>
      <c r="CZS11" s="0"/>
      <c r="CZT11" s="0"/>
      <c r="CZU11" s="0"/>
      <c r="CZV11" s="0"/>
      <c r="CZW11" s="0"/>
      <c r="CZX11" s="0"/>
      <c r="CZY11" s="0"/>
      <c r="CZZ11" s="0"/>
      <c r="DAA11" s="0"/>
      <c r="DAB11" s="0"/>
      <c r="DAC11" s="0"/>
      <c r="DAD11" s="0"/>
      <c r="DAE11" s="0"/>
      <c r="DAF11" s="0"/>
      <c r="DAG11" s="0"/>
      <c r="DAH11" s="0"/>
      <c r="DAI11" s="0"/>
      <c r="DAJ11" s="0"/>
      <c r="DAK11" s="0"/>
      <c r="DAL11" s="0"/>
      <c r="DAM11" s="0"/>
      <c r="DAN11" s="0"/>
      <c r="DAO11" s="0"/>
      <c r="DAP11" s="0"/>
      <c r="DAQ11" s="0"/>
      <c r="DAR11" s="0"/>
      <c r="DAS11" s="0"/>
      <c r="DAT11" s="0"/>
      <c r="DAU11" s="0"/>
      <c r="DAV11" s="0"/>
      <c r="DAW11" s="0"/>
      <c r="DAX11" s="0"/>
      <c r="DAY11" s="0"/>
      <c r="DAZ11" s="0"/>
      <c r="DBA11" s="0"/>
      <c r="DBB11" s="0"/>
      <c r="DBC11" s="0"/>
      <c r="DBD11" s="0"/>
      <c r="DBE11" s="0"/>
      <c r="DBF11" s="0"/>
      <c r="DBG11" s="0"/>
      <c r="DBH11" s="0"/>
      <c r="DBI11" s="0"/>
      <c r="DBJ11" s="0"/>
      <c r="DBK11" s="0"/>
      <c r="DBL11" s="0"/>
      <c r="DBM11" s="0"/>
      <c r="DBN11" s="0"/>
      <c r="DBO11" s="0"/>
      <c r="DBP11" s="0"/>
      <c r="DBQ11" s="0"/>
      <c r="DBR11" s="0"/>
      <c r="DBS11" s="0"/>
      <c r="DBT11" s="0"/>
      <c r="DBU11" s="0"/>
      <c r="DBV11" s="0"/>
      <c r="DBW11" s="0"/>
      <c r="DBX11" s="0"/>
      <c r="DBY11" s="0"/>
      <c r="DBZ11" s="0"/>
      <c r="DCA11" s="0"/>
      <c r="DCB11" s="0"/>
      <c r="DCC11" s="0"/>
      <c r="DCD11" s="0"/>
      <c r="DCE11" s="0"/>
      <c r="DCF11" s="0"/>
      <c r="DCG11" s="0"/>
      <c r="DCH11" s="0"/>
      <c r="DCI11" s="0"/>
      <c r="DCJ11" s="0"/>
      <c r="DCK11" s="0"/>
      <c r="DCL11" s="0"/>
      <c r="DCM11" s="0"/>
      <c r="DCN11" s="0"/>
      <c r="DCO11" s="0"/>
      <c r="DCP11" s="0"/>
      <c r="DCQ11" s="0"/>
      <c r="DCR11" s="0"/>
      <c r="DCS11" s="0"/>
      <c r="DCT11" s="0"/>
      <c r="DCU11" s="0"/>
      <c r="DCV11" s="0"/>
      <c r="DCW11" s="0"/>
      <c r="DCX11" s="0"/>
      <c r="DCY11" s="0"/>
      <c r="DCZ11" s="0"/>
      <c r="DDA11" s="0"/>
      <c r="DDB11" s="0"/>
      <c r="DDC11" s="0"/>
      <c r="DDD11" s="0"/>
      <c r="DDE11" s="0"/>
      <c r="DDF11" s="0"/>
      <c r="DDG11" s="0"/>
      <c r="DDH11" s="0"/>
      <c r="DDI11" s="0"/>
      <c r="DDJ11" s="0"/>
      <c r="DDK11" s="0"/>
      <c r="DDL11" s="0"/>
      <c r="DDM11" s="0"/>
      <c r="DDN11" s="0"/>
      <c r="DDO11" s="0"/>
      <c r="DDP11" s="0"/>
      <c r="DDQ11" s="0"/>
      <c r="DDR11" s="0"/>
      <c r="DDS11" s="0"/>
      <c r="DDT11" s="0"/>
      <c r="DDU11" s="0"/>
      <c r="DDV11" s="0"/>
      <c r="DDW11" s="0"/>
      <c r="DDX11" s="0"/>
      <c r="DDY11" s="0"/>
      <c r="DDZ11" s="0"/>
      <c r="DEA11" s="0"/>
      <c r="DEB11" s="0"/>
      <c r="DEC11" s="0"/>
      <c r="DED11" s="0"/>
      <c r="DEE11" s="0"/>
      <c r="DEF11" s="0"/>
      <c r="DEG11" s="0"/>
      <c r="DEH11" s="0"/>
      <c r="DEI11" s="0"/>
      <c r="DEJ11" s="0"/>
      <c r="DEK11" s="0"/>
      <c r="DEL11" s="0"/>
      <c r="DEM11" s="0"/>
      <c r="DEN11" s="0"/>
      <c r="DEO11" s="0"/>
      <c r="DEP11" s="0"/>
      <c r="DEQ11" s="0"/>
      <c r="DER11" s="0"/>
      <c r="DES11" s="0"/>
      <c r="DET11" s="0"/>
      <c r="DEU11" s="0"/>
      <c r="DEV11" s="0"/>
      <c r="DEW11" s="0"/>
      <c r="DEX11" s="0"/>
      <c r="DEY11" s="0"/>
      <c r="DEZ11" s="0"/>
      <c r="DFA11" s="0"/>
      <c r="DFB11" s="0"/>
      <c r="DFC11" s="0"/>
      <c r="DFD11" s="0"/>
      <c r="DFE11" s="0"/>
      <c r="DFF11" s="0"/>
      <c r="DFG11" s="0"/>
      <c r="DFH11" s="0"/>
      <c r="DFI11" s="0"/>
      <c r="DFJ11" s="0"/>
      <c r="DFK11" s="0"/>
      <c r="DFL11" s="0"/>
      <c r="DFM11" s="0"/>
      <c r="DFN11" s="0"/>
      <c r="DFO11" s="0"/>
      <c r="DFP11" s="0"/>
      <c r="DFQ11" s="0"/>
      <c r="DFR11" s="0"/>
      <c r="DFS11" s="0"/>
      <c r="DFT11" s="0"/>
      <c r="DFU11" s="0"/>
      <c r="DFV11" s="0"/>
      <c r="DFW11" s="0"/>
      <c r="DFX11" s="0"/>
      <c r="DFY11" s="0"/>
      <c r="DFZ11" s="0"/>
      <c r="DGA11" s="0"/>
      <c r="DGB11" s="0"/>
      <c r="DGC11" s="0"/>
      <c r="DGD11" s="0"/>
      <c r="DGE11" s="0"/>
      <c r="DGF11" s="0"/>
      <c r="DGG11" s="0"/>
      <c r="DGH11" s="0"/>
      <c r="DGI11" s="0"/>
      <c r="DGJ11" s="0"/>
      <c r="DGK11" s="0"/>
      <c r="DGL11" s="0"/>
      <c r="DGM11" s="0"/>
      <c r="DGN11" s="0"/>
      <c r="DGO11" s="0"/>
      <c r="DGP11" s="0"/>
      <c r="DGQ11" s="0"/>
      <c r="DGR11" s="0"/>
      <c r="DGS11" s="0"/>
      <c r="DGT11" s="0"/>
      <c r="DGU11" s="0"/>
      <c r="DGV11" s="0"/>
      <c r="DGW11" s="0"/>
      <c r="DGX11" s="0"/>
      <c r="DGY11" s="0"/>
      <c r="DGZ11" s="0"/>
      <c r="DHA11" s="0"/>
      <c r="DHB11" s="0"/>
      <c r="DHC11" s="0"/>
      <c r="DHD11" s="0"/>
      <c r="DHE11" s="0"/>
      <c r="DHF11" s="0"/>
      <c r="DHG11" s="0"/>
      <c r="DHH11" s="0"/>
      <c r="DHI11" s="0"/>
      <c r="DHJ11" s="0"/>
      <c r="DHK11" s="0"/>
      <c r="DHL11" s="0"/>
      <c r="DHM11" s="0"/>
      <c r="DHN11" s="0"/>
      <c r="DHO11" s="0"/>
      <c r="DHP11" s="0"/>
      <c r="DHQ11" s="0"/>
      <c r="DHR11" s="0"/>
      <c r="DHS11" s="0"/>
      <c r="DHT11" s="0"/>
      <c r="DHU11" s="0"/>
      <c r="DHV11" s="0"/>
      <c r="DHW11" s="0"/>
      <c r="DHX11" s="0"/>
      <c r="DHY11" s="0"/>
      <c r="DHZ11" s="0"/>
      <c r="DIA11" s="0"/>
      <c r="DIB11" s="0"/>
      <c r="DIC11" s="0"/>
      <c r="DID11" s="0"/>
      <c r="DIE11" s="0"/>
      <c r="DIF11" s="0"/>
      <c r="DIG11" s="0"/>
      <c r="DIH11" s="0"/>
      <c r="DII11" s="0"/>
      <c r="DIJ11" s="0"/>
      <c r="DIK11" s="0"/>
      <c r="DIL11" s="0"/>
      <c r="DIM11" s="0"/>
      <c r="DIN11" s="0"/>
      <c r="DIO11" s="0"/>
      <c r="DIP11" s="0"/>
      <c r="DIQ11" s="0"/>
      <c r="DIR11" s="0"/>
      <c r="DIS11" s="0"/>
      <c r="DIT11" s="0"/>
      <c r="DIU11" s="0"/>
      <c r="DIV11" s="0"/>
      <c r="DIW11" s="0"/>
      <c r="DIX11" s="0"/>
      <c r="DIY11" s="0"/>
      <c r="DIZ11" s="0"/>
      <c r="DJA11" s="0"/>
      <c r="DJB11" s="0"/>
      <c r="DJC11" s="0"/>
      <c r="DJD11" s="0"/>
      <c r="DJE11" s="0"/>
      <c r="DJF11" s="0"/>
      <c r="DJG11" s="0"/>
      <c r="DJH11" s="0"/>
      <c r="DJI11" s="0"/>
      <c r="DJJ11" s="0"/>
      <c r="DJK11" s="0"/>
      <c r="DJL11" s="0"/>
      <c r="DJM11" s="0"/>
      <c r="DJN11" s="0"/>
      <c r="DJO11" s="0"/>
      <c r="DJP11" s="0"/>
      <c r="DJQ11" s="0"/>
      <c r="DJR11" s="0"/>
      <c r="DJS11" s="0"/>
      <c r="DJT11" s="0"/>
      <c r="DJU11" s="0"/>
      <c r="DJV11" s="0"/>
      <c r="DJW11" s="0"/>
      <c r="DJX11" s="0"/>
      <c r="DJY11" s="0"/>
      <c r="DJZ11" s="0"/>
      <c r="DKA11" s="0"/>
      <c r="DKB11" s="0"/>
      <c r="DKC11" s="0"/>
      <c r="DKD11" s="0"/>
      <c r="DKE11" s="0"/>
      <c r="DKF11" s="0"/>
      <c r="DKG11" s="0"/>
      <c r="DKH11" s="0"/>
      <c r="DKI11" s="0"/>
      <c r="DKJ11" s="0"/>
      <c r="DKK11" s="0"/>
      <c r="DKL11" s="0"/>
      <c r="DKM11" s="0"/>
      <c r="DKN11" s="0"/>
      <c r="DKO11" s="0"/>
      <c r="DKP11" s="0"/>
      <c r="DKQ11" s="0"/>
      <c r="DKR11" s="0"/>
      <c r="DKS11" s="0"/>
      <c r="DKT11" s="0"/>
      <c r="DKU11" s="0"/>
      <c r="DKV11" s="0"/>
      <c r="DKW11" s="0"/>
      <c r="DKX11" s="0"/>
      <c r="DKY11" s="0"/>
      <c r="DKZ11" s="0"/>
      <c r="DLA11" s="0"/>
      <c r="DLB11" s="0"/>
      <c r="DLC11" s="0"/>
      <c r="DLD11" s="0"/>
      <c r="DLE11" s="0"/>
      <c r="DLF11" s="0"/>
      <c r="DLG11" s="0"/>
      <c r="DLH11" s="0"/>
      <c r="DLI11" s="0"/>
      <c r="DLJ11" s="0"/>
      <c r="DLK11" s="0"/>
      <c r="DLL11" s="0"/>
      <c r="DLM11" s="0"/>
      <c r="DLN11" s="0"/>
      <c r="DLO11" s="0"/>
      <c r="DLP11" s="0"/>
      <c r="DLQ11" s="0"/>
      <c r="DLR11" s="0"/>
      <c r="DLS11" s="0"/>
      <c r="DLT11" s="0"/>
      <c r="DLU11" s="0"/>
      <c r="DLV11" s="0"/>
      <c r="DLW11" s="0"/>
      <c r="DLX11" s="0"/>
      <c r="DLY11" s="0"/>
      <c r="DLZ11" s="0"/>
      <c r="DMA11" s="0"/>
      <c r="DMB11" s="0"/>
      <c r="DMC11" s="0"/>
      <c r="DMD11" s="0"/>
      <c r="DME11" s="0"/>
      <c r="DMF11" s="0"/>
      <c r="DMG11" s="0"/>
      <c r="DMH11" s="0"/>
      <c r="DMI11" s="0"/>
      <c r="DMJ11" s="0"/>
      <c r="DMK11" s="0"/>
      <c r="DML11" s="0"/>
      <c r="DMM11" s="0"/>
      <c r="DMN11" s="0"/>
      <c r="DMO11" s="0"/>
      <c r="DMP11" s="0"/>
      <c r="DMQ11" s="0"/>
      <c r="DMR11" s="0"/>
      <c r="DMS11" s="0"/>
      <c r="DMT11" s="0"/>
      <c r="DMU11" s="0"/>
      <c r="DMV11" s="0"/>
      <c r="DMW11" s="0"/>
      <c r="DMX11" s="0"/>
      <c r="DMY11" s="0"/>
      <c r="DMZ11" s="0"/>
      <c r="DNA11" s="0"/>
      <c r="DNB11" s="0"/>
      <c r="DNC11" s="0"/>
      <c r="DND11" s="0"/>
      <c r="DNE11" s="0"/>
      <c r="DNF11" s="0"/>
      <c r="DNG11" s="0"/>
      <c r="DNH11" s="0"/>
      <c r="DNI11" s="0"/>
      <c r="DNJ11" s="0"/>
      <c r="DNK11" s="0"/>
      <c r="DNL11" s="0"/>
      <c r="DNM11" s="0"/>
      <c r="DNN11" s="0"/>
      <c r="DNO11" s="0"/>
      <c r="DNP11" s="0"/>
      <c r="DNQ11" s="0"/>
      <c r="DNR11" s="0"/>
      <c r="DNS11" s="0"/>
      <c r="DNT11" s="0"/>
      <c r="DNU11" s="0"/>
      <c r="DNV11" s="0"/>
      <c r="DNW11" s="0"/>
      <c r="DNX11" s="0"/>
      <c r="DNY11" s="0"/>
      <c r="DNZ11" s="0"/>
      <c r="DOA11" s="0"/>
      <c r="DOB11" s="0"/>
      <c r="DOC11" s="0"/>
      <c r="DOD11" s="0"/>
      <c r="DOE11" s="0"/>
      <c r="DOF11" s="0"/>
      <c r="DOG11" s="0"/>
      <c r="DOH11" s="0"/>
      <c r="DOI11" s="0"/>
      <c r="DOJ11" s="0"/>
      <c r="DOK11" s="0"/>
      <c r="DOL11" s="0"/>
      <c r="DOM11" s="0"/>
      <c r="DON11" s="0"/>
      <c r="DOO11" s="0"/>
      <c r="DOP11" s="0"/>
      <c r="DOQ11" s="0"/>
      <c r="DOR11" s="0"/>
      <c r="DOS11" s="0"/>
      <c r="DOT11" s="0"/>
      <c r="DOU11" s="0"/>
      <c r="DOV11" s="0"/>
      <c r="DOW11" s="0"/>
      <c r="DOX11" s="0"/>
      <c r="DOY11" s="0"/>
      <c r="DOZ11" s="0"/>
      <c r="DPA11" s="0"/>
      <c r="DPB11" s="0"/>
      <c r="DPC11" s="0"/>
      <c r="DPD11" s="0"/>
      <c r="DPE11" s="0"/>
      <c r="DPF11" s="0"/>
      <c r="DPG11" s="0"/>
      <c r="DPH11" s="0"/>
      <c r="DPI11" s="0"/>
      <c r="DPJ11" s="0"/>
      <c r="DPK11" s="0"/>
      <c r="DPL11" s="0"/>
      <c r="DPM11" s="0"/>
      <c r="DPN11" s="0"/>
      <c r="DPO11" s="0"/>
      <c r="DPP11" s="0"/>
      <c r="DPQ11" s="0"/>
      <c r="DPR11" s="0"/>
      <c r="DPS11" s="0"/>
      <c r="DPT11" s="0"/>
      <c r="DPU11" s="0"/>
      <c r="DPV11" s="0"/>
      <c r="DPW11" s="0"/>
      <c r="DPX11" s="0"/>
      <c r="DPY11" s="0"/>
      <c r="DPZ11" s="0"/>
      <c r="DQA11" s="0"/>
      <c r="DQB11" s="0"/>
      <c r="DQC11" s="0"/>
      <c r="DQD11" s="0"/>
      <c r="DQE11" s="0"/>
      <c r="DQF11" s="0"/>
      <c r="DQG11" s="0"/>
      <c r="DQH11" s="0"/>
      <c r="DQI11" s="0"/>
      <c r="DQJ11" s="0"/>
      <c r="DQK11" s="0"/>
      <c r="DQL11" s="0"/>
      <c r="DQM11" s="0"/>
      <c r="DQN11" s="0"/>
      <c r="DQO11" s="0"/>
      <c r="DQP11" s="0"/>
      <c r="DQQ11" s="0"/>
      <c r="DQR11" s="0"/>
      <c r="DQS11" s="0"/>
      <c r="DQT11" s="0"/>
      <c r="DQU11" s="0"/>
      <c r="DQV11" s="0"/>
      <c r="DQW11" s="0"/>
      <c r="DQX11" s="0"/>
      <c r="DQY11" s="0"/>
      <c r="DQZ11" s="0"/>
      <c r="DRA11" s="0"/>
      <c r="DRB11" s="0"/>
      <c r="DRC11" s="0"/>
      <c r="DRD11" s="0"/>
      <c r="DRE11" s="0"/>
      <c r="DRF11" s="0"/>
      <c r="DRG11" s="0"/>
      <c r="DRH11" s="0"/>
      <c r="DRI11" s="0"/>
      <c r="DRJ11" s="0"/>
      <c r="DRK11" s="0"/>
      <c r="DRL11" s="0"/>
      <c r="DRM11" s="0"/>
      <c r="DRN11" s="0"/>
      <c r="DRO11" s="0"/>
      <c r="DRP11" s="0"/>
      <c r="DRQ11" s="0"/>
      <c r="DRR11" s="0"/>
      <c r="DRS11" s="0"/>
      <c r="DRT11" s="0"/>
      <c r="DRU11" s="0"/>
      <c r="DRV11" s="0"/>
      <c r="DRW11" s="0"/>
      <c r="DRX11" s="0"/>
      <c r="DRY11" s="0"/>
      <c r="DRZ11" s="0"/>
      <c r="DSA11" s="0"/>
      <c r="DSB11" s="0"/>
      <c r="DSC11" s="0"/>
      <c r="DSD11" s="0"/>
      <c r="DSE11" s="0"/>
      <c r="DSF11" s="0"/>
      <c r="DSG11" s="0"/>
      <c r="DSH11" s="0"/>
      <c r="DSI11" s="0"/>
      <c r="DSJ11" s="0"/>
      <c r="DSK11" s="0"/>
      <c r="DSL11" s="0"/>
      <c r="DSM11" s="0"/>
      <c r="DSN11" s="0"/>
      <c r="DSO11" s="0"/>
      <c r="DSP11" s="0"/>
      <c r="DSQ11" s="0"/>
      <c r="DSR11" s="0"/>
      <c r="DSS11" s="0"/>
      <c r="DST11" s="0"/>
      <c r="DSU11" s="0"/>
      <c r="DSV11" s="0"/>
      <c r="DSW11" s="0"/>
      <c r="DSX11" s="0"/>
      <c r="DSY11" s="0"/>
      <c r="DSZ11" s="0"/>
      <c r="DTA11" s="0"/>
      <c r="DTB11" s="0"/>
      <c r="DTC11" s="0"/>
      <c r="DTD11" s="0"/>
      <c r="DTE11" s="0"/>
      <c r="DTF11" s="0"/>
      <c r="DTG11" s="0"/>
      <c r="DTH11" s="0"/>
      <c r="DTI11" s="0"/>
      <c r="DTJ11" s="0"/>
      <c r="DTK11" s="0"/>
      <c r="DTL11" s="0"/>
      <c r="DTM11" s="0"/>
      <c r="DTN11" s="0"/>
      <c r="DTO11" s="0"/>
      <c r="DTP11" s="0"/>
      <c r="DTQ11" s="0"/>
      <c r="DTR11" s="0"/>
      <c r="DTS11" s="0"/>
      <c r="DTT11" s="0"/>
      <c r="DTU11" s="0"/>
      <c r="DTV11" s="0"/>
      <c r="DTW11" s="0"/>
      <c r="DTX11" s="0"/>
      <c r="DTY11" s="0"/>
      <c r="DTZ11" s="0"/>
      <c r="DUA11" s="0"/>
      <c r="DUB11" s="0"/>
      <c r="DUC11" s="0"/>
      <c r="DUD11" s="0"/>
      <c r="DUE11" s="0"/>
      <c r="DUF11" s="0"/>
      <c r="DUG11" s="0"/>
      <c r="DUH11" s="0"/>
      <c r="DUI11" s="0"/>
      <c r="DUJ11" s="0"/>
      <c r="DUK11" s="0"/>
      <c r="DUL11" s="0"/>
      <c r="DUM11" s="0"/>
      <c r="DUN11" s="0"/>
      <c r="DUO11" s="0"/>
      <c r="DUP11" s="0"/>
      <c r="DUQ11" s="0"/>
      <c r="DUR11" s="0"/>
      <c r="DUS11" s="0"/>
      <c r="DUT11" s="0"/>
      <c r="DUU11" s="0"/>
      <c r="DUV11" s="0"/>
      <c r="DUW11" s="0"/>
      <c r="DUX11" s="0"/>
      <c r="DUY11" s="0"/>
      <c r="DUZ11" s="0"/>
      <c r="DVA11" s="0"/>
      <c r="DVB11" s="0"/>
      <c r="DVC11" s="0"/>
      <c r="DVD11" s="0"/>
      <c r="DVE11" s="0"/>
      <c r="DVF11" s="0"/>
      <c r="DVG11" s="0"/>
      <c r="DVH11" s="0"/>
      <c r="DVI11" s="0"/>
      <c r="DVJ11" s="0"/>
      <c r="DVK11" s="0"/>
      <c r="DVL11" s="0"/>
      <c r="DVM11" s="0"/>
      <c r="DVN11" s="0"/>
      <c r="DVO11" s="0"/>
      <c r="DVP11" s="0"/>
      <c r="DVQ11" s="0"/>
      <c r="DVR11" s="0"/>
      <c r="DVS11" s="0"/>
      <c r="DVT11" s="0"/>
      <c r="DVU11" s="0"/>
      <c r="DVV11" s="0"/>
      <c r="DVW11" s="0"/>
      <c r="DVX11" s="0"/>
      <c r="DVY11" s="0"/>
      <c r="DVZ11" s="0"/>
      <c r="DWA11" s="0"/>
      <c r="DWB11" s="0"/>
      <c r="DWC11" s="0"/>
      <c r="DWD11" s="0"/>
      <c r="DWE11" s="0"/>
      <c r="DWF11" s="0"/>
      <c r="DWG11" s="0"/>
      <c r="DWH11" s="0"/>
      <c r="DWI11" s="0"/>
      <c r="DWJ11" s="0"/>
      <c r="DWK11" s="0"/>
      <c r="DWL11" s="0"/>
      <c r="DWM11" s="0"/>
      <c r="DWN11" s="0"/>
      <c r="DWO11" s="0"/>
      <c r="DWP11" s="0"/>
      <c r="DWQ11" s="0"/>
      <c r="DWR11" s="0"/>
      <c r="DWS11" s="0"/>
      <c r="DWT11" s="0"/>
      <c r="DWU11" s="0"/>
      <c r="DWV11" s="0"/>
      <c r="DWW11" s="0"/>
      <c r="DWX11" s="0"/>
      <c r="DWY11" s="0"/>
      <c r="DWZ11" s="0"/>
      <c r="DXA11" s="0"/>
      <c r="DXB11" s="0"/>
      <c r="DXC11" s="0"/>
      <c r="DXD11" s="0"/>
      <c r="DXE11" s="0"/>
      <c r="DXF11" s="0"/>
      <c r="DXG11" s="0"/>
      <c r="DXH11" s="0"/>
      <c r="DXI11" s="0"/>
      <c r="DXJ11" s="0"/>
      <c r="DXK11" s="0"/>
      <c r="DXL11" s="0"/>
      <c r="DXM11" s="0"/>
      <c r="DXN11" s="0"/>
      <c r="DXO11" s="0"/>
      <c r="DXP11" s="0"/>
      <c r="DXQ11" s="0"/>
      <c r="DXR11" s="0"/>
      <c r="DXS11" s="0"/>
      <c r="DXT11" s="0"/>
      <c r="DXU11" s="0"/>
      <c r="DXV11" s="0"/>
      <c r="DXW11" s="0"/>
      <c r="DXX11" s="0"/>
      <c r="DXY11" s="0"/>
      <c r="DXZ11" s="0"/>
      <c r="DYA11" s="0"/>
      <c r="DYB11" s="0"/>
      <c r="DYC11" s="0"/>
      <c r="DYD11" s="0"/>
      <c r="DYE11" s="0"/>
      <c r="DYF11" s="0"/>
      <c r="DYG11" s="0"/>
      <c r="DYH11" s="0"/>
      <c r="DYI11" s="0"/>
      <c r="DYJ11" s="0"/>
      <c r="DYK11" s="0"/>
      <c r="DYL11" s="0"/>
      <c r="DYM11" s="0"/>
      <c r="DYN11" s="0"/>
      <c r="DYO11" s="0"/>
      <c r="DYP11" s="0"/>
      <c r="DYQ11" s="0"/>
      <c r="DYR11" s="0"/>
      <c r="DYS11" s="0"/>
      <c r="DYT11" s="0"/>
      <c r="DYU11" s="0"/>
      <c r="DYV11" s="0"/>
      <c r="DYW11" s="0"/>
      <c r="DYX11" s="0"/>
      <c r="DYY11" s="0"/>
      <c r="DYZ11" s="0"/>
      <c r="DZA11" s="0"/>
      <c r="DZB11" s="0"/>
      <c r="DZC11" s="0"/>
      <c r="DZD11" s="0"/>
      <c r="DZE11" s="0"/>
      <c r="DZF11" s="0"/>
      <c r="DZG11" s="0"/>
      <c r="DZH11" s="0"/>
      <c r="DZI11" s="0"/>
      <c r="DZJ11" s="0"/>
      <c r="DZK11" s="0"/>
      <c r="DZL11" s="0"/>
      <c r="DZM11" s="0"/>
      <c r="DZN11" s="0"/>
      <c r="DZO11" s="0"/>
      <c r="DZP11" s="0"/>
      <c r="DZQ11" s="0"/>
      <c r="DZR11" s="0"/>
      <c r="DZS11" s="0"/>
      <c r="DZT11" s="0"/>
      <c r="DZU11" s="0"/>
      <c r="DZV11" s="0"/>
      <c r="DZW11" s="0"/>
      <c r="DZX11" s="0"/>
      <c r="DZY11" s="0"/>
      <c r="DZZ11" s="0"/>
      <c r="EAA11" s="0"/>
      <c r="EAB11" s="0"/>
      <c r="EAC11" s="0"/>
      <c r="EAD11" s="0"/>
      <c r="EAE11" s="0"/>
      <c r="EAF11" s="0"/>
      <c r="EAG11" s="0"/>
      <c r="EAH11" s="0"/>
      <c r="EAI11" s="0"/>
      <c r="EAJ11" s="0"/>
      <c r="EAK11" s="0"/>
      <c r="EAL11" s="0"/>
      <c r="EAM11" s="0"/>
      <c r="EAN11" s="0"/>
      <c r="EAO11" s="0"/>
      <c r="EAP11" s="0"/>
      <c r="EAQ11" s="0"/>
      <c r="EAR11" s="0"/>
      <c r="EAS11" s="0"/>
      <c r="EAT11" s="0"/>
      <c r="EAU11" s="0"/>
      <c r="EAV11" s="0"/>
      <c r="EAW11" s="0"/>
      <c r="EAX11" s="0"/>
      <c r="EAY11" s="0"/>
      <c r="EAZ11" s="0"/>
      <c r="EBA11" s="0"/>
      <c r="EBB11" s="0"/>
      <c r="EBC11" s="0"/>
      <c r="EBD11" s="0"/>
      <c r="EBE11" s="0"/>
      <c r="EBF11" s="0"/>
      <c r="EBG11" s="0"/>
      <c r="EBH11" s="0"/>
      <c r="EBI11" s="0"/>
      <c r="EBJ11" s="0"/>
      <c r="EBK11" s="0"/>
      <c r="EBL11" s="0"/>
      <c r="EBM11" s="0"/>
      <c r="EBN11" s="0"/>
      <c r="EBO11" s="0"/>
      <c r="EBP11" s="0"/>
      <c r="EBQ11" s="0"/>
      <c r="EBR11" s="0"/>
      <c r="EBS11" s="0"/>
      <c r="EBT11" s="0"/>
      <c r="EBU11" s="0"/>
      <c r="EBV11" s="0"/>
      <c r="EBW11" s="0"/>
      <c r="EBX11" s="0"/>
      <c r="EBY11" s="0"/>
      <c r="EBZ11" s="0"/>
      <c r="ECA11" s="0"/>
      <c r="ECB11" s="0"/>
      <c r="ECC11" s="0"/>
      <c r="ECD11" s="0"/>
      <c r="ECE11" s="0"/>
      <c r="ECF11" s="0"/>
      <c r="ECG11" s="0"/>
      <c r="ECH11" s="0"/>
      <c r="ECI11" s="0"/>
      <c r="ECJ11" s="0"/>
      <c r="ECK11" s="0"/>
      <c r="ECL11" s="0"/>
      <c r="ECM11" s="0"/>
      <c r="ECN11" s="0"/>
      <c r="ECO11" s="0"/>
      <c r="ECP11" s="0"/>
      <c r="ECQ11" s="0"/>
      <c r="ECR11" s="0"/>
      <c r="ECS11" s="0"/>
      <c r="ECT11" s="0"/>
      <c r="ECU11" s="0"/>
      <c r="ECV11" s="0"/>
      <c r="ECW11" s="0"/>
      <c r="ECX11" s="0"/>
      <c r="ECY11" s="0"/>
      <c r="ECZ11" s="0"/>
      <c r="EDA11" s="0"/>
      <c r="EDB11" s="0"/>
      <c r="EDC11" s="0"/>
      <c r="EDD11" s="0"/>
      <c r="EDE11" s="0"/>
      <c r="EDF11" s="0"/>
      <c r="EDG11" s="0"/>
      <c r="EDH11" s="0"/>
      <c r="EDI11" s="0"/>
      <c r="EDJ11" s="0"/>
      <c r="EDK11" s="0"/>
      <c r="EDL11" s="0"/>
      <c r="EDM11" s="0"/>
      <c r="EDN11" s="0"/>
      <c r="EDO11" s="0"/>
      <c r="EDP11" s="0"/>
      <c r="EDQ11" s="0"/>
      <c r="EDR11" s="0"/>
      <c r="EDS11" s="0"/>
      <c r="EDT11" s="0"/>
      <c r="EDU11" s="0"/>
      <c r="EDV11" s="0"/>
      <c r="EDW11" s="0"/>
      <c r="EDX11" s="0"/>
      <c r="EDY11" s="0"/>
      <c r="EDZ11" s="0"/>
      <c r="EEA11" s="0"/>
      <c r="EEB11" s="0"/>
      <c r="EEC11" s="0"/>
      <c r="EED11" s="0"/>
      <c r="EEE11" s="0"/>
      <c r="EEF11" s="0"/>
      <c r="EEG11" s="0"/>
      <c r="EEH11" s="0"/>
      <c r="EEI11" s="0"/>
      <c r="EEJ11" s="0"/>
      <c r="EEK11" s="0"/>
      <c r="EEL11" s="0"/>
      <c r="EEM11" s="0"/>
      <c r="EEN11" s="0"/>
      <c r="EEO11" s="0"/>
      <c r="EEP11" s="0"/>
      <c r="EEQ11" s="0"/>
      <c r="EER11" s="0"/>
      <c r="EES11" s="0"/>
      <c r="EET11" s="0"/>
      <c r="EEU11" s="0"/>
      <c r="EEV11" s="0"/>
      <c r="EEW11" s="0"/>
      <c r="EEX11" s="0"/>
      <c r="EEY11" s="0"/>
      <c r="EEZ11" s="0"/>
      <c r="EFA11" s="0"/>
      <c r="EFB11" s="0"/>
      <c r="EFC11" s="0"/>
      <c r="EFD11" s="0"/>
      <c r="EFE11" s="0"/>
      <c r="EFF11" s="0"/>
      <c r="EFG11" s="0"/>
      <c r="EFH11" s="0"/>
      <c r="EFI11" s="0"/>
      <c r="EFJ11" s="0"/>
      <c r="EFK11" s="0"/>
      <c r="EFL11" s="0"/>
      <c r="EFM11" s="0"/>
      <c r="EFN11" s="0"/>
      <c r="EFO11" s="0"/>
      <c r="EFP11" s="0"/>
      <c r="EFQ11" s="0"/>
      <c r="EFR11" s="0"/>
      <c r="EFS11" s="0"/>
      <c r="EFT11" s="0"/>
      <c r="EFU11" s="0"/>
      <c r="EFV11" s="0"/>
      <c r="EFW11" s="0"/>
      <c r="EFX11" s="0"/>
      <c r="EFY11" s="0"/>
      <c r="EFZ11" s="0"/>
      <c r="EGA11" s="0"/>
      <c r="EGB11" s="0"/>
      <c r="EGC11" s="0"/>
      <c r="EGD11" s="0"/>
      <c r="EGE11" s="0"/>
      <c r="EGF11" s="0"/>
      <c r="EGG11" s="0"/>
      <c r="EGH11" s="0"/>
      <c r="EGI11" s="0"/>
      <c r="EGJ11" s="0"/>
      <c r="EGK11" s="0"/>
      <c r="EGL11" s="0"/>
      <c r="EGM11" s="0"/>
      <c r="EGN11" s="0"/>
      <c r="EGO11" s="0"/>
      <c r="EGP11" s="0"/>
      <c r="EGQ11" s="0"/>
      <c r="EGR11" s="0"/>
      <c r="EGS11" s="0"/>
      <c r="EGT11" s="0"/>
      <c r="EGU11" s="0"/>
      <c r="EGV11" s="0"/>
      <c r="EGW11" s="0"/>
      <c r="EGX11" s="0"/>
      <c r="EGY11" s="0"/>
      <c r="EGZ11" s="0"/>
      <c r="EHA11" s="0"/>
      <c r="EHB11" s="0"/>
      <c r="EHC11" s="0"/>
      <c r="EHD11" s="0"/>
      <c r="EHE11" s="0"/>
      <c r="EHF11" s="0"/>
      <c r="EHG11" s="0"/>
      <c r="EHH11" s="0"/>
      <c r="EHI11" s="0"/>
      <c r="EHJ11" s="0"/>
      <c r="EHK11" s="0"/>
      <c r="EHL11" s="0"/>
      <c r="EHM11" s="0"/>
      <c r="EHN11" s="0"/>
      <c r="EHO11" s="0"/>
      <c r="EHP11" s="0"/>
      <c r="EHQ11" s="0"/>
      <c r="EHR11" s="0"/>
      <c r="EHS11" s="0"/>
      <c r="EHT11" s="0"/>
      <c r="EHU11" s="0"/>
      <c r="EHV11" s="0"/>
      <c r="EHW11" s="0"/>
      <c r="EHX11" s="0"/>
      <c r="EHY11" s="0"/>
      <c r="EHZ11" s="0"/>
      <c r="EIA11" s="0"/>
      <c r="EIB11" s="0"/>
      <c r="EIC11" s="0"/>
      <c r="EID11" s="0"/>
      <c r="EIE11" s="0"/>
      <c r="EIF11" s="0"/>
      <c r="EIG11" s="0"/>
      <c r="EIH11" s="0"/>
      <c r="EII11" s="0"/>
      <c r="EIJ11" s="0"/>
      <c r="EIK11" s="0"/>
      <c r="EIL11" s="0"/>
      <c r="EIM11" s="0"/>
      <c r="EIN11" s="0"/>
      <c r="EIO11" s="0"/>
      <c r="EIP11" s="0"/>
      <c r="EIQ11" s="0"/>
      <c r="EIR11" s="0"/>
      <c r="EIS11" s="0"/>
      <c r="EIT11" s="0"/>
      <c r="EIU11" s="0"/>
      <c r="EIV11" s="0"/>
      <c r="EIW11" s="0"/>
      <c r="EIX11" s="0"/>
      <c r="EIY11" s="0"/>
      <c r="EIZ11" s="0"/>
      <c r="EJA11" s="0"/>
      <c r="EJB11" s="0"/>
      <c r="EJC11" s="0"/>
      <c r="EJD11" s="0"/>
      <c r="EJE11" s="0"/>
      <c r="EJF11" s="0"/>
      <c r="EJG11" s="0"/>
      <c r="EJH11" s="0"/>
      <c r="EJI11" s="0"/>
      <c r="EJJ11" s="0"/>
      <c r="EJK11" s="0"/>
      <c r="EJL11" s="0"/>
      <c r="EJM11" s="0"/>
      <c r="EJN11" s="0"/>
      <c r="EJO11" s="0"/>
      <c r="EJP11" s="0"/>
      <c r="EJQ11" s="0"/>
      <c r="EJR11" s="0"/>
      <c r="EJS11" s="0"/>
      <c r="EJT11" s="0"/>
      <c r="EJU11" s="0"/>
      <c r="EJV11" s="0"/>
      <c r="EJW11" s="0"/>
      <c r="EJX11" s="0"/>
      <c r="EJY11" s="0"/>
      <c r="EJZ11" s="0"/>
      <c r="EKA11" s="0"/>
      <c r="EKB11" s="0"/>
      <c r="EKC11" s="0"/>
      <c r="EKD11" s="0"/>
      <c r="EKE11" s="0"/>
      <c r="EKF11" s="0"/>
      <c r="EKG11" s="0"/>
      <c r="EKH11" s="0"/>
      <c r="EKI11" s="0"/>
      <c r="EKJ11" s="0"/>
      <c r="EKK11" s="0"/>
      <c r="EKL11" s="0"/>
      <c r="EKM11" s="0"/>
      <c r="EKN11" s="0"/>
      <c r="EKO11" s="0"/>
      <c r="EKP11" s="0"/>
      <c r="EKQ11" s="0"/>
      <c r="EKR11" s="0"/>
      <c r="EKS11" s="0"/>
      <c r="EKT11" s="0"/>
      <c r="EKU11" s="0"/>
      <c r="EKV11" s="0"/>
      <c r="EKW11" s="0"/>
      <c r="EKX11" s="0"/>
      <c r="EKY11" s="0"/>
      <c r="EKZ11" s="0"/>
      <c r="ELA11" s="0"/>
      <c r="ELB11" s="0"/>
      <c r="ELC11" s="0"/>
      <c r="ELD11" s="0"/>
      <c r="ELE11" s="0"/>
      <c r="ELF11" s="0"/>
      <c r="ELG11" s="0"/>
      <c r="ELH11" s="0"/>
      <c r="ELI11" s="0"/>
      <c r="ELJ11" s="0"/>
      <c r="ELK11" s="0"/>
      <c r="ELL11" s="0"/>
      <c r="ELM11" s="0"/>
      <c r="ELN11" s="0"/>
      <c r="ELO11" s="0"/>
      <c r="ELP11" s="0"/>
      <c r="ELQ11" s="0"/>
      <c r="ELR11" s="0"/>
      <c r="ELS11" s="0"/>
      <c r="ELT11" s="0"/>
      <c r="ELU11" s="0"/>
      <c r="ELV11" s="0"/>
      <c r="ELW11" s="0"/>
      <c r="ELX11" s="0"/>
      <c r="ELY11" s="0"/>
      <c r="ELZ11" s="0"/>
      <c r="EMA11" s="0"/>
      <c r="EMB11" s="0"/>
      <c r="EMC11" s="0"/>
      <c r="EMD11" s="0"/>
      <c r="EME11" s="0"/>
      <c r="EMF11" s="0"/>
      <c r="EMG11" s="0"/>
      <c r="EMH11" s="0"/>
      <c r="EMI11" s="0"/>
      <c r="EMJ11" s="0"/>
      <c r="EMK11" s="0"/>
      <c r="EML11" s="0"/>
      <c r="EMM11" s="0"/>
      <c r="EMN11" s="0"/>
      <c r="EMO11" s="0"/>
      <c r="EMP11" s="0"/>
      <c r="EMQ11" s="0"/>
      <c r="EMR11" s="0"/>
      <c r="EMS11" s="0"/>
      <c r="EMT11" s="0"/>
      <c r="EMU11" s="0"/>
      <c r="EMV11" s="0"/>
      <c r="EMW11" s="0"/>
      <c r="EMX11" s="0"/>
      <c r="EMY11" s="0"/>
      <c r="EMZ11" s="0"/>
      <c r="ENA11" s="0"/>
      <c r="ENB11" s="0"/>
      <c r="ENC11" s="0"/>
      <c r="END11" s="0"/>
      <c r="ENE11" s="0"/>
      <c r="ENF11" s="0"/>
      <c r="ENG11" s="0"/>
      <c r="ENH11" s="0"/>
      <c r="ENI11" s="0"/>
      <c r="ENJ11" s="0"/>
      <c r="ENK11" s="0"/>
      <c r="ENL11" s="0"/>
      <c r="ENM11" s="0"/>
      <c r="ENN11" s="0"/>
      <c r="ENO11" s="0"/>
      <c r="ENP11" s="0"/>
      <c r="ENQ11" s="0"/>
      <c r="ENR11" s="0"/>
      <c r="ENS11" s="0"/>
      <c r="ENT11" s="0"/>
      <c r="ENU11" s="0"/>
      <c r="ENV11" s="0"/>
      <c r="ENW11" s="0"/>
      <c r="ENX11" s="0"/>
      <c r="ENY11" s="0"/>
      <c r="ENZ11" s="0"/>
      <c r="EOA11" s="0"/>
      <c r="EOB11" s="0"/>
      <c r="EOC11" s="0"/>
      <c r="EOD11" s="0"/>
      <c r="EOE11" s="0"/>
      <c r="EOF11" s="0"/>
      <c r="EOG11" s="0"/>
      <c r="EOH11" s="0"/>
      <c r="EOI11" s="0"/>
      <c r="EOJ11" s="0"/>
      <c r="EOK11" s="0"/>
      <c r="EOL11" s="0"/>
      <c r="EOM11" s="0"/>
      <c r="EON11" s="0"/>
      <c r="EOO11" s="0"/>
      <c r="EOP11" s="0"/>
      <c r="EOQ11" s="0"/>
      <c r="EOR11" s="0"/>
      <c r="EOS11" s="0"/>
      <c r="EOT11" s="0"/>
      <c r="EOU11" s="0"/>
      <c r="EOV11" s="0"/>
      <c r="EOW11" s="0"/>
      <c r="EOX11" s="0"/>
      <c r="EOY11" s="0"/>
      <c r="EOZ11" s="0"/>
      <c r="EPA11" s="0"/>
      <c r="EPB11" s="0"/>
      <c r="EPC11" s="0"/>
      <c r="EPD11" s="0"/>
      <c r="EPE11" s="0"/>
      <c r="EPF11" s="0"/>
      <c r="EPG11" s="0"/>
      <c r="EPH11" s="0"/>
      <c r="EPI11" s="0"/>
      <c r="EPJ11" s="0"/>
      <c r="EPK11" s="0"/>
      <c r="EPL11" s="0"/>
      <c r="EPM11" s="0"/>
      <c r="EPN11" s="0"/>
      <c r="EPO11" s="0"/>
      <c r="EPP11" s="0"/>
      <c r="EPQ11" s="0"/>
      <c r="EPR11" s="0"/>
      <c r="EPS11" s="0"/>
      <c r="EPT11" s="0"/>
      <c r="EPU11" s="0"/>
      <c r="EPV11" s="0"/>
      <c r="EPW11" s="0"/>
      <c r="EPX11" s="0"/>
      <c r="EPY11" s="0"/>
      <c r="EPZ11" s="0"/>
      <c r="EQA11" s="0"/>
      <c r="EQB11" s="0"/>
      <c r="EQC11" s="0"/>
      <c r="EQD11" s="0"/>
      <c r="EQE11" s="0"/>
      <c r="EQF11" s="0"/>
      <c r="EQG11" s="0"/>
      <c r="EQH11" s="0"/>
      <c r="EQI11" s="0"/>
      <c r="EQJ11" s="0"/>
      <c r="EQK11" s="0"/>
      <c r="EQL11" s="0"/>
      <c r="EQM11" s="0"/>
      <c r="EQN11" s="0"/>
      <c r="EQO11" s="0"/>
      <c r="EQP11" s="0"/>
      <c r="EQQ11" s="0"/>
      <c r="EQR11" s="0"/>
      <c r="EQS11" s="0"/>
      <c r="EQT11" s="0"/>
      <c r="EQU11" s="0"/>
      <c r="EQV11" s="0"/>
      <c r="EQW11" s="0"/>
      <c r="EQX11" s="0"/>
      <c r="EQY11" s="0"/>
      <c r="EQZ11" s="0"/>
      <c r="ERA11" s="0"/>
      <c r="ERB11" s="0"/>
      <c r="ERC11" s="0"/>
      <c r="ERD11" s="0"/>
      <c r="ERE11" s="0"/>
      <c r="ERF11" s="0"/>
      <c r="ERG11" s="0"/>
      <c r="ERH11" s="0"/>
      <c r="ERI11" s="0"/>
      <c r="ERJ11" s="0"/>
      <c r="ERK11" s="0"/>
      <c r="ERL11" s="0"/>
      <c r="ERM11" s="0"/>
      <c r="ERN11" s="0"/>
      <c r="ERO11" s="0"/>
      <c r="ERP11" s="0"/>
      <c r="ERQ11" s="0"/>
      <c r="ERR11" s="0"/>
      <c r="ERS11" s="0"/>
      <c r="ERT11" s="0"/>
      <c r="ERU11" s="0"/>
      <c r="ERV11" s="0"/>
      <c r="ERW11" s="0"/>
      <c r="ERX11" s="0"/>
      <c r="ERY11" s="0"/>
      <c r="ERZ11" s="0"/>
      <c r="ESA11" s="0"/>
      <c r="ESB11" s="0"/>
      <c r="ESC11" s="0"/>
      <c r="ESD11" s="0"/>
      <c r="ESE11" s="0"/>
      <c r="ESF11" s="0"/>
      <c r="ESG11" s="0"/>
      <c r="ESH11" s="0"/>
      <c r="ESI11" s="0"/>
      <c r="ESJ11" s="0"/>
      <c r="ESK11" s="0"/>
      <c r="ESL11" s="0"/>
      <c r="ESM11" s="0"/>
      <c r="ESN11" s="0"/>
      <c r="ESO11" s="0"/>
      <c r="ESP11" s="0"/>
      <c r="ESQ11" s="0"/>
      <c r="ESR11" s="0"/>
      <c r="ESS11" s="0"/>
      <c r="EST11" s="0"/>
      <c r="ESU11" s="0"/>
      <c r="ESV11" s="0"/>
      <c r="ESW11" s="0"/>
      <c r="ESX11" s="0"/>
      <c r="ESY11" s="0"/>
      <c r="ESZ11" s="0"/>
      <c r="ETA11" s="0"/>
      <c r="ETB11" s="0"/>
      <c r="ETC11" s="0"/>
      <c r="ETD11" s="0"/>
      <c r="ETE11" s="0"/>
      <c r="ETF11" s="0"/>
      <c r="ETG11" s="0"/>
      <c r="ETH11" s="0"/>
      <c r="ETI11" s="0"/>
      <c r="ETJ11" s="0"/>
      <c r="ETK11" s="0"/>
      <c r="ETL11" s="0"/>
      <c r="ETM11" s="0"/>
      <c r="ETN11" s="0"/>
      <c r="ETO11" s="0"/>
      <c r="ETP11" s="0"/>
      <c r="ETQ11" s="0"/>
      <c r="ETR11" s="0"/>
      <c r="ETS11" s="0"/>
      <c r="ETT11" s="0"/>
      <c r="ETU11" s="0"/>
      <c r="ETV11" s="0"/>
      <c r="ETW11" s="0"/>
      <c r="ETX11" s="0"/>
      <c r="ETY11" s="0"/>
      <c r="ETZ11" s="0"/>
      <c r="EUA11" s="0"/>
      <c r="EUB11" s="0"/>
      <c r="EUC11" s="0"/>
      <c r="EUD11" s="0"/>
      <c r="EUE11" s="0"/>
      <c r="EUF11" s="0"/>
      <c r="EUG11" s="0"/>
      <c r="EUH11" s="0"/>
      <c r="EUI11" s="0"/>
      <c r="EUJ11" s="0"/>
      <c r="EUK11" s="0"/>
      <c r="EUL11" s="0"/>
      <c r="EUM11" s="0"/>
      <c r="EUN11" s="0"/>
      <c r="EUO11" s="0"/>
      <c r="EUP11" s="0"/>
      <c r="EUQ11" s="0"/>
      <c r="EUR11" s="0"/>
      <c r="EUS11" s="0"/>
      <c r="EUT11" s="0"/>
      <c r="EUU11" s="0"/>
      <c r="EUV11" s="0"/>
      <c r="EUW11" s="0"/>
      <c r="EUX11" s="0"/>
      <c r="EUY11" s="0"/>
      <c r="EUZ11" s="0"/>
      <c r="EVA11" s="0"/>
      <c r="EVB11" s="0"/>
      <c r="EVC11" s="0"/>
      <c r="EVD11" s="0"/>
      <c r="EVE11" s="0"/>
      <c r="EVF11" s="0"/>
      <c r="EVG11" s="0"/>
      <c r="EVH11" s="0"/>
      <c r="EVI11" s="0"/>
      <c r="EVJ11" s="0"/>
      <c r="EVK11" s="0"/>
      <c r="EVL11" s="0"/>
      <c r="EVM11" s="0"/>
      <c r="EVN11" s="0"/>
      <c r="EVO11" s="0"/>
      <c r="EVP11" s="0"/>
      <c r="EVQ11" s="0"/>
      <c r="EVR11" s="0"/>
      <c r="EVS11" s="0"/>
      <c r="EVT11" s="0"/>
      <c r="EVU11" s="0"/>
      <c r="EVV11" s="0"/>
      <c r="EVW11" s="0"/>
      <c r="EVX11" s="0"/>
      <c r="EVY11" s="0"/>
      <c r="EVZ11" s="0"/>
      <c r="EWA11" s="0"/>
      <c r="EWB11" s="0"/>
      <c r="EWC11" s="0"/>
      <c r="EWD11" s="0"/>
      <c r="EWE11" s="0"/>
      <c r="EWF11" s="0"/>
      <c r="EWG11" s="0"/>
      <c r="EWH11" s="0"/>
      <c r="EWI11" s="0"/>
      <c r="EWJ11" s="0"/>
      <c r="EWK11" s="0"/>
      <c r="EWL11" s="0"/>
      <c r="EWM11" s="0"/>
      <c r="EWN11" s="0"/>
      <c r="EWO11" s="0"/>
      <c r="EWP11" s="0"/>
      <c r="EWQ11" s="0"/>
      <c r="EWR11" s="0"/>
      <c r="EWS11" s="0"/>
      <c r="EWT11" s="0"/>
      <c r="EWU11" s="0"/>
      <c r="EWV11" s="0"/>
      <c r="EWW11" s="0"/>
      <c r="EWX11" s="0"/>
      <c r="EWY11" s="0"/>
      <c r="EWZ11" s="0"/>
      <c r="EXA11" s="0"/>
      <c r="EXB11" s="0"/>
      <c r="EXC11" s="0"/>
      <c r="EXD11" s="0"/>
      <c r="EXE11" s="0"/>
      <c r="EXF11" s="0"/>
      <c r="EXG11" s="0"/>
      <c r="EXH11" s="0"/>
      <c r="EXI11" s="0"/>
      <c r="EXJ11" s="0"/>
      <c r="EXK11" s="0"/>
      <c r="EXL11" s="0"/>
      <c r="EXM11" s="0"/>
      <c r="EXN11" s="0"/>
      <c r="EXO11" s="0"/>
      <c r="EXP11" s="0"/>
      <c r="EXQ11" s="0"/>
      <c r="EXR11" s="0"/>
      <c r="EXS11" s="0"/>
      <c r="EXT11" s="0"/>
      <c r="EXU11" s="0"/>
      <c r="EXV11" s="0"/>
      <c r="EXW11" s="0"/>
      <c r="EXX11" s="0"/>
      <c r="EXY11" s="0"/>
      <c r="EXZ11" s="0"/>
      <c r="EYA11" s="0"/>
      <c r="EYB11" s="0"/>
      <c r="EYC11" s="0"/>
      <c r="EYD11" s="0"/>
      <c r="EYE11" s="0"/>
      <c r="EYF11" s="0"/>
      <c r="EYG11" s="0"/>
      <c r="EYH11" s="0"/>
      <c r="EYI11" s="0"/>
      <c r="EYJ11" s="0"/>
      <c r="EYK11" s="0"/>
      <c r="EYL11" s="0"/>
      <c r="EYM11" s="0"/>
      <c r="EYN11" s="0"/>
      <c r="EYO11" s="0"/>
      <c r="EYP11" s="0"/>
      <c r="EYQ11" s="0"/>
      <c r="EYR11" s="0"/>
      <c r="EYS11" s="0"/>
      <c r="EYT11" s="0"/>
      <c r="EYU11" s="0"/>
      <c r="EYV11" s="0"/>
      <c r="EYW11" s="0"/>
      <c r="EYX11" s="0"/>
      <c r="EYY11" s="0"/>
      <c r="EYZ11" s="0"/>
      <c r="EZA11" s="0"/>
      <c r="EZB11" s="0"/>
      <c r="EZC11" s="0"/>
      <c r="EZD11" s="0"/>
      <c r="EZE11" s="0"/>
      <c r="EZF11" s="0"/>
      <c r="EZG11" s="0"/>
      <c r="EZH11" s="0"/>
      <c r="EZI11" s="0"/>
      <c r="EZJ11" s="0"/>
      <c r="EZK11" s="0"/>
      <c r="EZL11" s="0"/>
      <c r="EZM11" s="0"/>
      <c r="EZN11" s="0"/>
      <c r="EZO11" s="0"/>
      <c r="EZP11" s="0"/>
      <c r="EZQ11" s="0"/>
      <c r="EZR11" s="0"/>
      <c r="EZS11" s="0"/>
      <c r="EZT11" s="0"/>
      <c r="EZU11" s="0"/>
      <c r="EZV11" s="0"/>
      <c r="EZW11" s="0"/>
      <c r="EZX11" s="0"/>
      <c r="EZY11" s="0"/>
      <c r="EZZ11" s="0"/>
      <c r="FAA11" s="0"/>
      <c r="FAB11" s="0"/>
      <c r="FAC11" s="0"/>
      <c r="FAD11" s="0"/>
      <c r="FAE11" s="0"/>
      <c r="FAF11" s="0"/>
      <c r="FAG11" s="0"/>
      <c r="FAH11" s="0"/>
      <c r="FAI11" s="0"/>
      <c r="FAJ11" s="0"/>
      <c r="FAK11" s="0"/>
      <c r="FAL11" s="0"/>
      <c r="FAM11" s="0"/>
      <c r="FAN11" s="0"/>
      <c r="FAO11" s="0"/>
      <c r="FAP11" s="0"/>
      <c r="FAQ11" s="0"/>
      <c r="FAR11" s="0"/>
      <c r="FAS11" s="0"/>
      <c r="FAT11" s="0"/>
      <c r="FAU11" s="0"/>
      <c r="FAV11" s="0"/>
      <c r="FAW11" s="0"/>
      <c r="FAX11" s="0"/>
      <c r="FAY11" s="0"/>
      <c r="FAZ11" s="0"/>
      <c r="FBA11" s="0"/>
      <c r="FBB11" s="0"/>
      <c r="FBC11" s="0"/>
      <c r="FBD11" s="0"/>
      <c r="FBE11" s="0"/>
      <c r="FBF11" s="0"/>
      <c r="FBG11" s="0"/>
      <c r="FBH11" s="0"/>
      <c r="FBI11" s="0"/>
      <c r="FBJ11" s="0"/>
      <c r="FBK11" s="0"/>
      <c r="FBL11" s="0"/>
      <c r="FBM11" s="0"/>
      <c r="FBN11" s="0"/>
      <c r="FBO11" s="0"/>
      <c r="FBP11" s="0"/>
      <c r="FBQ11" s="0"/>
      <c r="FBR11" s="0"/>
      <c r="FBS11" s="0"/>
      <c r="FBT11" s="0"/>
      <c r="FBU11" s="0"/>
      <c r="FBV11" s="0"/>
      <c r="FBW11" s="0"/>
      <c r="FBX11" s="0"/>
      <c r="FBY11" s="0"/>
      <c r="FBZ11" s="0"/>
      <c r="FCA11" s="0"/>
      <c r="FCB11" s="0"/>
      <c r="FCC11" s="0"/>
      <c r="FCD11" s="0"/>
      <c r="FCE11" s="0"/>
      <c r="FCF11" s="0"/>
      <c r="FCG11" s="0"/>
      <c r="FCH11" s="0"/>
      <c r="FCI11" s="0"/>
      <c r="FCJ11" s="0"/>
      <c r="FCK11" s="0"/>
      <c r="FCL11" s="0"/>
      <c r="FCM11" s="0"/>
      <c r="FCN11" s="0"/>
      <c r="FCO11" s="0"/>
      <c r="FCP11" s="0"/>
      <c r="FCQ11" s="0"/>
      <c r="FCR11" s="0"/>
      <c r="FCS11" s="0"/>
      <c r="FCT11" s="0"/>
      <c r="FCU11" s="0"/>
      <c r="FCV11" s="0"/>
      <c r="FCW11" s="0"/>
      <c r="FCX11" s="0"/>
      <c r="FCY11" s="0"/>
      <c r="FCZ11" s="0"/>
      <c r="FDA11" s="0"/>
      <c r="FDB11" s="0"/>
      <c r="FDC11" s="0"/>
      <c r="FDD11" s="0"/>
      <c r="FDE11" s="0"/>
      <c r="FDF11" s="0"/>
      <c r="FDG11" s="0"/>
      <c r="FDH11" s="0"/>
      <c r="FDI11" s="0"/>
      <c r="FDJ11" s="0"/>
      <c r="FDK11" s="0"/>
      <c r="FDL11" s="0"/>
      <c r="FDM11" s="0"/>
      <c r="FDN11" s="0"/>
      <c r="FDO11" s="0"/>
      <c r="FDP11" s="0"/>
      <c r="FDQ11" s="0"/>
      <c r="FDR11" s="0"/>
      <c r="FDS11" s="0"/>
      <c r="FDT11" s="0"/>
      <c r="FDU11" s="0"/>
      <c r="FDV11" s="0"/>
      <c r="FDW11" s="0"/>
      <c r="FDX11" s="0"/>
      <c r="FDY11" s="0"/>
      <c r="FDZ11" s="0"/>
      <c r="FEA11" s="0"/>
      <c r="FEB11" s="0"/>
      <c r="FEC11" s="0"/>
      <c r="FED11" s="0"/>
      <c r="FEE11" s="0"/>
      <c r="FEF11" s="0"/>
      <c r="FEG11" s="0"/>
      <c r="FEH11" s="0"/>
      <c r="FEI11" s="0"/>
      <c r="FEJ11" s="0"/>
      <c r="FEK11" s="0"/>
      <c r="FEL11" s="0"/>
      <c r="FEM11" s="0"/>
      <c r="FEN11" s="0"/>
      <c r="FEO11" s="0"/>
      <c r="FEP11" s="0"/>
      <c r="FEQ11" s="0"/>
      <c r="FER11" s="0"/>
      <c r="FES11" s="0"/>
      <c r="FET11" s="0"/>
      <c r="FEU11" s="0"/>
      <c r="FEV11" s="0"/>
      <c r="FEW11" s="0"/>
      <c r="FEX11" s="0"/>
      <c r="FEY11" s="0"/>
      <c r="FEZ11" s="0"/>
      <c r="FFA11" s="0"/>
      <c r="FFB11" s="0"/>
      <c r="FFC11" s="0"/>
      <c r="FFD11" s="0"/>
      <c r="FFE11" s="0"/>
      <c r="FFF11" s="0"/>
      <c r="FFG11" s="0"/>
      <c r="FFH11" s="0"/>
      <c r="FFI11" s="0"/>
      <c r="FFJ11" s="0"/>
      <c r="FFK11" s="0"/>
      <c r="FFL11" s="0"/>
      <c r="FFM11" s="0"/>
      <c r="FFN11" s="0"/>
      <c r="FFO11" s="0"/>
      <c r="FFP11" s="0"/>
      <c r="FFQ11" s="0"/>
      <c r="FFR11" s="0"/>
      <c r="FFS11" s="0"/>
      <c r="FFT11" s="0"/>
      <c r="FFU11" s="0"/>
      <c r="FFV11" s="0"/>
      <c r="FFW11" s="0"/>
      <c r="FFX11" s="0"/>
      <c r="FFY11" s="0"/>
      <c r="FFZ11" s="0"/>
      <c r="FGA11" s="0"/>
      <c r="FGB11" s="0"/>
      <c r="FGC11" s="0"/>
      <c r="FGD11" s="0"/>
      <c r="FGE11" s="0"/>
      <c r="FGF11" s="0"/>
      <c r="FGG11" s="0"/>
      <c r="FGH11" s="0"/>
      <c r="FGI11" s="0"/>
      <c r="FGJ11" s="0"/>
      <c r="FGK11" s="0"/>
      <c r="FGL11" s="0"/>
      <c r="FGM11" s="0"/>
      <c r="FGN11" s="0"/>
      <c r="FGO11" s="0"/>
      <c r="FGP11" s="0"/>
      <c r="FGQ11" s="0"/>
      <c r="FGR11" s="0"/>
      <c r="FGS11" s="0"/>
      <c r="FGT11" s="0"/>
      <c r="FGU11" s="0"/>
      <c r="FGV11" s="0"/>
      <c r="FGW11" s="0"/>
      <c r="FGX11" s="0"/>
      <c r="FGY11" s="0"/>
      <c r="FGZ11" s="0"/>
      <c r="FHA11" s="0"/>
      <c r="FHB11" s="0"/>
      <c r="FHC11" s="0"/>
      <c r="FHD11" s="0"/>
      <c r="FHE11" s="0"/>
      <c r="FHF11" s="0"/>
      <c r="FHG11" s="0"/>
      <c r="FHH11" s="0"/>
      <c r="FHI11" s="0"/>
      <c r="FHJ11" s="0"/>
      <c r="FHK11" s="0"/>
      <c r="FHL11" s="0"/>
      <c r="FHM11" s="0"/>
      <c r="FHN11" s="0"/>
      <c r="FHO11" s="0"/>
      <c r="FHP11" s="0"/>
      <c r="FHQ11" s="0"/>
      <c r="FHR11" s="0"/>
      <c r="FHS11" s="0"/>
      <c r="FHT11" s="0"/>
      <c r="FHU11" s="0"/>
      <c r="FHV11" s="0"/>
      <c r="FHW11" s="0"/>
      <c r="FHX11" s="0"/>
      <c r="FHY11" s="0"/>
      <c r="FHZ11" s="0"/>
      <c r="FIA11" s="0"/>
      <c r="FIB11" s="0"/>
      <c r="FIC11" s="0"/>
      <c r="FID11" s="0"/>
      <c r="FIE11" s="0"/>
      <c r="FIF11" s="0"/>
      <c r="FIG11" s="0"/>
      <c r="FIH11" s="0"/>
      <c r="FII11" s="0"/>
      <c r="FIJ11" s="0"/>
      <c r="FIK11" s="0"/>
      <c r="FIL11" s="0"/>
      <c r="FIM11" s="0"/>
      <c r="FIN11" s="0"/>
      <c r="FIO11" s="0"/>
      <c r="FIP11" s="0"/>
      <c r="FIQ11" s="0"/>
      <c r="FIR11" s="0"/>
      <c r="FIS11" s="0"/>
      <c r="FIT11" s="0"/>
      <c r="FIU11" s="0"/>
      <c r="FIV11" s="0"/>
      <c r="FIW11" s="0"/>
      <c r="FIX11" s="0"/>
      <c r="FIY11" s="0"/>
      <c r="FIZ11" s="0"/>
      <c r="FJA11" s="0"/>
      <c r="FJB11" s="0"/>
      <c r="FJC11" s="0"/>
      <c r="FJD11" s="0"/>
      <c r="FJE11" s="0"/>
      <c r="FJF11" s="0"/>
      <c r="FJG11" s="0"/>
      <c r="FJH11" s="0"/>
      <c r="FJI11" s="0"/>
      <c r="FJJ11" s="0"/>
      <c r="FJK11" s="0"/>
      <c r="FJL11" s="0"/>
      <c r="FJM11" s="0"/>
      <c r="FJN11" s="0"/>
      <c r="FJO11" s="0"/>
      <c r="FJP11" s="0"/>
      <c r="FJQ11" s="0"/>
      <c r="FJR11" s="0"/>
      <c r="FJS11" s="0"/>
      <c r="FJT11" s="0"/>
      <c r="FJU11" s="0"/>
      <c r="FJV11" s="0"/>
      <c r="FJW11" s="0"/>
      <c r="FJX11" s="0"/>
      <c r="FJY11" s="0"/>
      <c r="FJZ11" s="0"/>
      <c r="FKA11" s="0"/>
      <c r="FKB11" s="0"/>
      <c r="FKC11" s="0"/>
      <c r="FKD11" s="0"/>
      <c r="FKE11" s="0"/>
      <c r="FKF11" s="0"/>
      <c r="FKG11" s="0"/>
      <c r="FKH11" s="0"/>
      <c r="FKI11" s="0"/>
      <c r="FKJ11" s="0"/>
      <c r="FKK11" s="0"/>
      <c r="FKL11" s="0"/>
      <c r="FKM11" s="0"/>
      <c r="FKN11" s="0"/>
      <c r="FKO11" s="0"/>
      <c r="FKP11" s="0"/>
      <c r="FKQ11" s="0"/>
      <c r="FKR11" s="0"/>
      <c r="FKS11" s="0"/>
      <c r="FKT11" s="0"/>
      <c r="FKU11" s="0"/>
      <c r="FKV11" s="0"/>
      <c r="FKW11" s="0"/>
      <c r="FKX11" s="0"/>
      <c r="FKY11" s="0"/>
      <c r="FKZ11" s="0"/>
      <c r="FLA11" s="0"/>
      <c r="FLB11" s="0"/>
      <c r="FLC11" s="0"/>
      <c r="FLD11" s="0"/>
      <c r="FLE11" s="0"/>
      <c r="FLF11" s="0"/>
      <c r="FLG11" s="0"/>
      <c r="FLH11" s="0"/>
      <c r="FLI11" s="0"/>
      <c r="FLJ11" s="0"/>
      <c r="FLK11" s="0"/>
      <c r="FLL11" s="0"/>
      <c r="FLM11" s="0"/>
      <c r="FLN11" s="0"/>
      <c r="FLO11" s="0"/>
      <c r="FLP11" s="0"/>
      <c r="FLQ11" s="0"/>
      <c r="FLR11" s="0"/>
      <c r="FLS11" s="0"/>
      <c r="FLT11" s="0"/>
      <c r="FLU11" s="0"/>
      <c r="FLV11" s="0"/>
      <c r="FLW11" s="0"/>
      <c r="FLX11" s="0"/>
      <c r="FLY11" s="0"/>
      <c r="FLZ11" s="0"/>
      <c r="FMA11" s="0"/>
      <c r="FMB11" s="0"/>
      <c r="FMC11" s="0"/>
      <c r="FMD11" s="0"/>
      <c r="FME11" s="0"/>
      <c r="FMF11" s="0"/>
      <c r="FMG11" s="0"/>
      <c r="FMH11" s="0"/>
      <c r="FMI11" s="0"/>
      <c r="FMJ11" s="0"/>
      <c r="FMK11" s="0"/>
      <c r="FML11" s="0"/>
      <c r="FMM11" s="0"/>
      <c r="FMN11" s="0"/>
      <c r="FMO11" s="0"/>
      <c r="FMP11" s="0"/>
      <c r="FMQ11" s="0"/>
      <c r="FMR11" s="0"/>
      <c r="FMS11" s="0"/>
      <c r="FMT11" s="0"/>
      <c r="FMU11" s="0"/>
      <c r="FMV11" s="0"/>
      <c r="FMW11" s="0"/>
      <c r="FMX11" s="0"/>
      <c r="FMY11" s="0"/>
      <c r="FMZ11" s="0"/>
      <c r="FNA11" s="0"/>
      <c r="FNB11" s="0"/>
      <c r="FNC11" s="0"/>
      <c r="FND11" s="0"/>
      <c r="FNE11" s="0"/>
      <c r="FNF11" s="0"/>
      <c r="FNG11" s="0"/>
      <c r="FNH11" s="0"/>
      <c r="FNI11" s="0"/>
      <c r="FNJ11" s="0"/>
      <c r="FNK11" s="0"/>
      <c r="FNL11" s="0"/>
      <c r="FNM11" s="0"/>
      <c r="FNN11" s="0"/>
      <c r="FNO11" s="0"/>
      <c r="FNP11" s="0"/>
      <c r="FNQ11" s="0"/>
      <c r="FNR11" s="0"/>
      <c r="FNS11" s="0"/>
      <c r="FNT11" s="0"/>
      <c r="FNU11" s="0"/>
      <c r="FNV11" s="0"/>
      <c r="FNW11" s="0"/>
      <c r="FNX11" s="0"/>
      <c r="FNY11" s="0"/>
      <c r="FNZ11" s="0"/>
      <c r="FOA11" s="0"/>
      <c r="FOB11" s="0"/>
      <c r="FOC11" s="0"/>
      <c r="FOD11" s="0"/>
      <c r="FOE11" s="0"/>
      <c r="FOF11" s="0"/>
      <c r="FOG11" s="0"/>
      <c r="FOH11" s="0"/>
      <c r="FOI11" s="0"/>
      <c r="FOJ11" s="0"/>
      <c r="FOK11" s="0"/>
      <c r="FOL11" s="0"/>
      <c r="FOM11" s="0"/>
      <c r="FON11" s="0"/>
      <c r="FOO11" s="0"/>
      <c r="FOP11" s="0"/>
      <c r="FOQ11" s="0"/>
      <c r="FOR11" s="0"/>
      <c r="FOS11" s="0"/>
      <c r="FOT11" s="0"/>
      <c r="FOU11" s="0"/>
      <c r="FOV11" s="0"/>
      <c r="FOW11" s="0"/>
      <c r="FOX11" s="0"/>
      <c r="FOY11" s="0"/>
      <c r="FOZ11" s="0"/>
      <c r="FPA11" s="0"/>
      <c r="FPB11" s="0"/>
      <c r="FPC11" s="0"/>
      <c r="FPD11" s="0"/>
      <c r="FPE11" s="0"/>
      <c r="FPF11" s="0"/>
      <c r="FPG11" s="0"/>
      <c r="FPH11" s="0"/>
      <c r="FPI11" s="0"/>
      <c r="FPJ11" s="0"/>
      <c r="FPK11" s="0"/>
      <c r="FPL11" s="0"/>
      <c r="FPM11" s="0"/>
      <c r="FPN11" s="0"/>
      <c r="FPO11" s="0"/>
      <c r="FPP11" s="0"/>
      <c r="FPQ11" s="0"/>
      <c r="FPR11" s="0"/>
      <c r="FPS11" s="0"/>
      <c r="FPT11" s="0"/>
      <c r="FPU11" s="0"/>
      <c r="FPV11" s="0"/>
      <c r="FPW11" s="0"/>
      <c r="FPX11" s="0"/>
      <c r="FPY11" s="0"/>
      <c r="FPZ11" s="0"/>
      <c r="FQA11" s="0"/>
      <c r="FQB11" s="0"/>
      <c r="FQC11" s="0"/>
      <c r="FQD11" s="0"/>
      <c r="FQE11" s="0"/>
      <c r="FQF11" s="0"/>
      <c r="FQG11" s="0"/>
      <c r="FQH11" s="0"/>
      <c r="FQI11" s="0"/>
      <c r="FQJ11" s="0"/>
      <c r="FQK11" s="0"/>
      <c r="FQL11" s="0"/>
      <c r="FQM11" s="0"/>
      <c r="FQN11" s="0"/>
      <c r="FQO11" s="0"/>
      <c r="FQP11" s="0"/>
      <c r="FQQ11" s="0"/>
      <c r="FQR11" s="0"/>
      <c r="FQS11" s="0"/>
      <c r="FQT11" s="0"/>
      <c r="FQU11" s="0"/>
      <c r="FQV11" s="0"/>
      <c r="FQW11" s="0"/>
      <c r="FQX11" s="0"/>
      <c r="FQY11" s="0"/>
      <c r="FQZ11" s="0"/>
      <c r="FRA11" s="0"/>
      <c r="FRB11" s="0"/>
      <c r="FRC11" s="0"/>
      <c r="FRD11" s="0"/>
      <c r="FRE11" s="0"/>
      <c r="FRF11" s="0"/>
      <c r="FRG11" s="0"/>
      <c r="FRH11" s="0"/>
      <c r="FRI11" s="0"/>
      <c r="FRJ11" s="0"/>
      <c r="FRK11" s="0"/>
      <c r="FRL11" s="0"/>
      <c r="FRM11" s="0"/>
      <c r="FRN11" s="0"/>
      <c r="FRO11" s="0"/>
      <c r="FRP11" s="0"/>
      <c r="FRQ11" s="0"/>
      <c r="FRR11" s="0"/>
      <c r="FRS11" s="0"/>
      <c r="FRT11" s="0"/>
      <c r="FRU11" s="0"/>
      <c r="FRV11" s="0"/>
      <c r="FRW11" s="0"/>
      <c r="FRX11" s="0"/>
      <c r="FRY11" s="0"/>
      <c r="FRZ11" s="0"/>
      <c r="FSA11" s="0"/>
      <c r="FSB11" s="0"/>
      <c r="FSC11" s="0"/>
      <c r="FSD11" s="0"/>
      <c r="FSE11" s="0"/>
      <c r="FSF11" s="0"/>
      <c r="FSG11" s="0"/>
      <c r="FSH11" s="0"/>
      <c r="FSI11" s="0"/>
      <c r="FSJ11" s="0"/>
      <c r="FSK11" s="0"/>
      <c r="FSL11" s="0"/>
      <c r="FSM11" s="0"/>
      <c r="FSN11" s="0"/>
      <c r="FSO11" s="0"/>
      <c r="FSP11" s="0"/>
      <c r="FSQ11" s="0"/>
      <c r="FSR11" s="0"/>
      <c r="FSS11" s="0"/>
      <c r="FST11" s="0"/>
      <c r="FSU11" s="0"/>
      <c r="FSV11" s="0"/>
      <c r="FSW11" s="0"/>
      <c r="FSX11" s="0"/>
      <c r="FSY11" s="0"/>
      <c r="FSZ11" s="0"/>
      <c r="FTA11" s="0"/>
      <c r="FTB11" s="0"/>
      <c r="FTC11" s="0"/>
      <c r="FTD11" s="0"/>
      <c r="FTE11" s="0"/>
      <c r="FTF11" s="0"/>
      <c r="FTG11" s="0"/>
      <c r="FTH11" s="0"/>
      <c r="FTI11" s="0"/>
      <c r="FTJ11" s="0"/>
      <c r="FTK11" s="0"/>
      <c r="FTL11" s="0"/>
      <c r="FTM11" s="0"/>
      <c r="FTN11" s="0"/>
      <c r="FTO11" s="0"/>
      <c r="FTP11" s="0"/>
      <c r="FTQ11" s="0"/>
      <c r="FTR11" s="0"/>
      <c r="FTS11" s="0"/>
      <c r="FTT11" s="0"/>
      <c r="FTU11" s="0"/>
      <c r="FTV11" s="0"/>
      <c r="FTW11" s="0"/>
      <c r="FTX11" s="0"/>
      <c r="FTY11" s="0"/>
      <c r="FTZ11" s="0"/>
      <c r="FUA11" s="0"/>
      <c r="FUB11" s="0"/>
      <c r="FUC11" s="0"/>
      <c r="FUD11" s="0"/>
      <c r="FUE11" s="0"/>
      <c r="FUF11" s="0"/>
      <c r="FUG11" s="0"/>
      <c r="FUH11" s="0"/>
      <c r="FUI11" s="0"/>
      <c r="FUJ11" s="0"/>
      <c r="FUK11" s="0"/>
      <c r="FUL11" s="0"/>
      <c r="FUM11" s="0"/>
      <c r="FUN11" s="0"/>
      <c r="FUO11" s="0"/>
      <c r="FUP11" s="0"/>
      <c r="FUQ11" s="0"/>
      <c r="FUR11" s="0"/>
      <c r="FUS11" s="0"/>
      <c r="FUT11" s="0"/>
      <c r="FUU11" s="0"/>
      <c r="FUV11" s="0"/>
      <c r="FUW11" s="0"/>
      <c r="FUX11" s="0"/>
      <c r="FUY11" s="0"/>
      <c r="FUZ11" s="0"/>
      <c r="FVA11" s="0"/>
      <c r="FVB11" s="0"/>
      <c r="FVC11" s="0"/>
      <c r="FVD11" s="0"/>
      <c r="FVE11" s="0"/>
      <c r="FVF11" s="0"/>
      <c r="FVG11" s="0"/>
      <c r="FVH11" s="0"/>
      <c r="FVI11" s="0"/>
      <c r="FVJ11" s="0"/>
      <c r="FVK11" s="0"/>
      <c r="FVL11" s="0"/>
      <c r="FVM11" s="0"/>
      <c r="FVN11" s="0"/>
      <c r="FVO11" s="0"/>
      <c r="FVP11" s="0"/>
      <c r="FVQ11" s="0"/>
      <c r="FVR11" s="0"/>
      <c r="FVS11" s="0"/>
      <c r="FVT11" s="0"/>
      <c r="FVU11" s="0"/>
      <c r="FVV11" s="0"/>
      <c r="FVW11" s="0"/>
      <c r="FVX11" s="0"/>
      <c r="FVY11" s="0"/>
      <c r="FVZ11" s="0"/>
      <c r="FWA11" s="0"/>
      <c r="FWB11" s="0"/>
      <c r="FWC11" s="0"/>
      <c r="FWD11" s="0"/>
      <c r="FWE11" s="0"/>
      <c r="FWF11" s="0"/>
      <c r="FWG11" s="0"/>
      <c r="FWH11" s="0"/>
      <c r="FWI11" s="0"/>
      <c r="FWJ11" s="0"/>
      <c r="FWK11" s="0"/>
      <c r="FWL11" s="0"/>
      <c r="FWM11" s="0"/>
      <c r="FWN11" s="0"/>
      <c r="FWO11" s="0"/>
      <c r="FWP11" s="0"/>
      <c r="FWQ11" s="0"/>
      <c r="FWR11" s="0"/>
      <c r="FWS11" s="0"/>
      <c r="FWT11" s="0"/>
      <c r="FWU11" s="0"/>
      <c r="FWV11" s="0"/>
      <c r="FWW11" s="0"/>
      <c r="FWX11" s="0"/>
      <c r="FWY11" s="0"/>
      <c r="FWZ11" s="0"/>
      <c r="FXA11" s="0"/>
      <c r="FXB11" s="0"/>
      <c r="FXC11" s="0"/>
      <c r="FXD11" s="0"/>
      <c r="FXE11" s="0"/>
      <c r="FXF11" s="0"/>
      <c r="FXG11" s="0"/>
      <c r="FXH11" s="0"/>
      <c r="FXI11" s="0"/>
      <c r="FXJ11" s="0"/>
      <c r="FXK11" s="0"/>
      <c r="FXL11" s="0"/>
      <c r="FXM11" s="0"/>
      <c r="FXN11" s="0"/>
      <c r="FXO11" s="0"/>
      <c r="FXP11" s="0"/>
      <c r="FXQ11" s="0"/>
      <c r="FXR11" s="0"/>
      <c r="FXS11" s="0"/>
      <c r="FXT11" s="0"/>
      <c r="FXU11" s="0"/>
      <c r="FXV11" s="0"/>
      <c r="FXW11" s="0"/>
      <c r="FXX11" s="0"/>
      <c r="FXY11" s="0"/>
      <c r="FXZ11" s="0"/>
      <c r="FYA11" s="0"/>
      <c r="FYB11" s="0"/>
      <c r="FYC11" s="0"/>
      <c r="FYD11" s="0"/>
      <c r="FYE11" s="0"/>
      <c r="FYF11" s="0"/>
      <c r="FYG11" s="0"/>
      <c r="FYH11" s="0"/>
      <c r="FYI11" s="0"/>
      <c r="FYJ11" s="0"/>
      <c r="FYK11" s="0"/>
      <c r="FYL11" s="0"/>
      <c r="FYM11" s="0"/>
      <c r="FYN11" s="0"/>
      <c r="FYO11" s="0"/>
      <c r="FYP11" s="0"/>
      <c r="FYQ11" s="0"/>
      <c r="FYR11" s="0"/>
      <c r="FYS11" s="0"/>
      <c r="FYT11" s="0"/>
      <c r="FYU11" s="0"/>
      <c r="FYV11" s="0"/>
      <c r="FYW11" s="0"/>
      <c r="FYX11" s="0"/>
      <c r="FYY11" s="0"/>
      <c r="FYZ11" s="0"/>
      <c r="FZA11" s="0"/>
      <c r="FZB11" s="0"/>
      <c r="FZC11" s="0"/>
      <c r="FZD11" s="0"/>
      <c r="FZE11" s="0"/>
      <c r="FZF11" s="0"/>
      <c r="FZG11" s="0"/>
      <c r="FZH11" s="0"/>
      <c r="FZI11" s="0"/>
      <c r="FZJ11" s="0"/>
      <c r="FZK11" s="0"/>
      <c r="FZL11" s="0"/>
      <c r="FZM11" s="0"/>
      <c r="FZN11" s="0"/>
      <c r="FZO11" s="0"/>
      <c r="FZP11" s="0"/>
      <c r="FZQ11" s="0"/>
      <c r="FZR11" s="0"/>
      <c r="FZS11" s="0"/>
      <c r="FZT11" s="0"/>
      <c r="FZU11" s="0"/>
      <c r="FZV11" s="0"/>
      <c r="FZW11" s="0"/>
      <c r="FZX11" s="0"/>
      <c r="FZY11" s="0"/>
      <c r="FZZ11" s="0"/>
      <c r="GAA11" s="0"/>
      <c r="GAB11" s="0"/>
      <c r="GAC11" s="0"/>
      <c r="GAD11" s="0"/>
      <c r="GAE11" s="0"/>
      <c r="GAF11" s="0"/>
      <c r="GAG11" s="0"/>
      <c r="GAH11" s="0"/>
      <c r="GAI11" s="0"/>
      <c r="GAJ11" s="0"/>
      <c r="GAK11" s="0"/>
      <c r="GAL11" s="0"/>
      <c r="GAM11" s="0"/>
      <c r="GAN11" s="0"/>
      <c r="GAO11" s="0"/>
      <c r="GAP11" s="0"/>
      <c r="GAQ11" s="0"/>
      <c r="GAR11" s="0"/>
      <c r="GAS11" s="0"/>
      <c r="GAT11" s="0"/>
      <c r="GAU11" s="0"/>
      <c r="GAV11" s="0"/>
      <c r="GAW11" s="0"/>
      <c r="GAX11" s="0"/>
      <c r="GAY11" s="0"/>
      <c r="GAZ11" s="0"/>
      <c r="GBA11" s="0"/>
      <c r="GBB11" s="0"/>
      <c r="GBC11" s="0"/>
      <c r="GBD11" s="0"/>
      <c r="GBE11" s="0"/>
      <c r="GBF11" s="0"/>
      <c r="GBG11" s="0"/>
      <c r="GBH11" s="0"/>
      <c r="GBI11" s="0"/>
      <c r="GBJ11" s="0"/>
      <c r="GBK11" s="0"/>
      <c r="GBL11" s="0"/>
      <c r="GBM11" s="0"/>
      <c r="GBN11" s="0"/>
      <c r="GBO11" s="0"/>
      <c r="GBP11" s="0"/>
      <c r="GBQ11" s="0"/>
      <c r="GBR11" s="0"/>
      <c r="GBS11" s="0"/>
      <c r="GBT11" s="0"/>
      <c r="GBU11" s="0"/>
      <c r="GBV11" s="0"/>
      <c r="GBW11" s="0"/>
      <c r="GBX11" s="0"/>
      <c r="GBY11" s="0"/>
      <c r="GBZ11" s="0"/>
      <c r="GCA11" s="0"/>
      <c r="GCB11" s="0"/>
      <c r="GCC11" s="0"/>
      <c r="GCD11" s="0"/>
      <c r="GCE11" s="0"/>
      <c r="GCF11" s="0"/>
      <c r="GCG11" s="0"/>
      <c r="GCH11" s="0"/>
      <c r="GCI11" s="0"/>
      <c r="GCJ11" s="0"/>
      <c r="GCK11" s="0"/>
      <c r="GCL11" s="0"/>
      <c r="GCM11" s="0"/>
      <c r="GCN11" s="0"/>
      <c r="GCO11" s="0"/>
      <c r="GCP11" s="0"/>
      <c r="GCQ11" s="0"/>
      <c r="GCR11" s="0"/>
      <c r="GCS11" s="0"/>
      <c r="GCT11" s="0"/>
      <c r="GCU11" s="0"/>
      <c r="GCV11" s="0"/>
      <c r="GCW11" s="0"/>
      <c r="GCX11" s="0"/>
      <c r="GCY11" s="0"/>
      <c r="GCZ11" s="0"/>
      <c r="GDA11" s="0"/>
      <c r="GDB11" s="0"/>
      <c r="GDC11" s="0"/>
      <c r="GDD11" s="0"/>
      <c r="GDE11" s="0"/>
      <c r="GDF11" s="0"/>
      <c r="GDG11" s="0"/>
      <c r="GDH11" s="0"/>
      <c r="GDI11" s="0"/>
      <c r="GDJ11" s="0"/>
      <c r="GDK11" s="0"/>
      <c r="GDL11" s="0"/>
      <c r="GDM11" s="0"/>
      <c r="GDN11" s="0"/>
      <c r="GDO11" s="0"/>
      <c r="GDP11" s="0"/>
      <c r="GDQ11" s="0"/>
      <c r="GDR11" s="0"/>
      <c r="GDS11" s="0"/>
      <c r="GDT11" s="0"/>
      <c r="GDU11" s="0"/>
      <c r="GDV11" s="0"/>
      <c r="GDW11" s="0"/>
      <c r="GDX11" s="0"/>
      <c r="GDY11" s="0"/>
      <c r="GDZ11" s="0"/>
      <c r="GEA11" s="0"/>
      <c r="GEB11" s="0"/>
      <c r="GEC11" s="0"/>
      <c r="GED11" s="0"/>
      <c r="GEE11" s="0"/>
      <c r="GEF11" s="0"/>
      <c r="GEG11" s="0"/>
      <c r="GEH11" s="0"/>
      <c r="GEI11" s="0"/>
      <c r="GEJ11" s="0"/>
      <c r="GEK11" s="0"/>
      <c r="GEL11" s="0"/>
      <c r="GEM11" s="0"/>
      <c r="GEN11" s="0"/>
      <c r="GEO11" s="0"/>
      <c r="GEP11" s="0"/>
      <c r="GEQ11" s="0"/>
      <c r="GER11" s="0"/>
      <c r="GES11" s="0"/>
      <c r="GET11" s="0"/>
      <c r="GEU11" s="0"/>
      <c r="GEV11" s="0"/>
      <c r="GEW11" s="0"/>
      <c r="GEX11" s="0"/>
      <c r="GEY11" s="0"/>
      <c r="GEZ11" s="0"/>
      <c r="GFA11" s="0"/>
      <c r="GFB11" s="0"/>
      <c r="GFC11" s="0"/>
      <c r="GFD11" s="0"/>
      <c r="GFE11" s="0"/>
      <c r="GFF11" s="0"/>
      <c r="GFG11" s="0"/>
      <c r="GFH11" s="0"/>
      <c r="GFI11" s="0"/>
      <c r="GFJ11" s="0"/>
      <c r="GFK11" s="0"/>
      <c r="GFL11" s="0"/>
      <c r="GFM11" s="0"/>
      <c r="GFN11" s="0"/>
      <c r="GFO11" s="0"/>
      <c r="GFP11" s="0"/>
      <c r="GFQ11" s="0"/>
      <c r="GFR11" s="0"/>
      <c r="GFS11" s="0"/>
      <c r="GFT11" s="0"/>
      <c r="GFU11" s="0"/>
      <c r="GFV11" s="0"/>
      <c r="GFW11" s="0"/>
      <c r="GFX11" s="0"/>
      <c r="GFY11" s="0"/>
      <c r="GFZ11" s="0"/>
      <c r="GGA11" s="0"/>
      <c r="GGB11" s="0"/>
      <c r="GGC11" s="0"/>
      <c r="GGD11" s="0"/>
      <c r="GGE11" s="0"/>
      <c r="GGF11" s="0"/>
      <c r="GGG11" s="0"/>
      <c r="GGH11" s="0"/>
      <c r="GGI11" s="0"/>
      <c r="GGJ11" s="0"/>
      <c r="GGK11" s="0"/>
      <c r="GGL11" s="0"/>
      <c r="GGM11" s="0"/>
      <c r="GGN11" s="0"/>
      <c r="GGO11" s="0"/>
      <c r="GGP11" s="0"/>
      <c r="GGQ11" s="0"/>
      <c r="GGR11" s="0"/>
      <c r="GGS11" s="0"/>
      <c r="GGT11" s="0"/>
      <c r="GGU11" s="0"/>
      <c r="GGV11" s="0"/>
      <c r="GGW11" s="0"/>
      <c r="GGX11" s="0"/>
      <c r="GGY11" s="0"/>
      <c r="GGZ11" s="0"/>
      <c r="GHA11" s="0"/>
      <c r="GHB11" s="0"/>
      <c r="GHC11" s="0"/>
      <c r="GHD11" s="0"/>
      <c r="GHE11" s="0"/>
      <c r="GHF11" s="0"/>
      <c r="GHG11" s="0"/>
      <c r="GHH11" s="0"/>
      <c r="GHI11" s="0"/>
      <c r="GHJ11" s="0"/>
      <c r="GHK11" s="0"/>
      <c r="GHL11" s="0"/>
      <c r="GHM11" s="0"/>
      <c r="GHN11" s="0"/>
      <c r="GHO11" s="0"/>
      <c r="GHP11" s="0"/>
      <c r="GHQ11" s="0"/>
      <c r="GHR11" s="0"/>
      <c r="GHS11" s="0"/>
      <c r="GHT11" s="0"/>
      <c r="GHU11" s="0"/>
      <c r="GHV11" s="0"/>
      <c r="GHW11" s="0"/>
      <c r="GHX11" s="0"/>
      <c r="GHY11" s="0"/>
      <c r="GHZ11" s="0"/>
      <c r="GIA11" s="0"/>
      <c r="GIB11" s="0"/>
      <c r="GIC11" s="0"/>
      <c r="GID11" s="0"/>
      <c r="GIE11" s="0"/>
      <c r="GIF11" s="0"/>
      <c r="GIG11" s="0"/>
      <c r="GIH11" s="0"/>
      <c r="GII11" s="0"/>
      <c r="GIJ11" s="0"/>
      <c r="GIK11" s="0"/>
      <c r="GIL11" s="0"/>
      <c r="GIM11" s="0"/>
      <c r="GIN11" s="0"/>
      <c r="GIO11" s="0"/>
      <c r="GIP11" s="0"/>
      <c r="GIQ11" s="0"/>
      <c r="GIR11" s="0"/>
      <c r="GIS11" s="0"/>
      <c r="GIT11" s="0"/>
      <c r="GIU11" s="0"/>
      <c r="GIV11" s="0"/>
      <c r="GIW11" s="0"/>
      <c r="GIX11" s="0"/>
      <c r="GIY11" s="0"/>
      <c r="GIZ11" s="0"/>
      <c r="GJA11" s="0"/>
      <c r="GJB11" s="0"/>
      <c r="GJC11" s="0"/>
      <c r="GJD11" s="0"/>
      <c r="GJE11" s="0"/>
      <c r="GJF11" s="0"/>
      <c r="GJG11" s="0"/>
      <c r="GJH11" s="0"/>
      <c r="GJI11" s="0"/>
      <c r="GJJ11" s="0"/>
      <c r="GJK11" s="0"/>
      <c r="GJL11" s="0"/>
      <c r="GJM11" s="0"/>
      <c r="GJN11" s="0"/>
      <c r="GJO11" s="0"/>
      <c r="GJP11" s="0"/>
      <c r="GJQ11" s="0"/>
      <c r="GJR11" s="0"/>
      <c r="GJS11" s="0"/>
      <c r="GJT11" s="0"/>
      <c r="GJU11" s="0"/>
      <c r="GJV11" s="0"/>
      <c r="GJW11" s="0"/>
      <c r="GJX11" s="0"/>
      <c r="GJY11" s="0"/>
      <c r="GJZ11" s="0"/>
      <c r="GKA11" s="0"/>
      <c r="GKB11" s="0"/>
      <c r="GKC11" s="0"/>
      <c r="GKD11" s="0"/>
      <c r="GKE11" s="0"/>
      <c r="GKF11" s="0"/>
      <c r="GKG11" s="0"/>
      <c r="GKH11" s="0"/>
      <c r="GKI11" s="0"/>
      <c r="GKJ11" s="0"/>
      <c r="GKK11" s="0"/>
      <c r="GKL11" s="0"/>
      <c r="GKM11" s="0"/>
      <c r="GKN11" s="0"/>
      <c r="GKO11" s="0"/>
      <c r="GKP11" s="0"/>
      <c r="GKQ11" s="0"/>
      <c r="GKR11" s="0"/>
      <c r="GKS11" s="0"/>
      <c r="GKT11" s="0"/>
      <c r="GKU11" s="0"/>
      <c r="GKV11" s="0"/>
      <c r="GKW11" s="0"/>
      <c r="GKX11" s="0"/>
      <c r="GKY11" s="0"/>
      <c r="GKZ11" s="0"/>
      <c r="GLA11" s="0"/>
      <c r="GLB11" s="0"/>
      <c r="GLC11" s="0"/>
      <c r="GLD11" s="0"/>
      <c r="GLE11" s="0"/>
      <c r="GLF11" s="0"/>
      <c r="GLG11" s="0"/>
      <c r="GLH11" s="0"/>
      <c r="GLI11" s="0"/>
      <c r="GLJ11" s="0"/>
      <c r="GLK11" s="0"/>
      <c r="GLL11" s="0"/>
      <c r="GLM11" s="0"/>
      <c r="GLN11" s="0"/>
      <c r="GLO11" s="0"/>
      <c r="GLP11" s="0"/>
      <c r="GLQ11" s="0"/>
      <c r="GLR11" s="0"/>
      <c r="GLS11" s="0"/>
      <c r="GLT11" s="0"/>
      <c r="GLU11" s="0"/>
      <c r="GLV11" s="0"/>
      <c r="GLW11" s="0"/>
      <c r="GLX11" s="0"/>
      <c r="GLY11" s="0"/>
      <c r="GLZ11" s="0"/>
      <c r="GMA11" s="0"/>
      <c r="GMB11" s="0"/>
      <c r="GMC11" s="0"/>
      <c r="GMD11" s="0"/>
      <c r="GME11" s="0"/>
      <c r="GMF11" s="0"/>
      <c r="GMG11" s="0"/>
      <c r="GMH11" s="0"/>
      <c r="GMI11" s="0"/>
      <c r="GMJ11" s="0"/>
      <c r="GMK11" s="0"/>
      <c r="GML11" s="0"/>
      <c r="GMM11" s="0"/>
      <c r="GMN11" s="0"/>
      <c r="GMO11" s="0"/>
      <c r="GMP11" s="0"/>
      <c r="GMQ11" s="0"/>
      <c r="GMR11" s="0"/>
      <c r="GMS11" s="0"/>
      <c r="GMT11" s="0"/>
      <c r="GMU11" s="0"/>
      <c r="GMV11" s="0"/>
      <c r="GMW11" s="0"/>
      <c r="GMX11" s="0"/>
      <c r="GMY11" s="0"/>
      <c r="GMZ11" s="0"/>
      <c r="GNA11" s="0"/>
      <c r="GNB11" s="0"/>
      <c r="GNC11" s="0"/>
      <c r="GND11" s="0"/>
      <c r="GNE11" s="0"/>
      <c r="GNF11" s="0"/>
      <c r="GNG11" s="0"/>
      <c r="GNH11" s="0"/>
      <c r="GNI11" s="0"/>
      <c r="GNJ11" s="0"/>
      <c r="GNK11" s="0"/>
      <c r="GNL11" s="0"/>
      <c r="GNM11" s="0"/>
      <c r="GNN11" s="0"/>
      <c r="GNO11" s="0"/>
      <c r="GNP11" s="0"/>
      <c r="GNQ11" s="0"/>
      <c r="GNR11" s="0"/>
      <c r="GNS11" s="0"/>
      <c r="GNT11" s="0"/>
      <c r="GNU11" s="0"/>
      <c r="GNV11" s="0"/>
      <c r="GNW11" s="0"/>
      <c r="GNX11" s="0"/>
      <c r="GNY11" s="0"/>
      <c r="GNZ11" s="0"/>
      <c r="GOA11" s="0"/>
      <c r="GOB11" s="0"/>
      <c r="GOC11" s="0"/>
      <c r="GOD11" s="0"/>
      <c r="GOE11" s="0"/>
      <c r="GOF11" s="0"/>
      <c r="GOG11" s="0"/>
      <c r="GOH11" s="0"/>
      <c r="GOI11" s="0"/>
      <c r="GOJ11" s="0"/>
      <c r="GOK11" s="0"/>
      <c r="GOL11" s="0"/>
      <c r="GOM11" s="0"/>
      <c r="GON11" s="0"/>
      <c r="GOO11" s="0"/>
      <c r="GOP11" s="0"/>
      <c r="GOQ11" s="0"/>
      <c r="GOR11" s="0"/>
      <c r="GOS11" s="0"/>
      <c r="GOT11" s="0"/>
      <c r="GOU11" s="0"/>
      <c r="GOV11" s="0"/>
      <c r="GOW11" s="0"/>
      <c r="GOX11" s="0"/>
      <c r="GOY11" s="0"/>
      <c r="GOZ11" s="0"/>
      <c r="GPA11" s="0"/>
      <c r="GPB11" s="0"/>
      <c r="GPC11" s="0"/>
      <c r="GPD11" s="0"/>
      <c r="GPE11" s="0"/>
      <c r="GPF11" s="0"/>
      <c r="GPG11" s="0"/>
      <c r="GPH11" s="0"/>
      <c r="GPI11" s="0"/>
      <c r="GPJ11" s="0"/>
      <c r="GPK11" s="0"/>
      <c r="GPL11" s="0"/>
      <c r="GPM11" s="0"/>
      <c r="GPN11" s="0"/>
      <c r="GPO11" s="0"/>
      <c r="GPP11" s="0"/>
      <c r="GPQ11" s="0"/>
      <c r="GPR11" s="0"/>
      <c r="GPS11" s="0"/>
      <c r="GPT11" s="0"/>
      <c r="GPU11" s="0"/>
      <c r="GPV11" s="0"/>
      <c r="GPW11" s="0"/>
      <c r="GPX11" s="0"/>
      <c r="GPY11" s="0"/>
      <c r="GPZ11" s="0"/>
      <c r="GQA11" s="0"/>
      <c r="GQB11" s="0"/>
      <c r="GQC11" s="0"/>
      <c r="GQD11" s="0"/>
      <c r="GQE11" s="0"/>
      <c r="GQF11" s="0"/>
      <c r="GQG11" s="0"/>
      <c r="GQH11" s="0"/>
      <c r="GQI11" s="0"/>
      <c r="GQJ11" s="0"/>
      <c r="GQK11" s="0"/>
      <c r="GQL11" s="0"/>
      <c r="GQM11" s="0"/>
      <c r="GQN11" s="0"/>
      <c r="GQO11" s="0"/>
      <c r="GQP11" s="0"/>
      <c r="GQQ11" s="0"/>
      <c r="GQR11" s="0"/>
      <c r="GQS11" s="0"/>
      <c r="GQT11" s="0"/>
      <c r="GQU11" s="0"/>
      <c r="GQV11" s="0"/>
      <c r="GQW11" s="0"/>
      <c r="GQX11" s="0"/>
      <c r="GQY11" s="0"/>
      <c r="GQZ11" s="0"/>
      <c r="GRA11" s="0"/>
      <c r="GRB11" s="0"/>
      <c r="GRC11" s="0"/>
      <c r="GRD11" s="0"/>
      <c r="GRE11" s="0"/>
      <c r="GRF11" s="0"/>
      <c r="GRG11" s="0"/>
      <c r="GRH11" s="0"/>
      <c r="GRI11" s="0"/>
      <c r="GRJ11" s="0"/>
      <c r="GRK11" s="0"/>
      <c r="GRL11" s="0"/>
      <c r="GRM11" s="0"/>
      <c r="GRN11" s="0"/>
      <c r="GRO11" s="0"/>
      <c r="GRP11" s="0"/>
      <c r="GRQ11" s="0"/>
      <c r="GRR11" s="0"/>
      <c r="GRS11" s="0"/>
      <c r="GRT11" s="0"/>
      <c r="GRU11" s="0"/>
      <c r="GRV11" s="0"/>
      <c r="GRW11" s="0"/>
      <c r="GRX11" s="0"/>
      <c r="GRY11" s="0"/>
      <c r="GRZ11" s="0"/>
      <c r="GSA11" s="0"/>
      <c r="GSB11" s="0"/>
      <c r="GSC11" s="0"/>
      <c r="GSD11" s="0"/>
      <c r="GSE11" s="0"/>
      <c r="GSF11" s="0"/>
      <c r="GSG11" s="0"/>
      <c r="GSH11" s="0"/>
      <c r="GSI11" s="0"/>
      <c r="GSJ11" s="0"/>
      <c r="GSK11" s="0"/>
      <c r="GSL11" s="0"/>
      <c r="GSM11" s="0"/>
      <c r="GSN11" s="0"/>
      <c r="GSO11" s="0"/>
      <c r="GSP11" s="0"/>
      <c r="GSQ11" s="0"/>
      <c r="GSR11" s="0"/>
      <c r="GSS11" s="0"/>
      <c r="GST11" s="0"/>
      <c r="GSU11" s="0"/>
      <c r="GSV11" s="0"/>
      <c r="GSW11" s="0"/>
      <c r="GSX11" s="0"/>
      <c r="GSY11" s="0"/>
      <c r="GSZ11" s="0"/>
      <c r="GTA11" s="0"/>
      <c r="GTB11" s="0"/>
      <c r="GTC11" s="0"/>
      <c r="GTD11" s="0"/>
      <c r="GTE11" s="0"/>
      <c r="GTF11" s="0"/>
      <c r="GTG11" s="0"/>
      <c r="GTH11" s="0"/>
      <c r="GTI11" s="0"/>
      <c r="GTJ11" s="0"/>
      <c r="GTK11" s="0"/>
      <c r="GTL11" s="0"/>
      <c r="GTM11" s="0"/>
      <c r="GTN11" s="0"/>
      <c r="GTO11" s="0"/>
      <c r="GTP11" s="0"/>
      <c r="GTQ11" s="0"/>
      <c r="GTR11" s="0"/>
      <c r="GTS11" s="0"/>
      <c r="GTT11" s="0"/>
      <c r="GTU11" s="0"/>
      <c r="GTV11" s="0"/>
      <c r="GTW11" s="0"/>
      <c r="GTX11" s="0"/>
      <c r="GTY11" s="0"/>
      <c r="GTZ11" s="0"/>
      <c r="GUA11" s="0"/>
      <c r="GUB11" s="0"/>
      <c r="GUC11" s="0"/>
      <c r="GUD11" s="0"/>
      <c r="GUE11" s="0"/>
      <c r="GUF11" s="0"/>
      <c r="GUG11" s="0"/>
      <c r="GUH11" s="0"/>
      <c r="GUI11" s="0"/>
      <c r="GUJ11" s="0"/>
      <c r="GUK11" s="0"/>
      <c r="GUL11" s="0"/>
      <c r="GUM11" s="0"/>
      <c r="GUN11" s="0"/>
      <c r="GUO11" s="0"/>
      <c r="GUP11" s="0"/>
      <c r="GUQ11" s="0"/>
      <c r="GUR11" s="0"/>
      <c r="GUS11" s="0"/>
      <c r="GUT11" s="0"/>
      <c r="GUU11" s="0"/>
      <c r="GUV11" s="0"/>
      <c r="GUW11" s="0"/>
      <c r="GUX11" s="0"/>
      <c r="GUY11" s="0"/>
      <c r="GUZ11" s="0"/>
      <c r="GVA11" s="0"/>
      <c r="GVB11" s="0"/>
      <c r="GVC11" s="0"/>
      <c r="GVD11" s="0"/>
      <c r="GVE11" s="0"/>
      <c r="GVF11" s="0"/>
      <c r="GVG11" s="0"/>
      <c r="GVH11" s="0"/>
      <c r="GVI11" s="0"/>
      <c r="GVJ11" s="0"/>
      <c r="GVK11" s="0"/>
      <c r="GVL11" s="0"/>
      <c r="GVM11" s="0"/>
      <c r="GVN11" s="0"/>
      <c r="GVO11" s="0"/>
      <c r="GVP11" s="0"/>
      <c r="GVQ11" s="0"/>
      <c r="GVR11" s="0"/>
      <c r="GVS11" s="0"/>
      <c r="GVT11" s="0"/>
      <c r="GVU11" s="0"/>
      <c r="GVV11" s="0"/>
      <c r="GVW11" s="0"/>
      <c r="GVX11" s="0"/>
      <c r="GVY11" s="0"/>
      <c r="GVZ11" s="0"/>
      <c r="GWA11" s="0"/>
      <c r="GWB11" s="0"/>
      <c r="GWC11" s="0"/>
      <c r="GWD11" s="0"/>
      <c r="GWE11" s="0"/>
      <c r="GWF11" s="0"/>
      <c r="GWG11" s="0"/>
      <c r="GWH11" s="0"/>
      <c r="GWI11" s="0"/>
      <c r="GWJ11" s="0"/>
      <c r="GWK11" s="0"/>
      <c r="GWL11" s="0"/>
      <c r="GWM11" s="0"/>
      <c r="GWN11" s="0"/>
      <c r="GWO11" s="0"/>
      <c r="GWP11" s="0"/>
      <c r="GWQ11" s="0"/>
      <c r="GWR11" s="0"/>
      <c r="GWS11" s="0"/>
      <c r="GWT11" s="0"/>
      <c r="GWU11" s="0"/>
      <c r="GWV11" s="0"/>
      <c r="GWW11" s="0"/>
      <c r="GWX11" s="0"/>
      <c r="GWY11" s="0"/>
      <c r="GWZ11" s="0"/>
      <c r="GXA11" s="0"/>
      <c r="GXB11" s="0"/>
      <c r="GXC11" s="0"/>
      <c r="GXD11" s="0"/>
      <c r="GXE11" s="0"/>
      <c r="GXF11" s="0"/>
      <c r="GXG11" s="0"/>
      <c r="GXH11" s="0"/>
      <c r="GXI11" s="0"/>
      <c r="GXJ11" s="0"/>
      <c r="GXK11" s="0"/>
      <c r="GXL11" s="0"/>
      <c r="GXM11" s="0"/>
      <c r="GXN11" s="0"/>
      <c r="GXO11" s="0"/>
      <c r="GXP11" s="0"/>
      <c r="GXQ11" s="0"/>
      <c r="GXR11" s="0"/>
      <c r="GXS11" s="0"/>
      <c r="GXT11" s="0"/>
      <c r="GXU11" s="0"/>
      <c r="GXV11" s="0"/>
      <c r="GXW11" s="0"/>
      <c r="GXX11" s="0"/>
      <c r="GXY11" s="0"/>
      <c r="GXZ11" s="0"/>
      <c r="GYA11" s="0"/>
      <c r="GYB11" s="0"/>
      <c r="GYC11" s="0"/>
      <c r="GYD11" s="0"/>
      <c r="GYE11" s="0"/>
      <c r="GYF11" s="0"/>
      <c r="GYG11" s="0"/>
      <c r="GYH11" s="0"/>
      <c r="GYI11" s="0"/>
      <c r="GYJ11" s="0"/>
      <c r="GYK11" s="0"/>
      <c r="GYL11" s="0"/>
      <c r="GYM11" s="0"/>
      <c r="GYN11" s="0"/>
      <c r="GYO11" s="0"/>
      <c r="GYP11" s="0"/>
      <c r="GYQ11" s="0"/>
      <c r="GYR11" s="0"/>
      <c r="GYS11" s="0"/>
      <c r="GYT11" s="0"/>
      <c r="GYU11" s="0"/>
      <c r="GYV11" s="0"/>
      <c r="GYW11" s="0"/>
      <c r="GYX11" s="0"/>
      <c r="GYY11" s="0"/>
      <c r="GYZ11" s="0"/>
      <c r="GZA11" s="0"/>
      <c r="GZB11" s="0"/>
      <c r="GZC11" s="0"/>
      <c r="GZD11" s="0"/>
      <c r="GZE11" s="0"/>
      <c r="GZF11" s="0"/>
      <c r="GZG11" s="0"/>
      <c r="GZH11" s="0"/>
      <c r="GZI11" s="0"/>
      <c r="GZJ11" s="0"/>
      <c r="GZK11" s="0"/>
      <c r="GZL11" s="0"/>
      <c r="GZM11" s="0"/>
      <c r="GZN11" s="0"/>
      <c r="GZO11" s="0"/>
      <c r="GZP11" s="0"/>
      <c r="GZQ11" s="0"/>
      <c r="GZR11" s="0"/>
      <c r="GZS11" s="0"/>
      <c r="GZT11" s="0"/>
      <c r="GZU11" s="0"/>
      <c r="GZV11" s="0"/>
      <c r="GZW11" s="0"/>
      <c r="GZX11" s="0"/>
      <c r="GZY11" s="0"/>
      <c r="GZZ11" s="0"/>
      <c r="HAA11" s="0"/>
      <c r="HAB11" s="0"/>
      <c r="HAC11" s="0"/>
      <c r="HAD11" s="0"/>
      <c r="HAE11" s="0"/>
      <c r="HAF11" s="0"/>
      <c r="HAG11" s="0"/>
      <c r="HAH11" s="0"/>
      <c r="HAI11" s="0"/>
      <c r="HAJ11" s="0"/>
      <c r="HAK11" s="0"/>
      <c r="HAL11" s="0"/>
      <c r="HAM11" s="0"/>
      <c r="HAN11" s="0"/>
      <c r="HAO11" s="0"/>
      <c r="HAP11" s="0"/>
      <c r="HAQ11" s="0"/>
      <c r="HAR11" s="0"/>
      <c r="HAS11" s="0"/>
      <c r="HAT11" s="0"/>
      <c r="HAU11" s="0"/>
      <c r="HAV11" s="0"/>
      <c r="HAW11" s="0"/>
      <c r="HAX11" s="0"/>
      <c r="HAY11" s="0"/>
      <c r="HAZ11" s="0"/>
      <c r="HBA11" s="0"/>
      <c r="HBB11" s="0"/>
      <c r="HBC11" s="0"/>
      <c r="HBD11" s="0"/>
      <c r="HBE11" s="0"/>
      <c r="HBF11" s="0"/>
      <c r="HBG11" s="0"/>
      <c r="HBH11" s="0"/>
      <c r="HBI11" s="0"/>
      <c r="HBJ11" s="0"/>
      <c r="HBK11" s="0"/>
      <c r="HBL11" s="0"/>
      <c r="HBM11" s="0"/>
      <c r="HBN11" s="0"/>
      <c r="HBO11" s="0"/>
      <c r="HBP11" s="0"/>
      <c r="HBQ11" s="0"/>
      <c r="HBR11" s="0"/>
      <c r="HBS11" s="0"/>
      <c r="HBT11" s="0"/>
      <c r="HBU11" s="0"/>
      <c r="HBV11" s="0"/>
      <c r="HBW11" s="0"/>
      <c r="HBX11" s="0"/>
      <c r="HBY11" s="0"/>
      <c r="HBZ11" s="0"/>
      <c r="HCA11" s="0"/>
      <c r="HCB11" s="0"/>
      <c r="HCC11" s="0"/>
      <c r="HCD11" s="0"/>
      <c r="HCE11" s="0"/>
      <c r="HCF11" s="0"/>
      <c r="HCG11" s="0"/>
      <c r="HCH11" s="0"/>
      <c r="HCI11" s="0"/>
      <c r="HCJ11" s="0"/>
      <c r="HCK11" s="0"/>
      <c r="HCL11" s="0"/>
      <c r="HCM11" s="0"/>
      <c r="HCN11" s="0"/>
      <c r="HCO11" s="0"/>
      <c r="HCP11" s="0"/>
      <c r="HCQ11" s="0"/>
      <c r="HCR11" s="0"/>
      <c r="HCS11" s="0"/>
      <c r="HCT11" s="0"/>
      <c r="HCU11" s="0"/>
      <c r="HCV11" s="0"/>
      <c r="HCW11" s="0"/>
      <c r="HCX11" s="0"/>
      <c r="HCY11" s="0"/>
      <c r="HCZ11" s="0"/>
      <c r="HDA11" s="0"/>
      <c r="HDB11" s="0"/>
      <c r="HDC11" s="0"/>
      <c r="HDD11" s="0"/>
      <c r="HDE11" s="0"/>
      <c r="HDF11" s="0"/>
      <c r="HDG11" s="0"/>
      <c r="HDH11" s="0"/>
      <c r="HDI11" s="0"/>
      <c r="HDJ11" s="0"/>
      <c r="HDK11" s="0"/>
      <c r="HDL11" s="0"/>
      <c r="HDM11" s="0"/>
      <c r="HDN11" s="0"/>
      <c r="HDO11" s="0"/>
      <c r="HDP11" s="0"/>
      <c r="HDQ11" s="0"/>
      <c r="HDR11" s="0"/>
      <c r="HDS11" s="0"/>
      <c r="HDT11" s="0"/>
      <c r="HDU11" s="0"/>
      <c r="HDV11" s="0"/>
      <c r="HDW11" s="0"/>
      <c r="HDX11" s="0"/>
      <c r="HDY11" s="0"/>
      <c r="HDZ11" s="0"/>
      <c r="HEA11" s="0"/>
      <c r="HEB11" s="0"/>
      <c r="HEC11" s="0"/>
      <c r="HED11" s="0"/>
      <c r="HEE11" s="0"/>
      <c r="HEF11" s="0"/>
      <c r="HEG11" s="0"/>
      <c r="HEH11" s="0"/>
      <c r="HEI11" s="0"/>
      <c r="HEJ11" s="0"/>
      <c r="HEK11" s="0"/>
      <c r="HEL11" s="0"/>
      <c r="HEM11" s="0"/>
      <c r="HEN11" s="0"/>
      <c r="HEO11" s="0"/>
      <c r="HEP11" s="0"/>
      <c r="HEQ11" s="0"/>
      <c r="HER11" s="0"/>
      <c r="HES11" s="0"/>
      <c r="HET11" s="0"/>
      <c r="HEU11" s="0"/>
      <c r="HEV11" s="0"/>
      <c r="HEW11" s="0"/>
      <c r="HEX11" s="0"/>
      <c r="HEY11" s="0"/>
      <c r="HEZ11" s="0"/>
      <c r="HFA11" s="0"/>
      <c r="HFB11" s="0"/>
      <c r="HFC11" s="0"/>
      <c r="HFD11" s="0"/>
      <c r="HFE11" s="0"/>
      <c r="HFF11" s="0"/>
      <c r="HFG11" s="0"/>
      <c r="HFH11" s="0"/>
      <c r="HFI11" s="0"/>
      <c r="HFJ11" s="0"/>
      <c r="HFK11" s="0"/>
      <c r="HFL11" s="0"/>
      <c r="HFM11" s="0"/>
      <c r="HFN11" s="0"/>
      <c r="HFO11" s="0"/>
      <c r="HFP11" s="0"/>
      <c r="HFQ11" s="0"/>
      <c r="HFR11" s="0"/>
      <c r="HFS11" s="0"/>
      <c r="HFT11" s="0"/>
      <c r="HFU11" s="0"/>
      <c r="HFV11" s="0"/>
      <c r="HFW11" s="0"/>
      <c r="HFX11" s="0"/>
      <c r="HFY11" s="0"/>
      <c r="HFZ11" s="0"/>
      <c r="HGA11" s="0"/>
      <c r="HGB11" s="0"/>
      <c r="HGC11" s="0"/>
      <c r="HGD11" s="0"/>
      <c r="HGE11" s="0"/>
      <c r="HGF11" s="0"/>
      <c r="HGG11" s="0"/>
      <c r="HGH11" s="0"/>
      <c r="HGI11" s="0"/>
      <c r="HGJ11" s="0"/>
      <c r="HGK11" s="0"/>
      <c r="HGL11" s="0"/>
      <c r="HGM11" s="0"/>
      <c r="HGN11" s="0"/>
      <c r="HGO11" s="0"/>
      <c r="HGP11" s="0"/>
      <c r="HGQ11" s="0"/>
      <c r="HGR11" s="0"/>
      <c r="HGS11" s="0"/>
      <c r="HGT11" s="0"/>
      <c r="HGU11" s="0"/>
      <c r="HGV11" s="0"/>
      <c r="HGW11" s="0"/>
      <c r="HGX11" s="0"/>
      <c r="HGY11" s="0"/>
      <c r="HGZ11" s="0"/>
      <c r="HHA11" s="0"/>
      <c r="HHB11" s="0"/>
      <c r="HHC11" s="0"/>
      <c r="HHD11" s="0"/>
      <c r="HHE11" s="0"/>
      <c r="HHF11" s="0"/>
      <c r="HHG11" s="0"/>
      <c r="HHH11" s="0"/>
      <c r="HHI11" s="0"/>
      <c r="HHJ11" s="0"/>
      <c r="HHK11" s="0"/>
      <c r="HHL11" s="0"/>
      <c r="HHM11" s="0"/>
      <c r="HHN11" s="0"/>
      <c r="HHO11" s="0"/>
      <c r="HHP11" s="0"/>
      <c r="HHQ11" s="0"/>
      <c r="HHR11" s="0"/>
      <c r="HHS11" s="0"/>
      <c r="HHT11" s="0"/>
      <c r="HHU11" s="0"/>
      <c r="HHV11" s="0"/>
      <c r="HHW11" s="0"/>
      <c r="HHX11" s="0"/>
      <c r="HHY11" s="0"/>
      <c r="HHZ11" s="0"/>
      <c r="HIA11" s="0"/>
      <c r="HIB11" s="0"/>
      <c r="HIC11" s="0"/>
      <c r="HID11" s="0"/>
      <c r="HIE11" s="0"/>
      <c r="HIF11" s="0"/>
      <c r="HIG11" s="0"/>
      <c r="HIH11" s="0"/>
      <c r="HII11" s="0"/>
      <c r="HIJ11" s="0"/>
      <c r="HIK11" s="0"/>
      <c r="HIL11" s="0"/>
      <c r="HIM11" s="0"/>
      <c r="HIN11" s="0"/>
      <c r="HIO11" s="0"/>
      <c r="HIP11" s="0"/>
      <c r="HIQ11" s="0"/>
      <c r="HIR11" s="0"/>
      <c r="HIS11" s="0"/>
      <c r="HIT11" s="0"/>
      <c r="HIU11" s="0"/>
      <c r="HIV11" s="0"/>
      <c r="HIW11" s="0"/>
      <c r="HIX11" s="0"/>
      <c r="HIY11" s="0"/>
      <c r="HIZ11" s="0"/>
      <c r="HJA11" s="0"/>
      <c r="HJB11" s="0"/>
      <c r="HJC11" s="0"/>
      <c r="HJD11" s="0"/>
      <c r="HJE11" s="0"/>
      <c r="HJF11" s="0"/>
      <c r="HJG11" s="0"/>
      <c r="HJH11" s="0"/>
      <c r="HJI11" s="0"/>
      <c r="HJJ11" s="0"/>
      <c r="HJK11" s="0"/>
      <c r="HJL11" s="0"/>
      <c r="HJM11" s="0"/>
      <c r="HJN11" s="0"/>
      <c r="HJO11" s="0"/>
      <c r="HJP11" s="0"/>
      <c r="HJQ11" s="0"/>
      <c r="HJR11" s="0"/>
      <c r="HJS11" s="0"/>
      <c r="HJT11" s="0"/>
      <c r="HJU11" s="0"/>
      <c r="HJV11" s="0"/>
      <c r="HJW11" s="0"/>
      <c r="HJX11" s="0"/>
      <c r="HJY11" s="0"/>
      <c r="HJZ11" s="0"/>
      <c r="HKA11" s="0"/>
      <c r="HKB11" s="0"/>
      <c r="HKC11" s="0"/>
      <c r="HKD11" s="0"/>
      <c r="HKE11" s="0"/>
      <c r="HKF11" s="0"/>
      <c r="HKG11" s="0"/>
      <c r="HKH11" s="0"/>
      <c r="HKI11" s="0"/>
      <c r="HKJ11" s="0"/>
      <c r="HKK11" s="0"/>
      <c r="HKL11" s="0"/>
      <c r="HKM11" s="0"/>
      <c r="HKN11" s="0"/>
      <c r="HKO11" s="0"/>
      <c r="HKP11" s="0"/>
      <c r="HKQ11" s="0"/>
      <c r="HKR11" s="0"/>
      <c r="HKS11" s="0"/>
      <c r="HKT11" s="0"/>
      <c r="HKU11" s="0"/>
      <c r="HKV11" s="0"/>
      <c r="HKW11" s="0"/>
      <c r="HKX11" s="0"/>
      <c r="HKY11" s="0"/>
      <c r="HKZ11" s="0"/>
      <c r="HLA11" s="0"/>
      <c r="HLB11" s="0"/>
      <c r="HLC11" s="0"/>
      <c r="HLD11" s="0"/>
      <c r="HLE11" s="0"/>
      <c r="HLF11" s="0"/>
      <c r="HLG11" s="0"/>
      <c r="HLH11" s="0"/>
      <c r="HLI11" s="0"/>
      <c r="HLJ11" s="0"/>
      <c r="HLK11" s="0"/>
      <c r="HLL11" s="0"/>
      <c r="HLM11" s="0"/>
      <c r="HLN11" s="0"/>
      <c r="HLO11" s="0"/>
      <c r="HLP11" s="0"/>
      <c r="HLQ11" s="0"/>
      <c r="HLR11" s="0"/>
      <c r="HLS11" s="0"/>
      <c r="HLT11" s="0"/>
      <c r="HLU11" s="0"/>
      <c r="HLV11" s="0"/>
      <c r="HLW11" s="0"/>
      <c r="HLX11" s="0"/>
      <c r="HLY11" s="0"/>
      <c r="HLZ11" s="0"/>
      <c r="HMA11" s="0"/>
      <c r="HMB11" s="0"/>
      <c r="HMC11" s="0"/>
      <c r="HMD11" s="0"/>
      <c r="HME11" s="0"/>
      <c r="HMF11" s="0"/>
      <c r="HMG11" s="0"/>
      <c r="HMH11" s="0"/>
      <c r="HMI11" s="0"/>
      <c r="HMJ11" s="0"/>
      <c r="HMK11" s="0"/>
      <c r="HML11" s="0"/>
      <c r="HMM11" s="0"/>
      <c r="HMN11" s="0"/>
      <c r="HMO11" s="0"/>
      <c r="HMP11" s="0"/>
      <c r="HMQ11" s="0"/>
      <c r="HMR11" s="0"/>
      <c r="HMS11" s="0"/>
      <c r="HMT11" s="0"/>
      <c r="HMU11" s="0"/>
      <c r="HMV11" s="0"/>
      <c r="HMW11" s="0"/>
      <c r="HMX11" s="0"/>
      <c r="HMY11" s="0"/>
      <c r="HMZ11" s="0"/>
      <c r="HNA11" s="0"/>
      <c r="HNB11" s="0"/>
      <c r="HNC11" s="0"/>
      <c r="HND11" s="0"/>
      <c r="HNE11" s="0"/>
      <c r="HNF11" s="0"/>
      <c r="HNG11" s="0"/>
      <c r="HNH11" s="0"/>
      <c r="HNI11" s="0"/>
      <c r="HNJ11" s="0"/>
      <c r="HNK11" s="0"/>
      <c r="HNL11" s="0"/>
      <c r="HNM11" s="0"/>
      <c r="HNN11" s="0"/>
      <c r="HNO11" s="0"/>
      <c r="HNP11" s="0"/>
      <c r="HNQ11" s="0"/>
      <c r="HNR11" s="0"/>
      <c r="HNS11" s="0"/>
      <c r="HNT11" s="0"/>
      <c r="HNU11" s="0"/>
      <c r="HNV11" s="0"/>
      <c r="HNW11" s="0"/>
      <c r="HNX11" s="0"/>
      <c r="HNY11" s="0"/>
      <c r="HNZ11" s="0"/>
      <c r="HOA11" s="0"/>
      <c r="HOB11" s="0"/>
      <c r="HOC11" s="0"/>
      <c r="HOD11" s="0"/>
      <c r="HOE11" s="0"/>
      <c r="HOF11" s="0"/>
      <c r="HOG11" s="0"/>
      <c r="HOH11" s="0"/>
      <c r="HOI11" s="0"/>
      <c r="HOJ11" s="0"/>
      <c r="HOK11" s="0"/>
      <c r="HOL11" s="0"/>
      <c r="HOM11" s="0"/>
      <c r="HON11" s="0"/>
      <c r="HOO11" s="0"/>
      <c r="HOP11" s="0"/>
      <c r="HOQ11" s="0"/>
      <c r="HOR11" s="0"/>
      <c r="HOS11" s="0"/>
      <c r="HOT11" s="0"/>
      <c r="HOU11" s="0"/>
      <c r="HOV11" s="0"/>
      <c r="HOW11" s="0"/>
      <c r="HOX11" s="0"/>
      <c r="HOY11" s="0"/>
      <c r="HOZ11" s="0"/>
      <c r="HPA11" s="0"/>
      <c r="HPB11" s="0"/>
      <c r="HPC11" s="0"/>
      <c r="HPD11" s="0"/>
      <c r="HPE11" s="0"/>
      <c r="HPF11" s="0"/>
      <c r="HPG11" s="0"/>
      <c r="HPH11" s="0"/>
      <c r="HPI11" s="0"/>
      <c r="HPJ11" s="0"/>
      <c r="HPK11" s="0"/>
      <c r="HPL11" s="0"/>
      <c r="HPM11" s="0"/>
      <c r="HPN11" s="0"/>
      <c r="HPO11" s="0"/>
      <c r="HPP11" s="0"/>
      <c r="HPQ11" s="0"/>
      <c r="HPR11" s="0"/>
      <c r="HPS11" s="0"/>
      <c r="HPT11" s="0"/>
      <c r="HPU11" s="0"/>
      <c r="HPV11" s="0"/>
      <c r="HPW11" s="0"/>
      <c r="HPX11" s="0"/>
      <c r="HPY11" s="0"/>
      <c r="HPZ11" s="0"/>
      <c r="HQA11" s="0"/>
      <c r="HQB11" s="0"/>
      <c r="HQC11" s="0"/>
      <c r="HQD11" s="0"/>
      <c r="HQE11" s="0"/>
      <c r="HQF11" s="0"/>
      <c r="HQG11" s="0"/>
      <c r="HQH11" s="0"/>
      <c r="HQI11" s="0"/>
      <c r="HQJ11" s="0"/>
      <c r="HQK11" s="0"/>
      <c r="HQL11" s="0"/>
      <c r="HQM11" s="0"/>
      <c r="HQN11" s="0"/>
      <c r="HQO11" s="0"/>
      <c r="HQP11" s="0"/>
      <c r="HQQ11" s="0"/>
      <c r="HQR11" s="0"/>
      <c r="HQS11" s="0"/>
      <c r="HQT11" s="0"/>
      <c r="HQU11" s="0"/>
      <c r="HQV11" s="0"/>
      <c r="HQW11" s="0"/>
      <c r="HQX11" s="0"/>
      <c r="HQY11" s="0"/>
      <c r="HQZ11" s="0"/>
      <c r="HRA11" s="0"/>
      <c r="HRB11" s="0"/>
      <c r="HRC11" s="0"/>
      <c r="HRD11" s="0"/>
      <c r="HRE11" s="0"/>
      <c r="HRF11" s="0"/>
      <c r="HRG11" s="0"/>
      <c r="HRH11" s="0"/>
      <c r="HRI11" s="0"/>
      <c r="HRJ11" s="0"/>
      <c r="HRK11" s="0"/>
      <c r="HRL11" s="0"/>
      <c r="HRM11" s="0"/>
      <c r="HRN11" s="0"/>
      <c r="HRO11" s="0"/>
      <c r="HRP11" s="0"/>
      <c r="HRQ11" s="0"/>
      <c r="HRR11" s="0"/>
      <c r="HRS11" s="0"/>
      <c r="HRT11" s="0"/>
      <c r="HRU11" s="0"/>
      <c r="HRV11" s="0"/>
      <c r="HRW11" s="0"/>
      <c r="HRX11" s="0"/>
      <c r="HRY11" s="0"/>
      <c r="HRZ11" s="0"/>
      <c r="HSA11" s="0"/>
      <c r="HSB11" s="0"/>
      <c r="HSC11" s="0"/>
      <c r="HSD11" s="0"/>
      <c r="HSE11" s="0"/>
      <c r="HSF11" s="0"/>
      <c r="HSG11" s="0"/>
      <c r="HSH11" s="0"/>
      <c r="HSI11" s="0"/>
      <c r="HSJ11" s="0"/>
      <c r="HSK11" s="0"/>
      <c r="HSL11" s="0"/>
      <c r="HSM11" s="0"/>
      <c r="HSN11" s="0"/>
      <c r="HSO11" s="0"/>
      <c r="HSP11" s="0"/>
      <c r="HSQ11" s="0"/>
      <c r="HSR11" s="0"/>
      <c r="HSS11" s="0"/>
      <c r="HST11" s="0"/>
      <c r="HSU11" s="0"/>
      <c r="HSV11" s="0"/>
      <c r="HSW11" s="0"/>
      <c r="HSX11" s="0"/>
      <c r="HSY11" s="0"/>
      <c r="HSZ11" s="0"/>
      <c r="HTA11" s="0"/>
      <c r="HTB11" s="0"/>
      <c r="HTC11" s="0"/>
      <c r="HTD11" s="0"/>
      <c r="HTE11" s="0"/>
      <c r="HTF11" s="0"/>
      <c r="HTG11" s="0"/>
      <c r="HTH11" s="0"/>
      <c r="HTI11" s="0"/>
      <c r="HTJ11" s="0"/>
      <c r="HTK11" s="0"/>
      <c r="HTL11" s="0"/>
      <c r="HTM11" s="0"/>
      <c r="HTN11" s="0"/>
      <c r="HTO11" s="0"/>
      <c r="HTP11" s="0"/>
      <c r="HTQ11" s="0"/>
      <c r="HTR11" s="0"/>
      <c r="HTS11" s="0"/>
      <c r="HTT11" s="0"/>
      <c r="HTU11" s="0"/>
      <c r="HTV11" s="0"/>
      <c r="HTW11" s="0"/>
      <c r="HTX11" s="0"/>
      <c r="HTY11" s="0"/>
      <c r="HTZ11" s="0"/>
      <c r="HUA11" s="0"/>
      <c r="HUB11" s="0"/>
      <c r="HUC11" s="0"/>
      <c r="HUD11" s="0"/>
      <c r="HUE11" s="0"/>
      <c r="HUF11" s="0"/>
      <c r="HUG11" s="0"/>
      <c r="HUH11" s="0"/>
      <c r="HUI11" s="0"/>
      <c r="HUJ11" s="0"/>
      <c r="HUK11" s="0"/>
      <c r="HUL11" s="0"/>
      <c r="HUM11" s="0"/>
      <c r="HUN11" s="0"/>
      <c r="HUO11" s="0"/>
      <c r="HUP11" s="0"/>
      <c r="HUQ11" s="0"/>
      <c r="HUR11" s="0"/>
      <c r="HUS11" s="0"/>
      <c r="HUT11" s="0"/>
      <c r="HUU11" s="0"/>
      <c r="HUV11" s="0"/>
      <c r="HUW11" s="0"/>
      <c r="HUX11" s="0"/>
      <c r="HUY11" s="0"/>
      <c r="HUZ11" s="0"/>
      <c r="HVA11" s="0"/>
      <c r="HVB11" s="0"/>
      <c r="HVC11" s="0"/>
      <c r="HVD11" s="0"/>
      <c r="HVE11" s="0"/>
      <c r="HVF11" s="0"/>
      <c r="HVG11" s="0"/>
      <c r="HVH11" s="0"/>
      <c r="HVI11" s="0"/>
      <c r="HVJ11" s="0"/>
      <c r="HVK11" s="0"/>
      <c r="HVL11" s="0"/>
      <c r="HVM11" s="0"/>
      <c r="HVN11" s="0"/>
      <c r="HVO11" s="0"/>
      <c r="HVP11" s="0"/>
      <c r="HVQ11" s="0"/>
      <c r="HVR11" s="0"/>
      <c r="HVS11" s="0"/>
      <c r="HVT11" s="0"/>
      <c r="HVU11" s="0"/>
      <c r="HVV11" s="0"/>
      <c r="HVW11" s="0"/>
      <c r="HVX11" s="0"/>
      <c r="HVY11" s="0"/>
      <c r="HVZ11" s="0"/>
      <c r="HWA11" s="0"/>
      <c r="HWB11" s="0"/>
      <c r="HWC11" s="0"/>
      <c r="HWD11" s="0"/>
      <c r="HWE11" s="0"/>
      <c r="HWF11" s="0"/>
      <c r="HWG11" s="0"/>
      <c r="HWH11" s="0"/>
      <c r="HWI11" s="0"/>
      <c r="HWJ11" s="0"/>
      <c r="HWK11" s="0"/>
      <c r="HWL11" s="0"/>
      <c r="HWM11" s="0"/>
      <c r="HWN11" s="0"/>
      <c r="HWO11" s="0"/>
      <c r="HWP11" s="0"/>
      <c r="HWQ11" s="0"/>
      <c r="HWR11" s="0"/>
      <c r="HWS11" s="0"/>
      <c r="HWT11" s="0"/>
      <c r="HWU11" s="0"/>
      <c r="HWV11" s="0"/>
      <c r="HWW11" s="0"/>
      <c r="HWX11" s="0"/>
      <c r="HWY11" s="0"/>
      <c r="HWZ11" s="0"/>
      <c r="HXA11" s="0"/>
      <c r="HXB11" s="0"/>
      <c r="HXC11" s="0"/>
      <c r="HXD11" s="0"/>
      <c r="HXE11" s="0"/>
      <c r="HXF11" s="0"/>
      <c r="HXG11" s="0"/>
      <c r="HXH11" s="0"/>
      <c r="HXI11" s="0"/>
      <c r="HXJ11" s="0"/>
      <c r="HXK11" s="0"/>
      <c r="HXL11" s="0"/>
      <c r="HXM11" s="0"/>
      <c r="HXN11" s="0"/>
      <c r="HXO11" s="0"/>
      <c r="HXP11" s="0"/>
      <c r="HXQ11" s="0"/>
      <c r="HXR11" s="0"/>
      <c r="HXS11" s="0"/>
      <c r="HXT11" s="0"/>
      <c r="HXU11" s="0"/>
      <c r="HXV11" s="0"/>
      <c r="HXW11" s="0"/>
      <c r="HXX11" s="0"/>
      <c r="HXY11" s="0"/>
      <c r="HXZ11" s="0"/>
      <c r="HYA11" s="0"/>
      <c r="HYB11" s="0"/>
      <c r="HYC11" s="0"/>
      <c r="HYD11" s="0"/>
      <c r="HYE11" s="0"/>
      <c r="HYF11" s="0"/>
      <c r="HYG11" s="0"/>
      <c r="HYH11" s="0"/>
      <c r="HYI11" s="0"/>
      <c r="HYJ11" s="0"/>
      <c r="HYK11" s="0"/>
      <c r="HYL11" s="0"/>
      <c r="HYM11" s="0"/>
      <c r="HYN11" s="0"/>
      <c r="HYO11" s="0"/>
      <c r="HYP11" s="0"/>
      <c r="HYQ11" s="0"/>
      <c r="HYR11" s="0"/>
      <c r="HYS11" s="0"/>
      <c r="HYT11" s="0"/>
      <c r="HYU11" s="0"/>
      <c r="HYV11" s="0"/>
      <c r="HYW11" s="0"/>
      <c r="HYX11" s="0"/>
      <c r="HYY11" s="0"/>
      <c r="HYZ11" s="0"/>
      <c r="HZA11" s="0"/>
      <c r="HZB11" s="0"/>
      <c r="HZC11" s="0"/>
      <c r="HZD11" s="0"/>
      <c r="HZE11" s="0"/>
      <c r="HZF11" s="0"/>
      <c r="HZG11" s="0"/>
      <c r="HZH11" s="0"/>
      <c r="HZI11" s="0"/>
      <c r="HZJ11" s="0"/>
      <c r="HZK11" s="0"/>
      <c r="HZL11" s="0"/>
      <c r="HZM11" s="0"/>
      <c r="HZN11" s="0"/>
      <c r="HZO11" s="0"/>
      <c r="HZP11" s="0"/>
      <c r="HZQ11" s="0"/>
      <c r="HZR11" s="0"/>
      <c r="HZS11" s="0"/>
      <c r="HZT11" s="0"/>
      <c r="HZU11" s="0"/>
      <c r="HZV11" s="0"/>
      <c r="HZW11" s="0"/>
      <c r="HZX11" s="0"/>
      <c r="HZY11" s="0"/>
      <c r="HZZ11" s="0"/>
      <c r="IAA11" s="0"/>
      <c r="IAB11" s="0"/>
      <c r="IAC11" s="0"/>
      <c r="IAD11" s="0"/>
      <c r="IAE11" s="0"/>
      <c r="IAF11" s="0"/>
      <c r="IAG11" s="0"/>
      <c r="IAH11" s="0"/>
      <c r="IAI11" s="0"/>
      <c r="IAJ11" s="0"/>
      <c r="IAK11" s="0"/>
      <c r="IAL11" s="0"/>
      <c r="IAM11" s="0"/>
      <c r="IAN11" s="0"/>
      <c r="IAO11" s="0"/>
      <c r="IAP11" s="0"/>
      <c r="IAQ11" s="0"/>
      <c r="IAR11" s="0"/>
      <c r="IAS11" s="0"/>
      <c r="IAT11" s="0"/>
      <c r="IAU11" s="0"/>
      <c r="IAV11" s="0"/>
      <c r="IAW11" s="0"/>
      <c r="IAX11" s="0"/>
      <c r="IAY11" s="0"/>
      <c r="IAZ11" s="0"/>
      <c r="IBA11" s="0"/>
      <c r="IBB11" s="0"/>
      <c r="IBC11" s="0"/>
      <c r="IBD11" s="0"/>
      <c r="IBE11" s="0"/>
      <c r="IBF11" s="0"/>
      <c r="IBG11" s="0"/>
      <c r="IBH11" s="0"/>
      <c r="IBI11" s="0"/>
      <c r="IBJ11" s="0"/>
      <c r="IBK11" s="0"/>
      <c r="IBL11" s="0"/>
      <c r="IBM11" s="0"/>
      <c r="IBN11" s="0"/>
      <c r="IBO11" s="0"/>
      <c r="IBP11" s="0"/>
      <c r="IBQ11" s="0"/>
      <c r="IBR11" s="0"/>
      <c r="IBS11" s="0"/>
      <c r="IBT11" s="0"/>
      <c r="IBU11" s="0"/>
      <c r="IBV11" s="0"/>
      <c r="IBW11" s="0"/>
      <c r="IBX11" s="0"/>
      <c r="IBY11" s="0"/>
      <c r="IBZ11" s="0"/>
      <c r="ICA11" s="0"/>
      <c r="ICB11" s="0"/>
      <c r="ICC11" s="0"/>
      <c r="ICD11" s="0"/>
      <c r="ICE11" s="0"/>
      <c r="ICF11" s="0"/>
      <c r="ICG11" s="0"/>
      <c r="ICH11" s="0"/>
      <c r="ICI11" s="0"/>
      <c r="ICJ11" s="0"/>
      <c r="ICK11" s="0"/>
      <c r="ICL11" s="0"/>
      <c r="ICM11" s="0"/>
      <c r="ICN11" s="0"/>
      <c r="ICO11" s="0"/>
      <c r="ICP11" s="0"/>
      <c r="ICQ11" s="0"/>
      <c r="ICR11" s="0"/>
      <c r="ICS11" s="0"/>
      <c r="ICT11" s="0"/>
      <c r="ICU11" s="0"/>
      <c r="ICV11" s="0"/>
      <c r="ICW11" s="0"/>
      <c r="ICX11" s="0"/>
      <c r="ICY11" s="0"/>
      <c r="ICZ11" s="0"/>
      <c r="IDA11" s="0"/>
      <c r="IDB11" s="0"/>
      <c r="IDC11" s="0"/>
      <c r="IDD11" s="0"/>
      <c r="IDE11" s="0"/>
      <c r="IDF11" s="0"/>
      <c r="IDG11" s="0"/>
      <c r="IDH11" s="0"/>
      <c r="IDI11" s="0"/>
      <c r="IDJ11" s="0"/>
      <c r="IDK11" s="0"/>
      <c r="IDL11" s="0"/>
      <c r="IDM11" s="0"/>
      <c r="IDN11" s="0"/>
      <c r="IDO11" s="0"/>
      <c r="IDP11" s="0"/>
      <c r="IDQ11" s="0"/>
      <c r="IDR11" s="0"/>
      <c r="IDS11" s="0"/>
      <c r="IDT11" s="0"/>
      <c r="IDU11" s="0"/>
      <c r="IDV11" s="0"/>
      <c r="IDW11" s="0"/>
      <c r="IDX11" s="0"/>
      <c r="IDY11" s="0"/>
      <c r="IDZ11" s="0"/>
      <c r="IEA11" s="0"/>
      <c r="IEB11" s="0"/>
      <c r="IEC11" s="0"/>
      <c r="IED11" s="0"/>
      <c r="IEE11" s="0"/>
      <c r="IEF11" s="0"/>
      <c r="IEG11" s="0"/>
      <c r="IEH11" s="0"/>
      <c r="IEI11" s="0"/>
      <c r="IEJ11" s="0"/>
      <c r="IEK11" s="0"/>
      <c r="IEL11" s="0"/>
      <c r="IEM11" s="0"/>
      <c r="IEN11" s="0"/>
      <c r="IEO11" s="0"/>
      <c r="IEP11" s="0"/>
      <c r="IEQ11" s="0"/>
      <c r="IER11" s="0"/>
      <c r="IES11" s="0"/>
      <c r="IET11" s="0"/>
      <c r="IEU11" s="0"/>
      <c r="IEV11" s="0"/>
      <c r="IEW11" s="0"/>
      <c r="IEX11" s="0"/>
      <c r="IEY11" s="0"/>
      <c r="IEZ11" s="0"/>
      <c r="IFA11" s="0"/>
      <c r="IFB11" s="0"/>
      <c r="IFC11" s="0"/>
      <c r="IFD11" s="0"/>
      <c r="IFE11" s="0"/>
      <c r="IFF11" s="0"/>
      <c r="IFG11" s="0"/>
      <c r="IFH11" s="0"/>
      <c r="IFI11" s="0"/>
      <c r="IFJ11" s="0"/>
      <c r="IFK11" s="0"/>
      <c r="IFL11" s="0"/>
      <c r="IFM11" s="0"/>
      <c r="IFN11" s="0"/>
      <c r="IFO11" s="0"/>
      <c r="IFP11" s="0"/>
      <c r="IFQ11" s="0"/>
      <c r="IFR11" s="0"/>
      <c r="IFS11" s="0"/>
      <c r="IFT11" s="0"/>
      <c r="IFU11" s="0"/>
      <c r="IFV11" s="0"/>
      <c r="IFW11" s="0"/>
      <c r="IFX11" s="0"/>
      <c r="IFY11" s="0"/>
      <c r="IFZ11" s="0"/>
      <c r="IGA11" s="0"/>
      <c r="IGB11" s="0"/>
      <c r="IGC11" s="0"/>
      <c r="IGD11" s="0"/>
      <c r="IGE11" s="0"/>
      <c r="IGF11" s="0"/>
      <c r="IGG11" s="0"/>
      <c r="IGH11" s="0"/>
      <c r="IGI11" s="0"/>
      <c r="IGJ11" s="0"/>
      <c r="IGK11" s="0"/>
      <c r="IGL11" s="0"/>
      <c r="IGM11" s="0"/>
      <c r="IGN11" s="0"/>
      <c r="IGO11" s="0"/>
      <c r="IGP11" s="0"/>
      <c r="IGQ11" s="0"/>
      <c r="IGR11" s="0"/>
      <c r="IGS11" s="0"/>
      <c r="IGT11" s="0"/>
      <c r="IGU11" s="0"/>
      <c r="IGV11" s="0"/>
      <c r="IGW11" s="0"/>
      <c r="IGX11" s="0"/>
      <c r="IGY11" s="0"/>
      <c r="IGZ11" s="0"/>
      <c r="IHA11" s="0"/>
      <c r="IHB11" s="0"/>
      <c r="IHC11" s="0"/>
      <c r="IHD11" s="0"/>
      <c r="IHE11" s="0"/>
      <c r="IHF11" s="0"/>
      <c r="IHG11" s="0"/>
      <c r="IHH11" s="0"/>
      <c r="IHI11" s="0"/>
      <c r="IHJ11" s="0"/>
      <c r="IHK11" s="0"/>
      <c r="IHL11" s="0"/>
      <c r="IHM11" s="0"/>
      <c r="IHN11" s="0"/>
      <c r="IHO11" s="0"/>
      <c r="IHP11" s="0"/>
      <c r="IHQ11" s="0"/>
      <c r="IHR11" s="0"/>
      <c r="IHS11" s="0"/>
      <c r="IHT11" s="0"/>
      <c r="IHU11" s="0"/>
      <c r="IHV11" s="0"/>
      <c r="IHW11" s="0"/>
      <c r="IHX11" s="0"/>
      <c r="IHY11" s="0"/>
      <c r="IHZ11" s="0"/>
      <c r="IIA11" s="0"/>
      <c r="IIB11" s="0"/>
      <c r="IIC11" s="0"/>
      <c r="IID11" s="0"/>
      <c r="IIE11" s="0"/>
      <c r="IIF11" s="0"/>
      <c r="IIG11" s="0"/>
      <c r="IIH11" s="0"/>
      <c r="III11" s="0"/>
      <c r="IIJ11" s="0"/>
      <c r="IIK11" s="0"/>
      <c r="IIL11" s="0"/>
      <c r="IIM11" s="0"/>
      <c r="IIN11" s="0"/>
      <c r="IIO11" s="0"/>
      <c r="IIP11" s="0"/>
      <c r="IIQ11" s="0"/>
      <c r="IIR11" s="0"/>
      <c r="IIS11" s="0"/>
      <c r="IIT11" s="0"/>
      <c r="IIU11" s="0"/>
      <c r="IIV11" s="0"/>
      <c r="IIW11" s="0"/>
      <c r="IIX11" s="0"/>
      <c r="IIY11" s="0"/>
      <c r="IIZ11" s="0"/>
      <c r="IJA11" s="0"/>
      <c r="IJB11" s="0"/>
      <c r="IJC11" s="0"/>
      <c r="IJD11" s="0"/>
      <c r="IJE11" s="0"/>
      <c r="IJF11" s="0"/>
      <c r="IJG11" s="0"/>
      <c r="IJH11" s="0"/>
      <c r="IJI11" s="0"/>
      <c r="IJJ11" s="0"/>
      <c r="IJK11" s="0"/>
      <c r="IJL11" s="0"/>
      <c r="IJM11" s="0"/>
      <c r="IJN11" s="0"/>
      <c r="IJO11" s="0"/>
      <c r="IJP11" s="0"/>
      <c r="IJQ11" s="0"/>
      <c r="IJR11" s="0"/>
      <c r="IJS11" s="0"/>
      <c r="IJT11" s="0"/>
      <c r="IJU11" s="0"/>
      <c r="IJV11" s="0"/>
      <c r="IJW11" s="0"/>
      <c r="IJX11" s="0"/>
      <c r="IJY11" s="0"/>
      <c r="IJZ11" s="0"/>
      <c r="IKA11" s="0"/>
      <c r="IKB11" s="0"/>
      <c r="IKC11" s="0"/>
      <c r="IKD11" s="0"/>
      <c r="IKE11" s="0"/>
      <c r="IKF11" s="0"/>
      <c r="IKG11" s="0"/>
      <c r="IKH11" s="0"/>
      <c r="IKI11" s="0"/>
      <c r="IKJ11" s="0"/>
      <c r="IKK11" s="0"/>
      <c r="IKL11" s="0"/>
      <c r="IKM11" s="0"/>
      <c r="IKN11" s="0"/>
      <c r="IKO11" s="0"/>
      <c r="IKP11" s="0"/>
      <c r="IKQ11" s="0"/>
      <c r="IKR11" s="0"/>
      <c r="IKS11" s="0"/>
      <c r="IKT11" s="0"/>
      <c r="IKU11" s="0"/>
      <c r="IKV11" s="0"/>
      <c r="IKW11" s="0"/>
      <c r="IKX11" s="0"/>
      <c r="IKY11" s="0"/>
      <c r="IKZ11" s="0"/>
      <c r="ILA11" s="0"/>
      <c r="ILB11" s="0"/>
      <c r="ILC11" s="0"/>
      <c r="ILD11" s="0"/>
      <c r="ILE11" s="0"/>
      <c r="ILF11" s="0"/>
      <c r="ILG11" s="0"/>
      <c r="ILH11" s="0"/>
      <c r="ILI11" s="0"/>
      <c r="ILJ11" s="0"/>
      <c r="ILK11" s="0"/>
      <c r="ILL11" s="0"/>
      <c r="ILM11" s="0"/>
      <c r="ILN11" s="0"/>
      <c r="ILO11" s="0"/>
      <c r="ILP11" s="0"/>
      <c r="ILQ11" s="0"/>
      <c r="ILR11" s="0"/>
      <c r="ILS11" s="0"/>
      <c r="ILT11" s="0"/>
      <c r="ILU11" s="0"/>
      <c r="ILV11" s="0"/>
      <c r="ILW11" s="0"/>
      <c r="ILX11" s="0"/>
      <c r="ILY11" s="0"/>
      <c r="ILZ11" s="0"/>
      <c r="IMA11" s="0"/>
      <c r="IMB11" s="0"/>
      <c r="IMC11" s="0"/>
      <c r="IMD11" s="0"/>
      <c r="IME11" s="0"/>
      <c r="IMF11" s="0"/>
      <c r="IMG11" s="0"/>
      <c r="IMH11" s="0"/>
      <c r="IMI11" s="0"/>
      <c r="IMJ11" s="0"/>
      <c r="IMK11" s="0"/>
      <c r="IML11" s="0"/>
      <c r="IMM11" s="0"/>
      <c r="IMN11" s="0"/>
      <c r="IMO11" s="0"/>
      <c r="IMP11" s="0"/>
      <c r="IMQ11" s="0"/>
      <c r="IMR11" s="0"/>
      <c r="IMS11" s="0"/>
      <c r="IMT11" s="0"/>
      <c r="IMU11" s="0"/>
      <c r="IMV11" s="0"/>
      <c r="IMW11" s="0"/>
      <c r="IMX11" s="0"/>
      <c r="IMY11" s="0"/>
      <c r="IMZ11" s="0"/>
      <c r="INA11" s="0"/>
      <c r="INB11" s="0"/>
      <c r="INC11" s="0"/>
      <c r="IND11" s="0"/>
      <c r="INE11" s="0"/>
      <c r="INF11" s="0"/>
      <c r="ING11" s="0"/>
      <c r="INH11" s="0"/>
      <c r="INI11" s="0"/>
      <c r="INJ11" s="0"/>
      <c r="INK11" s="0"/>
      <c r="INL11" s="0"/>
      <c r="INM11" s="0"/>
      <c r="INN11" s="0"/>
      <c r="INO11" s="0"/>
      <c r="INP11" s="0"/>
      <c r="INQ11" s="0"/>
      <c r="INR11" s="0"/>
      <c r="INS11" s="0"/>
      <c r="INT11" s="0"/>
      <c r="INU11" s="0"/>
      <c r="INV11" s="0"/>
      <c r="INW11" s="0"/>
      <c r="INX11" s="0"/>
      <c r="INY11" s="0"/>
      <c r="INZ11" s="0"/>
      <c r="IOA11" s="0"/>
      <c r="IOB11" s="0"/>
      <c r="IOC11" s="0"/>
      <c r="IOD11" s="0"/>
      <c r="IOE11" s="0"/>
      <c r="IOF11" s="0"/>
      <c r="IOG11" s="0"/>
      <c r="IOH11" s="0"/>
      <c r="IOI11" s="0"/>
      <c r="IOJ11" s="0"/>
      <c r="IOK11" s="0"/>
      <c r="IOL11" s="0"/>
      <c r="IOM11" s="0"/>
      <c r="ION11" s="0"/>
      <c r="IOO11" s="0"/>
      <c r="IOP11" s="0"/>
      <c r="IOQ11" s="0"/>
      <c r="IOR11" s="0"/>
      <c r="IOS11" s="0"/>
      <c r="IOT11" s="0"/>
      <c r="IOU11" s="0"/>
      <c r="IOV11" s="0"/>
      <c r="IOW11" s="0"/>
      <c r="IOX11" s="0"/>
      <c r="IOY11" s="0"/>
      <c r="IOZ11" s="0"/>
      <c r="IPA11" s="0"/>
      <c r="IPB11" s="0"/>
      <c r="IPC11" s="0"/>
      <c r="IPD11" s="0"/>
      <c r="IPE11" s="0"/>
      <c r="IPF11" s="0"/>
      <c r="IPG11" s="0"/>
      <c r="IPH11" s="0"/>
      <c r="IPI11" s="0"/>
      <c r="IPJ11" s="0"/>
      <c r="IPK11" s="0"/>
      <c r="IPL11" s="0"/>
      <c r="IPM11" s="0"/>
      <c r="IPN11" s="0"/>
      <c r="IPO11" s="0"/>
      <c r="IPP11" s="0"/>
      <c r="IPQ11" s="0"/>
      <c r="IPR11" s="0"/>
      <c r="IPS11" s="0"/>
      <c r="IPT11" s="0"/>
      <c r="IPU11" s="0"/>
      <c r="IPV11" s="0"/>
      <c r="IPW11" s="0"/>
      <c r="IPX11" s="0"/>
      <c r="IPY11" s="0"/>
      <c r="IPZ11" s="0"/>
      <c r="IQA11" s="0"/>
      <c r="IQB11" s="0"/>
      <c r="IQC11" s="0"/>
      <c r="IQD11" s="0"/>
      <c r="IQE11" s="0"/>
      <c r="IQF11" s="0"/>
      <c r="IQG11" s="0"/>
      <c r="IQH11" s="0"/>
      <c r="IQI11" s="0"/>
      <c r="IQJ11" s="0"/>
      <c r="IQK11" s="0"/>
      <c r="IQL11" s="0"/>
      <c r="IQM11" s="0"/>
      <c r="IQN11" s="0"/>
      <c r="IQO11" s="0"/>
      <c r="IQP11" s="0"/>
      <c r="IQQ11" s="0"/>
      <c r="IQR11" s="0"/>
      <c r="IQS11" s="0"/>
      <c r="IQT11" s="0"/>
      <c r="IQU11" s="0"/>
      <c r="IQV11" s="0"/>
      <c r="IQW11" s="0"/>
      <c r="IQX11" s="0"/>
      <c r="IQY11" s="0"/>
      <c r="IQZ11" s="0"/>
      <c r="IRA11" s="0"/>
      <c r="IRB11" s="0"/>
      <c r="IRC11" s="0"/>
      <c r="IRD11" s="0"/>
      <c r="IRE11" s="0"/>
      <c r="IRF11" s="0"/>
      <c r="IRG11" s="0"/>
      <c r="IRH11" s="0"/>
      <c r="IRI11" s="0"/>
      <c r="IRJ11" s="0"/>
      <c r="IRK11" s="0"/>
      <c r="IRL11" s="0"/>
      <c r="IRM11" s="0"/>
      <c r="IRN11" s="0"/>
      <c r="IRO11" s="0"/>
      <c r="IRP11" s="0"/>
      <c r="IRQ11" s="0"/>
      <c r="IRR11" s="0"/>
      <c r="IRS11" s="0"/>
      <c r="IRT11" s="0"/>
      <c r="IRU11" s="0"/>
      <c r="IRV11" s="0"/>
      <c r="IRW11" s="0"/>
      <c r="IRX11" s="0"/>
      <c r="IRY11" s="0"/>
      <c r="IRZ11" s="0"/>
      <c r="ISA11" s="0"/>
      <c r="ISB11" s="0"/>
      <c r="ISC11" s="0"/>
      <c r="ISD11" s="0"/>
      <c r="ISE11" s="0"/>
      <c r="ISF11" s="0"/>
      <c r="ISG11" s="0"/>
      <c r="ISH11" s="0"/>
      <c r="ISI11" s="0"/>
      <c r="ISJ11" s="0"/>
      <c r="ISK11" s="0"/>
      <c r="ISL11" s="0"/>
      <c r="ISM11" s="0"/>
      <c r="ISN11" s="0"/>
      <c r="ISO11" s="0"/>
      <c r="ISP11" s="0"/>
      <c r="ISQ11" s="0"/>
      <c r="ISR11" s="0"/>
      <c r="ISS11" s="0"/>
      <c r="IST11" s="0"/>
      <c r="ISU11" s="0"/>
      <c r="ISV11" s="0"/>
      <c r="ISW11" s="0"/>
      <c r="ISX11" s="0"/>
      <c r="ISY11" s="0"/>
      <c r="ISZ11" s="0"/>
      <c r="ITA11" s="0"/>
      <c r="ITB11" s="0"/>
      <c r="ITC11" s="0"/>
      <c r="ITD11" s="0"/>
      <c r="ITE11" s="0"/>
      <c r="ITF11" s="0"/>
      <c r="ITG11" s="0"/>
      <c r="ITH11" s="0"/>
      <c r="ITI11" s="0"/>
      <c r="ITJ11" s="0"/>
      <c r="ITK11" s="0"/>
      <c r="ITL11" s="0"/>
      <c r="ITM11" s="0"/>
      <c r="ITN11" s="0"/>
      <c r="ITO11" s="0"/>
      <c r="ITP11" s="0"/>
      <c r="ITQ11" s="0"/>
      <c r="ITR11" s="0"/>
      <c r="ITS11" s="0"/>
      <c r="ITT11" s="0"/>
      <c r="ITU11" s="0"/>
      <c r="ITV11" s="0"/>
      <c r="ITW11" s="0"/>
      <c r="ITX11" s="0"/>
      <c r="ITY11" s="0"/>
      <c r="ITZ11" s="0"/>
      <c r="IUA11" s="0"/>
      <c r="IUB11" s="0"/>
      <c r="IUC11" s="0"/>
      <c r="IUD11" s="0"/>
      <c r="IUE11" s="0"/>
      <c r="IUF11" s="0"/>
      <c r="IUG11" s="0"/>
      <c r="IUH11" s="0"/>
      <c r="IUI11" s="0"/>
      <c r="IUJ11" s="0"/>
      <c r="IUK11" s="0"/>
      <c r="IUL11" s="0"/>
      <c r="IUM11" s="0"/>
      <c r="IUN11" s="0"/>
      <c r="IUO11" s="0"/>
      <c r="IUP11" s="0"/>
      <c r="IUQ11" s="0"/>
      <c r="IUR11" s="0"/>
      <c r="IUS11" s="0"/>
      <c r="IUT11" s="0"/>
      <c r="IUU11" s="0"/>
      <c r="IUV11" s="0"/>
      <c r="IUW11" s="0"/>
      <c r="IUX11" s="0"/>
      <c r="IUY11" s="0"/>
      <c r="IUZ11" s="0"/>
      <c r="IVA11" s="0"/>
      <c r="IVB11" s="0"/>
      <c r="IVC11" s="0"/>
      <c r="IVD11" s="0"/>
      <c r="IVE11" s="0"/>
      <c r="IVF11" s="0"/>
      <c r="IVG11" s="0"/>
      <c r="IVH11" s="0"/>
      <c r="IVI11" s="0"/>
      <c r="IVJ11" s="0"/>
      <c r="IVK11" s="0"/>
      <c r="IVL11" s="0"/>
      <c r="IVM11" s="0"/>
      <c r="IVN11" s="0"/>
      <c r="IVO11" s="0"/>
      <c r="IVP11" s="0"/>
      <c r="IVQ11" s="0"/>
      <c r="IVR11" s="0"/>
      <c r="IVS11" s="0"/>
      <c r="IVT11" s="0"/>
      <c r="IVU11" s="0"/>
      <c r="IVV11" s="0"/>
      <c r="IVW11" s="0"/>
      <c r="IVX11" s="0"/>
      <c r="IVY11" s="0"/>
      <c r="IVZ11" s="0"/>
      <c r="IWA11" s="0"/>
      <c r="IWB11" s="0"/>
      <c r="IWC11" s="0"/>
      <c r="IWD11" s="0"/>
      <c r="IWE11" s="0"/>
      <c r="IWF11" s="0"/>
      <c r="IWG11" s="0"/>
      <c r="IWH11" s="0"/>
      <c r="IWI11" s="0"/>
      <c r="IWJ11" s="0"/>
      <c r="IWK11" s="0"/>
      <c r="IWL11" s="0"/>
      <c r="IWM11" s="0"/>
      <c r="IWN11" s="0"/>
      <c r="IWO11" s="0"/>
      <c r="IWP11" s="0"/>
      <c r="IWQ11" s="0"/>
      <c r="IWR11" s="0"/>
      <c r="IWS11" s="0"/>
      <c r="IWT11" s="0"/>
      <c r="IWU11" s="0"/>
      <c r="IWV11" s="0"/>
      <c r="IWW11" s="0"/>
      <c r="IWX11" s="0"/>
      <c r="IWY11" s="0"/>
      <c r="IWZ11" s="0"/>
      <c r="IXA11" s="0"/>
      <c r="IXB11" s="0"/>
      <c r="IXC11" s="0"/>
      <c r="IXD11" s="0"/>
      <c r="IXE11" s="0"/>
      <c r="IXF11" s="0"/>
      <c r="IXG11" s="0"/>
      <c r="IXH11" s="0"/>
      <c r="IXI11" s="0"/>
      <c r="IXJ11" s="0"/>
      <c r="IXK11" s="0"/>
      <c r="IXL11" s="0"/>
      <c r="IXM11" s="0"/>
      <c r="IXN11" s="0"/>
      <c r="IXO11" s="0"/>
      <c r="IXP11" s="0"/>
      <c r="IXQ11" s="0"/>
      <c r="IXR11" s="0"/>
      <c r="IXS11" s="0"/>
      <c r="IXT11" s="0"/>
      <c r="IXU11" s="0"/>
      <c r="IXV11" s="0"/>
      <c r="IXW11" s="0"/>
      <c r="IXX11" s="0"/>
      <c r="IXY11" s="0"/>
      <c r="IXZ11" s="0"/>
      <c r="IYA11" s="0"/>
      <c r="IYB11" s="0"/>
      <c r="IYC11" s="0"/>
      <c r="IYD11" s="0"/>
      <c r="IYE11" s="0"/>
      <c r="IYF11" s="0"/>
      <c r="IYG11" s="0"/>
      <c r="IYH11" s="0"/>
      <c r="IYI11" s="0"/>
      <c r="IYJ11" s="0"/>
      <c r="IYK11" s="0"/>
      <c r="IYL11" s="0"/>
      <c r="IYM11" s="0"/>
      <c r="IYN11" s="0"/>
      <c r="IYO11" s="0"/>
      <c r="IYP11" s="0"/>
      <c r="IYQ11" s="0"/>
      <c r="IYR11" s="0"/>
      <c r="IYS11" s="0"/>
      <c r="IYT11" s="0"/>
      <c r="IYU11" s="0"/>
      <c r="IYV11" s="0"/>
      <c r="IYW11" s="0"/>
      <c r="IYX11" s="0"/>
      <c r="IYY11" s="0"/>
      <c r="IYZ11" s="0"/>
      <c r="IZA11" s="0"/>
      <c r="IZB11" s="0"/>
      <c r="IZC11" s="0"/>
      <c r="IZD11" s="0"/>
      <c r="IZE11" s="0"/>
      <c r="IZF11" s="0"/>
      <c r="IZG11" s="0"/>
      <c r="IZH11" s="0"/>
      <c r="IZI11" s="0"/>
      <c r="IZJ11" s="0"/>
      <c r="IZK11" s="0"/>
      <c r="IZL11" s="0"/>
      <c r="IZM11" s="0"/>
      <c r="IZN11" s="0"/>
      <c r="IZO11" s="0"/>
      <c r="IZP11" s="0"/>
      <c r="IZQ11" s="0"/>
      <c r="IZR11" s="0"/>
      <c r="IZS11" s="0"/>
      <c r="IZT11" s="0"/>
      <c r="IZU11" s="0"/>
      <c r="IZV11" s="0"/>
      <c r="IZW11" s="0"/>
      <c r="IZX11" s="0"/>
      <c r="IZY11" s="0"/>
      <c r="IZZ11" s="0"/>
      <c r="JAA11" s="0"/>
      <c r="JAB11" s="0"/>
      <c r="JAC11" s="0"/>
      <c r="JAD11" s="0"/>
      <c r="JAE11" s="0"/>
      <c r="JAF11" s="0"/>
      <c r="JAG11" s="0"/>
      <c r="JAH11" s="0"/>
      <c r="JAI11" s="0"/>
      <c r="JAJ11" s="0"/>
      <c r="JAK11" s="0"/>
      <c r="JAL11" s="0"/>
      <c r="JAM11" s="0"/>
      <c r="JAN11" s="0"/>
      <c r="JAO11" s="0"/>
      <c r="JAP11" s="0"/>
      <c r="JAQ11" s="0"/>
      <c r="JAR11" s="0"/>
      <c r="JAS11" s="0"/>
      <c r="JAT11" s="0"/>
      <c r="JAU11" s="0"/>
      <c r="JAV11" s="0"/>
      <c r="JAW11" s="0"/>
      <c r="JAX11" s="0"/>
      <c r="JAY11" s="0"/>
      <c r="JAZ11" s="0"/>
      <c r="JBA11" s="0"/>
      <c r="JBB11" s="0"/>
      <c r="JBC11" s="0"/>
      <c r="JBD11" s="0"/>
      <c r="JBE11" s="0"/>
      <c r="JBF11" s="0"/>
      <c r="JBG11" s="0"/>
      <c r="JBH11" s="0"/>
      <c r="JBI11" s="0"/>
      <c r="JBJ11" s="0"/>
      <c r="JBK11" s="0"/>
      <c r="JBL11" s="0"/>
      <c r="JBM11" s="0"/>
      <c r="JBN11" s="0"/>
      <c r="JBO11" s="0"/>
      <c r="JBP11" s="0"/>
      <c r="JBQ11" s="0"/>
      <c r="JBR11" s="0"/>
      <c r="JBS11" s="0"/>
      <c r="JBT11" s="0"/>
      <c r="JBU11" s="0"/>
      <c r="JBV11" s="0"/>
      <c r="JBW11" s="0"/>
      <c r="JBX11" s="0"/>
      <c r="JBY11" s="0"/>
      <c r="JBZ11" s="0"/>
      <c r="JCA11" s="0"/>
      <c r="JCB11" s="0"/>
      <c r="JCC11" s="0"/>
      <c r="JCD11" s="0"/>
      <c r="JCE11" s="0"/>
      <c r="JCF11" s="0"/>
      <c r="JCG11" s="0"/>
      <c r="JCH11" s="0"/>
      <c r="JCI11" s="0"/>
      <c r="JCJ11" s="0"/>
      <c r="JCK11" s="0"/>
      <c r="JCL11" s="0"/>
      <c r="JCM11" s="0"/>
      <c r="JCN11" s="0"/>
      <c r="JCO11" s="0"/>
      <c r="JCP11" s="0"/>
      <c r="JCQ11" s="0"/>
      <c r="JCR11" s="0"/>
      <c r="JCS11" s="0"/>
      <c r="JCT11" s="0"/>
      <c r="JCU11" s="0"/>
      <c r="JCV11" s="0"/>
      <c r="JCW11" s="0"/>
      <c r="JCX11" s="0"/>
      <c r="JCY11" s="0"/>
      <c r="JCZ11" s="0"/>
      <c r="JDA11" s="0"/>
      <c r="JDB11" s="0"/>
      <c r="JDC11" s="0"/>
      <c r="JDD11" s="0"/>
      <c r="JDE11" s="0"/>
      <c r="JDF11" s="0"/>
      <c r="JDG11" s="0"/>
      <c r="JDH11" s="0"/>
      <c r="JDI11" s="0"/>
      <c r="JDJ11" s="0"/>
      <c r="JDK11" s="0"/>
      <c r="JDL11" s="0"/>
      <c r="JDM11" s="0"/>
      <c r="JDN11" s="0"/>
      <c r="JDO11" s="0"/>
      <c r="JDP11" s="0"/>
      <c r="JDQ11" s="0"/>
      <c r="JDR11" s="0"/>
      <c r="JDS11" s="0"/>
      <c r="JDT11" s="0"/>
      <c r="JDU11" s="0"/>
      <c r="JDV11" s="0"/>
      <c r="JDW11" s="0"/>
      <c r="JDX11" s="0"/>
      <c r="JDY11" s="0"/>
      <c r="JDZ11" s="0"/>
      <c r="JEA11" s="0"/>
      <c r="JEB11" s="0"/>
      <c r="JEC11" s="0"/>
      <c r="JED11" s="0"/>
      <c r="JEE11" s="0"/>
      <c r="JEF11" s="0"/>
      <c r="JEG11" s="0"/>
      <c r="JEH11" s="0"/>
      <c r="JEI11" s="0"/>
      <c r="JEJ11" s="0"/>
      <c r="JEK11" s="0"/>
      <c r="JEL11" s="0"/>
      <c r="JEM11" s="0"/>
      <c r="JEN11" s="0"/>
      <c r="JEO11" s="0"/>
      <c r="JEP11" s="0"/>
      <c r="JEQ11" s="0"/>
      <c r="JER11" s="0"/>
      <c r="JES11" s="0"/>
      <c r="JET11" s="0"/>
      <c r="JEU11" s="0"/>
      <c r="JEV11" s="0"/>
      <c r="JEW11" s="0"/>
      <c r="JEX11" s="0"/>
      <c r="JEY11" s="0"/>
      <c r="JEZ11" s="0"/>
      <c r="JFA11" s="0"/>
      <c r="JFB11" s="0"/>
      <c r="JFC11" s="0"/>
      <c r="JFD11" s="0"/>
      <c r="JFE11" s="0"/>
      <c r="JFF11" s="0"/>
      <c r="JFG11" s="0"/>
      <c r="JFH11" s="0"/>
      <c r="JFI11" s="0"/>
      <c r="JFJ11" s="0"/>
      <c r="JFK11" s="0"/>
      <c r="JFL11" s="0"/>
      <c r="JFM11" s="0"/>
      <c r="JFN11" s="0"/>
      <c r="JFO11" s="0"/>
      <c r="JFP11" s="0"/>
      <c r="JFQ11" s="0"/>
      <c r="JFR11" s="0"/>
      <c r="JFS11" s="0"/>
      <c r="JFT11" s="0"/>
      <c r="JFU11" s="0"/>
      <c r="JFV11" s="0"/>
      <c r="JFW11" s="0"/>
      <c r="JFX11" s="0"/>
      <c r="JFY11" s="0"/>
      <c r="JFZ11" s="0"/>
      <c r="JGA11" s="0"/>
      <c r="JGB11" s="0"/>
      <c r="JGC11" s="0"/>
      <c r="JGD11" s="0"/>
      <c r="JGE11" s="0"/>
      <c r="JGF11" s="0"/>
      <c r="JGG11" s="0"/>
      <c r="JGH11" s="0"/>
      <c r="JGI11" s="0"/>
      <c r="JGJ11" s="0"/>
      <c r="JGK11" s="0"/>
      <c r="JGL11" s="0"/>
      <c r="JGM11" s="0"/>
      <c r="JGN11" s="0"/>
      <c r="JGO11" s="0"/>
      <c r="JGP11" s="0"/>
      <c r="JGQ11" s="0"/>
      <c r="JGR11" s="0"/>
      <c r="JGS11" s="0"/>
      <c r="JGT11" s="0"/>
      <c r="JGU11" s="0"/>
      <c r="JGV11" s="0"/>
      <c r="JGW11" s="0"/>
      <c r="JGX11" s="0"/>
      <c r="JGY11" s="0"/>
      <c r="JGZ11" s="0"/>
      <c r="JHA11" s="0"/>
      <c r="JHB11" s="0"/>
      <c r="JHC11" s="0"/>
      <c r="JHD11" s="0"/>
      <c r="JHE11" s="0"/>
      <c r="JHF11" s="0"/>
      <c r="JHG11" s="0"/>
      <c r="JHH11" s="0"/>
      <c r="JHI11" s="0"/>
      <c r="JHJ11" s="0"/>
      <c r="JHK11" s="0"/>
      <c r="JHL11" s="0"/>
      <c r="JHM11" s="0"/>
      <c r="JHN11" s="0"/>
      <c r="JHO11" s="0"/>
      <c r="JHP11" s="0"/>
      <c r="JHQ11" s="0"/>
      <c r="JHR11" s="0"/>
      <c r="JHS11" s="0"/>
      <c r="JHT11" s="0"/>
      <c r="JHU11" s="0"/>
      <c r="JHV11" s="0"/>
      <c r="JHW11" s="0"/>
      <c r="JHX11" s="0"/>
      <c r="JHY11" s="0"/>
      <c r="JHZ11" s="0"/>
      <c r="JIA11" s="0"/>
      <c r="JIB11" s="0"/>
      <c r="JIC11" s="0"/>
      <c r="JID11" s="0"/>
      <c r="JIE11" s="0"/>
      <c r="JIF11" s="0"/>
      <c r="JIG11" s="0"/>
      <c r="JIH11" s="0"/>
      <c r="JII11" s="0"/>
      <c r="JIJ11" s="0"/>
      <c r="JIK11" s="0"/>
      <c r="JIL11" s="0"/>
      <c r="JIM11" s="0"/>
      <c r="JIN11" s="0"/>
      <c r="JIO11" s="0"/>
      <c r="JIP11" s="0"/>
      <c r="JIQ11" s="0"/>
      <c r="JIR11" s="0"/>
      <c r="JIS11" s="0"/>
      <c r="JIT11" s="0"/>
      <c r="JIU11" s="0"/>
      <c r="JIV11" s="0"/>
      <c r="JIW11" s="0"/>
      <c r="JIX11" s="0"/>
      <c r="JIY11" s="0"/>
      <c r="JIZ11" s="0"/>
      <c r="JJA11" s="0"/>
      <c r="JJB11" s="0"/>
      <c r="JJC11" s="0"/>
      <c r="JJD11" s="0"/>
      <c r="JJE11" s="0"/>
      <c r="JJF11" s="0"/>
      <c r="JJG11" s="0"/>
      <c r="JJH11" s="0"/>
      <c r="JJI11" s="0"/>
      <c r="JJJ11" s="0"/>
      <c r="JJK11" s="0"/>
      <c r="JJL11" s="0"/>
      <c r="JJM11" s="0"/>
      <c r="JJN11" s="0"/>
      <c r="JJO11" s="0"/>
      <c r="JJP11" s="0"/>
      <c r="JJQ11" s="0"/>
      <c r="JJR11" s="0"/>
      <c r="JJS11" s="0"/>
      <c r="JJT11" s="0"/>
      <c r="JJU11" s="0"/>
      <c r="JJV11" s="0"/>
      <c r="JJW11" s="0"/>
      <c r="JJX11" s="0"/>
      <c r="JJY11" s="0"/>
      <c r="JJZ11" s="0"/>
      <c r="JKA11" s="0"/>
      <c r="JKB11" s="0"/>
      <c r="JKC11" s="0"/>
      <c r="JKD11" s="0"/>
      <c r="JKE11" s="0"/>
      <c r="JKF11" s="0"/>
      <c r="JKG11" s="0"/>
      <c r="JKH11" s="0"/>
      <c r="JKI11" s="0"/>
      <c r="JKJ11" s="0"/>
      <c r="JKK11" s="0"/>
      <c r="JKL11" s="0"/>
      <c r="JKM11" s="0"/>
      <c r="JKN11" s="0"/>
      <c r="JKO11" s="0"/>
      <c r="JKP11" s="0"/>
      <c r="JKQ11" s="0"/>
      <c r="JKR11" s="0"/>
      <c r="JKS11" s="0"/>
      <c r="JKT11" s="0"/>
      <c r="JKU11" s="0"/>
      <c r="JKV11" s="0"/>
      <c r="JKW11" s="0"/>
      <c r="JKX11" s="0"/>
      <c r="JKY11" s="0"/>
      <c r="JKZ11" s="0"/>
      <c r="JLA11" s="0"/>
      <c r="JLB11" s="0"/>
      <c r="JLC11" s="0"/>
      <c r="JLD11" s="0"/>
      <c r="JLE11" s="0"/>
      <c r="JLF11" s="0"/>
      <c r="JLG11" s="0"/>
      <c r="JLH11" s="0"/>
      <c r="JLI11" s="0"/>
      <c r="JLJ11" s="0"/>
      <c r="JLK11" s="0"/>
      <c r="JLL11" s="0"/>
      <c r="JLM11" s="0"/>
      <c r="JLN11" s="0"/>
      <c r="JLO11" s="0"/>
      <c r="JLP11" s="0"/>
      <c r="JLQ11" s="0"/>
      <c r="JLR11" s="0"/>
      <c r="JLS11" s="0"/>
      <c r="JLT11" s="0"/>
      <c r="JLU11" s="0"/>
      <c r="JLV11" s="0"/>
      <c r="JLW11" s="0"/>
      <c r="JLX11" s="0"/>
      <c r="JLY11" s="0"/>
      <c r="JLZ11" s="0"/>
      <c r="JMA11" s="0"/>
      <c r="JMB11" s="0"/>
      <c r="JMC11" s="0"/>
      <c r="JMD11" s="0"/>
      <c r="JME11" s="0"/>
      <c r="JMF11" s="0"/>
      <c r="JMG11" s="0"/>
      <c r="JMH11" s="0"/>
      <c r="JMI11" s="0"/>
      <c r="JMJ11" s="0"/>
      <c r="JMK11" s="0"/>
      <c r="JML11" s="0"/>
      <c r="JMM11" s="0"/>
      <c r="JMN11" s="0"/>
      <c r="JMO11" s="0"/>
      <c r="JMP11" s="0"/>
      <c r="JMQ11" s="0"/>
      <c r="JMR11" s="0"/>
      <c r="JMS11" s="0"/>
      <c r="JMT11" s="0"/>
      <c r="JMU11" s="0"/>
      <c r="JMV11" s="0"/>
      <c r="JMW11" s="0"/>
      <c r="JMX11" s="0"/>
      <c r="JMY11" s="0"/>
      <c r="JMZ11" s="0"/>
      <c r="JNA11" s="0"/>
      <c r="JNB11" s="0"/>
      <c r="JNC11" s="0"/>
      <c r="JND11" s="0"/>
      <c r="JNE11" s="0"/>
      <c r="JNF11" s="0"/>
      <c r="JNG11" s="0"/>
      <c r="JNH11" s="0"/>
      <c r="JNI11" s="0"/>
      <c r="JNJ11" s="0"/>
      <c r="JNK11" s="0"/>
      <c r="JNL11" s="0"/>
      <c r="JNM11" s="0"/>
      <c r="JNN11" s="0"/>
      <c r="JNO11" s="0"/>
      <c r="JNP11" s="0"/>
      <c r="JNQ11" s="0"/>
      <c r="JNR11" s="0"/>
      <c r="JNS11" s="0"/>
      <c r="JNT11" s="0"/>
      <c r="JNU11" s="0"/>
      <c r="JNV11" s="0"/>
      <c r="JNW11" s="0"/>
      <c r="JNX11" s="0"/>
      <c r="JNY11" s="0"/>
      <c r="JNZ11" s="0"/>
      <c r="JOA11" s="0"/>
      <c r="JOB11" s="0"/>
      <c r="JOC11" s="0"/>
      <c r="JOD11" s="0"/>
      <c r="JOE11" s="0"/>
      <c r="JOF11" s="0"/>
      <c r="JOG11" s="0"/>
      <c r="JOH11" s="0"/>
      <c r="JOI11" s="0"/>
      <c r="JOJ11" s="0"/>
      <c r="JOK11" s="0"/>
      <c r="JOL11" s="0"/>
      <c r="JOM11" s="0"/>
      <c r="JON11" s="0"/>
      <c r="JOO11" s="0"/>
      <c r="JOP11" s="0"/>
      <c r="JOQ11" s="0"/>
      <c r="JOR11" s="0"/>
      <c r="JOS11" s="0"/>
      <c r="JOT11" s="0"/>
      <c r="JOU11" s="0"/>
      <c r="JOV11" s="0"/>
      <c r="JOW11" s="0"/>
      <c r="JOX11" s="0"/>
      <c r="JOY11" s="0"/>
      <c r="JOZ11" s="0"/>
      <c r="JPA11" s="0"/>
      <c r="JPB11" s="0"/>
      <c r="JPC11" s="0"/>
      <c r="JPD11" s="0"/>
      <c r="JPE11" s="0"/>
      <c r="JPF11" s="0"/>
      <c r="JPG11" s="0"/>
      <c r="JPH11" s="0"/>
      <c r="JPI11" s="0"/>
      <c r="JPJ11" s="0"/>
      <c r="JPK11" s="0"/>
      <c r="JPL11" s="0"/>
      <c r="JPM11" s="0"/>
      <c r="JPN11" s="0"/>
      <c r="JPO11" s="0"/>
      <c r="JPP11" s="0"/>
      <c r="JPQ11" s="0"/>
      <c r="JPR11" s="0"/>
      <c r="JPS11" s="0"/>
      <c r="JPT11" s="0"/>
      <c r="JPU11" s="0"/>
      <c r="JPV11" s="0"/>
      <c r="JPW11" s="0"/>
      <c r="JPX11" s="0"/>
      <c r="JPY11" s="0"/>
      <c r="JPZ11" s="0"/>
      <c r="JQA11" s="0"/>
      <c r="JQB11" s="0"/>
      <c r="JQC11" s="0"/>
      <c r="JQD11" s="0"/>
      <c r="JQE11" s="0"/>
      <c r="JQF11" s="0"/>
      <c r="JQG11" s="0"/>
      <c r="JQH11" s="0"/>
      <c r="JQI11" s="0"/>
      <c r="JQJ11" s="0"/>
      <c r="JQK11" s="0"/>
      <c r="JQL11" s="0"/>
      <c r="JQM11" s="0"/>
      <c r="JQN11" s="0"/>
      <c r="JQO11" s="0"/>
      <c r="JQP11" s="0"/>
      <c r="JQQ11" s="0"/>
      <c r="JQR11" s="0"/>
      <c r="JQS11" s="0"/>
      <c r="JQT11" s="0"/>
      <c r="JQU11" s="0"/>
      <c r="JQV11" s="0"/>
      <c r="JQW11" s="0"/>
      <c r="JQX11" s="0"/>
      <c r="JQY11" s="0"/>
      <c r="JQZ11" s="0"/>
      <c r="JRA11" s="0"/>
      <c r="JRB11" s="0"/>
      <c r="JRC11" s="0"/>
      <c r="JRD11" s="0"/>
      <c r="JRE11" s="0"/>
      <c r="JRF11" s="0"/>
      <c r="JRG11" s="0"/>
      <c r="JRH11" s="0"/>
      <c r="JRI11" s="0"/>
      <c r="JRJ11" s="0"/>
      <c r="JRK11" s="0"/>
      <c r="JRL11" s="0"/>
      <c r="JRM11" s="0"/>
      <c r="JRN11" s="0"/>
      <c r="JRO11" s="0"/>
      <c r="JRP11" s="0"/>
      <c r="JRQ11" s="0"/>
      <c r="JRR11" s="0"/>
      <c r="JRS11" s="0"/>
      <c r="JRT11" s="0"/>
      <c r="JRU11" s="0"/>
      <c r="JRV11" s="0"/>
      <c r="JRW11" s="0"/>
      <c r="JRX11" s="0"/>
      <c r="JRY11" s="0"/>
      <c r="JRZ11" s="0"/>
      <c r="JSA11" s="0"/>
      <c r="JSB11" s="0"/>
      <c r="JSC11" s="0"/>
      <c r="JSD11" s="0"/>
      <c r="JSE11" s="0"/>
      <c r="JSF11" s="0"/>
      <c r="JSG11" s="0"/>
      <c r="JSH11" s="0"/>
      <c r="JSI11" s="0"/>
      <c r="JSJ11" s="0"/>
      <c r="JSK11" s="0"/>
      <c r="JSL11" s="0"/>
      <c r="JSM11" s="0"/>
      <c r="JSN11" s="0"/>
      <c r="JSO11" s="0"/>
      <c r="JSP11" s="0"/>
      <c r="JSQ11" s="0"/>
      <c r="JSR11" s="0"/>
      <c r="JSS11" s="0"/>
      <c r="JST11" s="0"/>
      <c r="JSU11" s="0"/>
      <c r="JSV11" s="0"/>
      <c r="JSW11" s="0"/>
      <c r="JSX11" s="0"/>
      <c r="JSY11" s="0"/>
      <c r="JSZ11" s="0"/>
      <c r="JTA11" s="0"/>
      <c r="JTB11" s="0"/>
      <c r="JTC11" s="0"/>
      <c r="JTD11" s="0"/>
      <c r="JTE11" s="0"/>
      <c r="JTF11" s="0"/>
      <c r="JTG11" s="0"/>
      <c r="JTH11" s="0"/>
      <c r="JTI11" s="0"/>
      <c r="JTJ11" s="0"/>
      <c r="JTK11" s="0"/>
      <c r="JTL11" s="0"/>
      <c r="JTM11" s="0"/>
      <c r="JTN11" s="0"/>
      <c r="JTO11" s="0"/>
      <c r="JTP11" s="0"/>
      <c r="JTQ11" s="0"/>
      <c r="JTR11" s="0"/>
      <c r="JTS11" s="0"/>
      <c r="JTT11" s="0"/>
      <c r="JTU11" s="0"/>
      <c r="JTV11" s="0"/>
      <c r="JTW11" s="0"/>
      <c r="JTX11" s="0"/>
      <c r="JTY11" s="0"/>
      <c r="JTZ11" s="0"/>
      <c r="JUA11" s="0"/>
      <c r="JUB11" s="0"/>
      <c r="JUC11" s="0"/>
      <c r="JUD11" s="0"/>
      <c r="JUE11" s="0"/>
      <c r="JUF11" s="0"/>
      <c r="JUG11" s="0"/>
      <c r="JUH11" s="0"/>
      <c r="JUI11" s="0"/>
      <c r="JUJ11" s="0"/>
      <c r="JUK11" s="0"/>
      <c r="JUL11" s="0"/>
      <c r="JUM11" s="0"/>
      <c r="JUN11" s="0"/>
      <c r="JUO11" s="0"/>
      <c r="JUP11" s="0"/>
      <c r="JUQ11" s="0"/>
      <c r="JUR11" s="0"/>
      <c r="JUS11" s="0"/>
      <c r="JUT11" s="0"/>
      <c r="JUU11" s="0"/>
      <c r="JUV11" s="0"/>
      <c r="JUW11" s="0"/>
      <c r="JUX11" s="0"/>
      <c r="JUY11" s="0"/>
      <c r="JUZ11" s="0"/>
      <c r="JVA11" s="0"/>
      <c r="JVB11" s="0"/>
      <c r="JVC11" s="0"/>
      <c r="JVD11" s="0"/>
      <c r="JVE11" s="0"/>
      <c r="JVF11" s="0"/>
      <c r="JVG11" s="0"/>
      <c r="JVH11" s="0"/>
      <c r="JVI11" s="0"/>
      <c r="JVJ11" s="0"/>
      <c r="JVK11" s="0"/>
      <c r="JVL11" s="0"/>
      <c r="JVM11" s="0"/>
      <c r="JVN11" s="0"/>
      <c r="JVO11" s="0"/>
      <c r="JVP11" s="0"/>
      <c r="JVQ11" s="0"/>
      <c r="JVR11" s="0"/>
      <c r="JVS11" s="0"/>
      <c r="JVT11" s="0"/>
      <c r="JVU11" s="0"/>
      <c r="JVV11" s="0"/>
      <c r="JVW11" s="0"/>
      <c r="JVX11" s="0"/>
      <c r="JVY11" s="0"/>
      <c r="JVZ11" s="0"/>
      <c r="JWA11" s="0"/>
      <c r="JWB11" s="0"/>
      <c r="JWC11" s="0"/>
      <c r="JWD11" s="0"/>
      <c r="JWE11" s="0"/>
      <c r="JWF11" s="0"/>
      <c r="JWG11" s="0"/>
      <c r="JWH11" s="0"/>
      <c r="JWI11" s="0"/>
      <c r="JWJ11" s="0"/>
      <c r="JWK11" s="0"/>
      <c r="JWL11" s="0"/>
      <c r="JWM11" s="0"/>
      <c r="JWN11" s="0"/>
      <c r="JWO11" s="0"/>
      <c r="JWP11" s="0"/>
      <c r="JWQ11" s="0"/>
      <c r="JWR11" s="0"/>
      <c r="JWS11" s="0"/>
      <c r="JWT11" s="0"/>
      <c r="JWU11" s="0"/>
      <c r="JWV11" s="0"/>
      <c r="JWW11" s="0"/>
      <c r="JWX11" s="0"/>
      <c r="JWY11" s="0"/>
      <c r="JWZ11" s="0"/>
      <c r="JXA11" s="0"/>
      <c r="JXB11" s="0"/>
      <c r="JXC11" s="0"/>
      <c r="JXD11" s="0"/>
      <c r="JXE11" s="0"/>
      <c r="JXF11" s="0"/>
      <c r="JXG11" s="0"/>
      <c r="JXH11" s="0"/>
      <c r="JXI11" s="0"/>
      <c r="JXJ11" s="0"/>
      <c r="JXK11" s="0"/>
      <c r="JXL11" s="0"/>
      <c r="JXM11" s="0"/>
      <c r="JXN11" s="0"/>
      <c r="JXO11" s="0"/>
      <c r="JXP11" s="0"/>
      <c r="JXQ11" s="0"/>
      <c r="JXR11" s="0"/>
      <c r="JXS11" s="0"/>
      <c r="JXT11" s="0"/>
      <c r="JXU11" s="0"/>
      <c r="JXV11" s="0"/>
      <c r="JXW11" s="0"/>
      <c r="JXX11" s="0"/>
      <c r="JXY11" s="0"/>
      <c r="JXZ11" s="0"/>
      <c r="JYA11" s="0"/>
      <c r="JYB11" s="0"/>
      <c r="JYC11" s="0"/>
      <c r="JYD11" s="0"/>
      <c r="JYE11" s="0"/>
      <c r="JYF11" s="0"/>
      <c r="JYG11" s="0"/>
      <c r="JYH11" s="0"/>
      <c r="JYI11" s="0"/>
      <c r="JYJ11" s="0"/>
      <c r="JYK11" s="0"/>
      <c r="JYL11" s="0"/>
      <c r="JYM11" s="0"/>
      <c r="JYN11" s="0"/>
      <c r="JYO11" s="0"/>
      <c r="JYP11" s="0"/>
      <c r="JYQ11" s="0"/>
      <c r="JYR11" s="0"/>
      <c r="JYS11" s="0"/>
      <c r="JYT11" s="0"/>
      <c r="JYU11" s="0"/>
      <c r="JYV11" s="0"/>
      <c r="JYW11" s="0"/>
      <c r="JYX11" s="0"/>
      <c r="JYY11" s="0"/>
      <c r="JYZ11" s="0"/>
      <c r="JZA11" s="0"/>
      <c r="JZB11" s="0"/>
      <c r="JZC11" s="0"/>
      <c r="JZD11" s="0"/>
      <c r="JZE11" s="0"/>
      <c r="JZF11" s="0"/>
      <c r="JZG11" s="0"/>
      <c r="JZH11" s="0"/>
      <c r="JZI11" s="0"/>
      <c r="JZJ11" s="0"/>
      <c r="JZK11" s="0"/>
      <c r="JZL11" s="0"/>
      <c r="JZM11" s="0"/>
      <c r="JZN11" s="0"/>
      <c r="JZO11" s="0"/>
      <c r="JZP11" s="0"/>
      <c r="JZQ11" s="0"/>
      <c r="JZR11" s="0"/>
      <c r="JZS11" s="0"/>
      <c r="JZT11" s="0"/>
      <c r="JZU11" s="0"/>
      <c r="JZV11" s="0"/>
      <c r="JZW11" s="0"/>
      <c r="JZX11" s="0"/>
      <c r="JZY11" s="0"/>
      <c r="JZZ11" s="0"/>
      <c r="KAA11" s="0"/>
      <c r="KAB11" s="0"/>
      <c r="KAC11" s="0"/>
      <c r="KAD11" s="0"/>
      <c r="KAE11" s="0"/>
      <c r="KAF11" s="0"/>
      <c r="KAG11" s="0"/>
      <c r="KAH11" s="0"/>
      <c r="KAI11" s="0"/>
      <c r="KAJ11" s="0"/>
      <c r="KAK11" s="0"/>
      <c r="KAL11" s="0"/>
      <c r="KAM11" s="0"/>
      <c r="KAN11" s="0"/>
      <c r="KAO11" s="0"/>
      <c r="KAP11" s="0"/>
      <c r="KAQ11" s="0"/>
      <c r="KAR11" s="0"/>
      <c r="KAS11" s="0"/>
      <c r="KAT11" s="0"/>
      <c r="KAU11" s="0"/>
      <c r="KAV11" s="0"/>
      <c r="KAW11" s="0"/>
      <c r="KAX11" s="0"/>
      <c r="KAY11" s="0"/>
      <c r="KAZ11" s="0"/>
      <c r="KBA11" s="0"/>
      <c r="KBB11" s="0"/>
      <c r="KBC11" s="0"/>
      <c r="KBD11" s="0"/>
      <c r="KBE11" s="0"/>
      <c r="KBF11" s="0"/>
      <c r="KBG11" s="0"/>
      <c r="KBH11" s="0"/>
      <c r="KBI11" s="0"/>
      <c r="KBJ11" s="0"/>
      <c r="KBK11" s="0"/>
      <c r="KBL11" s="0"/>
      <c r="KBM11" s="0"/>
      <c r="KBN11" s="0"/>
      <c r="KBO11" s="0"/>
      <c r="KBP11" s="0"/>
      <c r="KBQ11" s="0"/>
      <c r="KBR11" s="0"/>
      <c r="KBS11" s="0"/>
      <c r="KBT11" s="0"/>
      <c r="KBU11" s="0"/>
      <c r="KBV11" s="0"/>
      <c r="KBW11" s="0"/>
      <c r="KBX11" s="0"/>
      <c r="KBY11" s="0"/>
      <c r="KBZ11" s="0"/>
      <c r="KCA11" s="0"/>
      <c r="KCB11" s="0"/>
      <c r="KCC11" s="0"/>
      <c r="KCD11" s="0"/>
      <c r="KCE11" s="0"/>
      <c r="KCF11" s="0"/>
      <c r="KCG11" s="0"/>
      <c r="KCH11" s="0"/>
      <c r="KCI11" s="0"/>
      <c r="KCJ11" s="0"/>
      <c r="KCK11" s="0"/>
      <c r="KCL11" s="0"/>
      <c r="KCM11" s="0"/>
      <c r="KCN11" s="0"/>
      <c r="KCO11" s="0"/>
      <c r="KCP11" s="0"/>
      <c r="KCQ11" s="0"/>
      <c r="KCR11" s="0"/>
      <c r="KCS11" s="0"/>
      <c r="KCT11" s="0"/>
      <c r="KCU11" s="0"/>
      <c r="KCV11" s="0"/>
      <c r="KCW11" s="0"/>
      <c r="KCX11" s="0"/>
      <c r="KCY11" s="0"/>
      <c r="KCZ11" s="0"/>
      <c r="KDA11" s="0"/>
      <c r="KDB11" s="0"/>
      <c r="KDC11" s="0"/>
      <c r="KDD11" s="0"/>
      <c r="KDE11" s="0"/>
      <c r="KDF11" s="0"/>
      <c r="KDG11" s="0"/>
      <c r="KDH11" s="0"/>
      <c r="KDI11" s="0"/>
      <c r="KDJ11" s="0"/>
      <c r="KDK11" s="0"/>
      <c r="KDL11" s="0"/>
      <c r="KDM11" s="0"/>
      <c r="KDN11" s="0"/>
      <c r="KDO11" s="0"/>
      <c r="KDP11" s="0"/>
      <c r="KDQ11" s="0"/>
      <c r="KDR11" s="0"/>
      <c r="KDS11" s="0"/>
      <c r="KDT11" s="0"/>
      <c r="KDU11" s="0"/>
      <c r="KDV11" s="0"/>
      <c r="KDW11" s="0"/>
      <c r="KDX11" s="0"/>
      <c r="KDY11" s="0"/>
      <c r="KDZ11" s="0"/>
      <c r="KEA11" s="0"/>
      <c r="KEB11" s="0"/>
      <c r="KEC11" s="0"/>
      <c r="KED11" s="0"/>
      <c r="KEE11" s="0"/>
      <c r="KEF11" s="0"/>
      <c r="KEG11" s="0"/>
      <c r="KEH11" s="0"/>
      <c r="KEI11" s="0"/>
      <c r="KEJ11" s="0"/>
      <c r="KEK11" s="0"/>
      <c r="KEL11" s="0"/>
      <c r="KEM11" s="0"/>
      <c r="KEN11" s="0"/>
      <c r="KEO11" s="0"/>
      <c r="KEP11" s="0"/>
      <c r="KEQ11" s="0"/>
      <c r="KER11" s="0"/>
      <c r="KES11" s="0"/>
      <c r="KET11" s="0"/>
      <c r="KEU11" s="0"/>
      <c r="KEV11" s="0"/>
      <c r="KEW11" s="0"/>
      <c r="KEX11" s="0"/>
      <c r="KEY11" s="0"/>
      <c r="KEZ11" s="0"/>
      <c r="KFA11" s="0"/>
      <c r="KFB11" s="0"/>
      <c r="KFC11" s="0"/>
      <c r="KFD11" s="0"/>
      <c r="KFE11" s="0"/>
      <c r="KFF11" s="0"/>
      <c r="KFG11" s="0"/>
      <c r="KFH11" s="0"/>
      <c r="KFI11" s="0"/>
      <c r="KFJ11" s="0"/>
      <c r="KFK11" s="0"/>
      <c r="KFL11" s="0"/>
      <c r="KFM11" s="0"/>
      <c r="KFN11" s="0"/>
      <c r="KFO11" s="0"/>
      <c r="KFP11" s="0"/>
      <c r="KFQ11" s="0"/>
      <c r="KFR11" s="0"/>
      <c r="KFS11" s="0"/>
      <c r="KFT11" s="0"/>
      <c r="KFU11" s="0"/>
      <c r="KFV11" s="0"/>
      <c r="KFW11" s="0"/>
      <c r="KFX11" s="0"/>
      <c r="KFY11" s="0"/>
      <c r="KFZ11" s="0"/>
      <c r="KGA11" s="0"/>
      <c r="KGB11" s="0"/>
      <c r="KGC11" s="0"/>
      <c r="KGD11" s="0"/>
      <c r="KGE11" s="0"/>
      <c r="KGF11" s="0"/>
      <c r="KGG11" s="0"/>
      <c r="KGH11" s="0"/>
      <c r="KGI11" s="0"/>
      <c r="KGJ11" s="0"/>
      <c r="KGK11" s="0"/>
      <c r="KGL11" s="0"/>
      <c r="KGM11" s="0"/>
      <c r="KGN11" s="0"/>
      <c r="KGO11" s="0"/>
      <c r="KGP11" s="0"/>
      <c r="KGQ11" s="0"/>
      <c r="KGR11" s="0"/>
      <c r="KGS11" s="0"/>
      <c r="KGT11" s="0"/>
      <c r="KGU11" s="0"/>
      <c r="KGV11" s="0"/>
      <c r="KGW11" s="0"/>
      <c r="KGX11" s="0"/>
      <c r="KGY11" s="0"/>
      <c r="KGZ11" s="0"/>
      <c r="KHA11" s="0"/>
      <c r="KHB11" s="0"/>
      <c r="KHC11" s="0"/>
      <c r="KHD11" s="0"/>
      <c r="KHE11" s="0"/>
      <c r="KHF11" s="0"/>
      <c r="KHG11" s="0"/>
      <c r="KHH11" s="0"/>
      <c r="KHI11" s="0"/>
      <c r="KHJ11" s="0"/>
      <c r="KHK11" s="0"/>
      <c r="KHL11" s="0"/>
      <c r="KHM11" s="0"/>
      <c r="KHN11" s="0"/>
      <c r="KHO11" s="0"/>
      <c r="KHP11" s="0"/>
      <c r="KHQ11" s="0"/>
      <c r="KHR11" s="0"/>
      <c r="KHS11" s="0"/>
      <c r="KHT11" s="0"/>
      <c r="KHU11" s="0"/>
      <c r="KHV11" s="0"/>
      <c r="KHW11" s="0"/>
      <c r="KHX11" s="0"/>
      <c r="KHY11" s="0"/>
      <c r="KHZ11" s="0"/>
      <c r="KIA11" s="0"/>
      <c r="KIB11" s="0"/>
      <c r="KIC11" s="0"/>
      <c r="KID11" s="0"/>
      <c r="KIE11" s="0"/>
      <c r="KIF11" s="0"/>
      <c r="KIG11" s="0"/>
      <c r="KIH11" s="0"/>
      <c r="KII11" s="0"/>
      <c r="KIJ11" s="0"/>
      <c r="KIK11" s="0"/>
      <c r="KIL11" s="0"/>
      <c r="KIM11" s="0"/>
      <c r="KIN11" s="0"/>
      <c r="KIO11" s="0"/>
      <c r="KIP11" s="0"/>
      <c r="KIQ11" s="0"/>
      <c r="KIR11" s="0"/>
      <c r="KIS11" s="0"/>
      <c r="KIT11" s="0"/>
      <c r="KIU11" s="0"/>
      <c r="KIV11" s="0"/>
      <c r="KIW11" s="0"/>
      <c r="KIX11" s="0"/>
      <c r="KIY11" s="0"/>
      <c r="KIZ11" s="0"/>
      <c r="KJA11" s="0"/>
      <c r="KJB11" s="0"/>
      <c r="KJC11" s="0"/>
      <c r="KJD11" s="0"/>
      <c r="KJE11" s="0"/>
      <c r="KJF11" s="0"/>
      <c r="KJG11" s="0"/>
      <c r="KJH11" s="0"/>
      <c r="KJI11" s="0"/>
      <c r="KJJ11" s="0"/>
      <c r="KJK11" s="0"/>
      <c r="KJL11" s="0"/>
      <c r="KJM11" s="0"/>
      <c r="KJN11" s="0"/>
      <c r="KJO11" s="0"/>
      <c r="KJP11" s="0"/>
      <c r="KJQ11" s="0"/>
      <c r="KJR11" s="0"/>
      <c r="KJS11" s="0"/>
      <c r="KJT11" s="0"/>
      <c r="KJU11" s="0"/>
      <c r="KJV11" s="0"/>
      <c r="KJW11" s="0"/>
      <c r="KJX11" s="0"/>
      <c r="KJY11" s="0"/>
      <c r="KJZ11" s="0"/>
      <c r="KKA11" s="0"/>
      <c r="KKB11" s="0"/>
      <c r="KKC11" s="0"/>
      <c r="KKD11" s="0"/>
      <c r="KKE11" s="0"/>
      <c r="KKF11" s="0"/>
      <c r="KKG11" s="0"/>
      <c r="KKH11" s="0"/>
      <c r="KKI11" s="0"/>
      <c r="KKJ11" s="0"/>
      <c r="KKK11" s="0"/>
      <c r="KKL11" s="0"/>
      <c r="KKM11" s="0"/>
      <c r="KKN11" s="0"/>
      <c r="KKO11" s="0"/>
      <c r="KKP11" s="0"/>
      <c r="KKQ11" s="0"/>
      <c r="KKR11" s="0"/>
      <c r="KKS11" s="0"/>
      <c r="KKT11" s="0"/>
      <c r="KKU11" s="0"/>
      <c r="KKV11" s="0"/>
      <c r="KKW11" s="0"/>
      <c r="KKX11" s="0"/>
      <c r="KKY11" s="0"/>
      <c r="KKZ11" s="0"/>
      <c r="KLA11" s="0"/>
      <c r="KLB11" s="0"/>
      <c r="KLC11" s="0"/>
      <c r="KLD11" s="0"/>
      <c r="KLE11" s="0"/>
      <c r="KLF11" s="0"/>
      <c r="KLG11" s="0"/>
      <c r="KLH11" s="0"/>
      <c r="KLI11" s="0"/>
      <c r="KLJ11" s="0"/>
      <c r="KLK11" s="0"/>
      <c r="KLL11" s="0"/>
      <c r="KLM11" s="0"/>
      <c r="KLN11" s="0"/>
      <c r="KLO11" s="0"/>
      <c r="KLP11" s="0"/>
      <c r="KLQ11" s="0"/>
      <c r="KLR11" s="0"/>
      <c r="KLS11" s="0"/>
      <c r="KLT11" s="0"/>
      <c r="KLU11" s="0"/>
      <c r="KLV11" s="0"/>
      <c r="KLW11" s="0"/>
      <c r="KLX11" s="0"/>
      <c r="KLY11" s="0"/>
      <c r="KLZ11" s="0"/>
      <c r="KMA11" s="0"/>
      <c r="KMB11" s="0"/>
      <c r="KMC11" s="0"/>
      <c r="KMD11" s="0"/>
      <c r="KME11" s="0"/>
      <c r="KMF11" s="0"/>
      <c r="KMG11" s="0"/>
      <c r="KMH11" s="0"/>
      <c r="KMI11" s="0"/>
      <c r="KMJ11" s="0"/>
      <c r="KMK11" s="0"/>
      <c r="KML11" s="0"/>
      <c r="KMM11" s="0"/>
      <c r="KMN11" s="0"/>
      <c r="KMO11" s="0"/>
      <c r="KMP11" s="0"/>
      <c r="KMQ11" s="0"/>
      <c r="KMR11" s="0"/>
      <c r="KMS11" s="0"/>
      <c r="KMT11" s="0"/>
      <c r="KMU11" s="0"/>
      <c r="KMV11" s="0"/>
      <c r="KMW11" s="0"/>
      <c r="KMX11" s="0"/>
      <c r="KMY11" s="0"/>
      <c r="KMZ11" s="0"/>
      <c r="KNA11" s="0"/>
      <c r="KNB11" s="0"/>
      <c r="KNC11" s="0"/>
      <c r="KND11" s="0"/>
      <c r="KNE11" s="0"/>
      <c r="KNF11" s="0"/>
      <c r="KNG11" s="0"/>
      <c r="KNH11" s="0"/>
      <c r="KNI11" s="0"/>
      <c r="KNJ11" s="0"/>
      <c r="KNK11" s="0"/>
      <c r="KNL11" s="0"/>
      <c r="KNM11" s="0"/>
      <c r="KNN11" s="0"/>
      <c r="KNO11" s="0"/>
      <c r="KNP11" s="0"/>
      <c r="KNQ11" s="0"/>
      <c r="KNR11" s="0"/>
      <c r="KNS11" s="0"/>
      <c r="KNT11" s="0"/>
      <c r="KNU11" s="0"/>
      <c r="KNV11" s="0"/>
      <c r="KNW11" s="0"/>
      <c r="KNX11" s="0"/>
      <c r="KNY11" s="0"/>
      <c r="KNZ11" s="0"/>
      <c r="KOA11" s="0"/>
      <c r="KOB11" s="0"/>
      <c r="KOC11" s="0"/>
      <c r="KOD11" s="0"/>
      <c r="KOE11" s="0"/>
      <c r="KOF11" s="0"/>
      <c r="KOG11" s="0"/>
      <c r="KOH11" s="0"/>
      <c r="KOI11" s="0"/>
      <c r="KOJ11" s="0"/>
      <c r="KOK11" s="0"/>
      <c r="KOL11" s="0"/>
      <c r="KOM11" s="0"/>
      <c r="KON11" s="0"/>
      <c r="KOO11" s="0"/>
      <c r="KOP11" s="0"/>
      <c r="KOQ11" s="0"/>
      <c r="KOR11" s="0"/>
      <c r="KOS11" s="0"/>
      <c r="KOT11" s="0"/>
      <c r="KOU11" s="0"/>
      <c r="KOV11" s="0"/>
      <c r="KOW11" s="0"/>
      <c r="KOX11" s="0"/>
      <c r="KOY11" s="0"/>
      <c r="KOZ11" s="0"/>
      <c r="KPA11" s="0"/>
      <c r="KPB11" s="0"/>
      <c r="KPC11" s="0"/>
      <c r="KPD11" s="0"/>
      <c r="KPE11" s="0"/>
      <c r="KPF11" s="0"/>
      <c r="KPG11" s="0"/>
      <c r="KPH11" s="0"/>
      <c r="KPI11" s="0"/>
      <c r="KPJ11" s="0"/>
      <c r="KPK11" s="0"/>
      <c r="KPL11" s="0"/>
      <c r="KPM11" s="0"/>
      <c r="KPN11" s="0"/>
      <c r="KPO11" s="0"/>
      <c r="KPP11" s="0"/>
      <c r="KPQ11" s="0"/>
      <c r="KPR11" s="0"/>
      <c r="KPS11" s="0"/>
      <c r="KPT11" s="0"/>
      <c r="KPU11" s="0"/>
      <c r="KPV11" s="0"/>
      <c r="KPW11" s="0"/>
      <c r="KPX11" s="0"/>
      <c r="KPY11" s="0"/>
      <c r="KPZ11" s="0"/>
      <c r="KQA11" s="0"/>
      <c r="KQB11" s="0"/>
      <c r="KQC11" s="0"/>
      <c r="KQD11" s="0"/>
      <c r="KQE11" s="0"/>
      <c r="KQF11" s="0"/>
      <c r="KQG11" s="0"/>
      <c r="KQH11" s="0"/>
      <c r="KQI11" s="0"/>
      <c r="KQJ11" s="0"/>
      <c r="KQK11" s="0"/>
      <c r="KQL11" s="0"/>
      <c r="KQM11" s="0"/>
      <c r="KQN11" s="0"/>
      <c r="KQO11" s="0"/>
      <c r="KQP11" s="0"/>
      <c r="KQQ11" s="0"/>
      <c r="KQR11" s="0"/>
      <c r="KQS11" s="0"/>
      <c r="KQT11" s="0"/>
      <c r="KQU11" s="0"/>
      <c r="KQV11" s="0"/>
      <c r="KQW11" s="0"/>
      <c r="KQX11" s="0"/>
      <c r="KQY11" s="0"/>
      <c r="KQZ11" s="0"/>
      <c r="KRA11" s="0"/>
      <c r="KRB11" s="0"/>
      <c r="KRC11" s="0"/>
      <c r="KRD11" s="0"/>
      <c r="KRE11" s="0"/>
      <c r="KRF11" s="0"/>
      <c r="KRG11" s="0"/>
      <c r="KRH11" s="0"/>
      <c r="KRI11" s="0"/>
      <c r="KRJ11" s="0"/>
      <c r="KRK11" s="0"/>
      <c r="KRL11" s="0"/>
      <c r="KRM11" s="0"/>
      <c r="KRN11" s="0"/>
      <c r="KRO11" s="0"/>
      <c r="KRP11" s="0"/>
      <c r="KRQ11" s="0"/>
      <c r="KRR11" s="0"/>
      <c r="KRS11" s="0"/>
      <c r="KRT11" s="0"/>
      <c r="KRU11" s="0"/>
      <c r="KRV11" s="0"/>
      <c r="KRW11" s="0"/>
      <c r="KRX11" s="0"/>
      <c r="KRY11" s="0"/>
      <c r="KRZ11" s="0"/>
      <c r="KSA11" s="0"/>
      <c r="KSB11" s="0"/>
      <c r="KSC11" s="0"/>
      <c r="KSD11" s="0"/>
      <c r="KSE11" s="0"/>
      <c r="KSF11" s="0"/>
      <c r="KSG11" s="0"/>
      <c r="KSH11" s="0"/>
      <c r="KSI11" s="0"/>
      <c r="KSJ11" s="0"/>
      <c r="KSK11" s="0"/>
      <c r="KSL11" s="0"/>
      <c r="KSM11" s="0"/>
      <c r="KSN11" s="0"/>
      <c r="KSO11" s="0"/>
      <c r="KSP11" s="0"/>
      <c r="KSQ11" s="0"/>
      <c r="KSR11" s="0"/>
      <c r="KSS11" s="0"/>
      <c r="KST11" s="0"/>
      <c r="KSU11" s="0"/>
      <c r="KSV11" s="0"/>
      <c r="KSW11" s="0"/>
      <c r="KSX11" s="0"/>
      <c r="KSY11" s="0"/>
      <c r="KSZ11" s="0"/>
      <c r="KTA11" s="0"/>
      <c r="KTB11" s="0"/>
      <c r="KTC11" s="0"/>
      <c r="KTD11" s="0"/>
      <c r="KTE11" s="0"/>
      <c r="KTF11" s="0"/>
      <c r="KTG11" s="0"/>
      <c r="KTH11" s="0"/>
      <c r="KTI11" s="0"/>
      <c r="KTJ11" s="0"/>
      <c r="KTK11" s="0"/>
      <c r="KTL11" s="0"/>
      <c r="KTM11" s="0"/>
      <c r="KTN11" s="0"/>
      <c r="KTO11" s="0"/>
      <c r="KTP11" s="0"/>
      <c r="KTQ11" s="0"/>
      <c r="KTR11" s="0"/>
      <c r="KTS11" s="0"/>
      <c r="KTT11" s="0"/>
      <c r="KTU11" s="0"/>
      <c r="KTV11" s="0"/>
      <c r="KTW11" s="0"/>
      <c r="KTX11" s="0"/>
      <c r="KTY11" s="0"/>
      <c r="KTZ11" s="0"/>
      <c r="KUA11" s="0"/>
      <c r="KUB11" s="0"/>
      <c r="KUC11" s="0"/>
      <c r="KUD11" s="0"/>
      <c r="KUE11" s="0"/>
      <c r="KUF11" s="0"/>
      <c r="KUG11" s="0"/>
      <c r="KUH11" s="0"/>
      <c r="KUI11" s="0"/>
      <c r="KUJ11" s="0"/>
      <c r="KUK11" s="0"/>
      <c r="KUL11" s="0"/>
      <c r="KUM11" s="0"/>
      <c r="KUN11" s="0"/>
      <c r="KUO11" s="0"/>
      <c r="KUP11" s="0"/>
      <c r="KUQ11" s="0"/>
      <c r="KUR11" s="0"/>
      <c r="KUS11" s="0"/>
      <c r="KUT11" s="0"/>
      <c r="KUU11" s="0"/>
      <c r="KUV11" s="0"/>
      <c r="KUW11" s="0"/>
      <c r="KUX11" s="0"/>
      <c r="KUY11" s="0"/>
      <c r="KUZ11" s="0"/>
      <c r="KVA11" s="0"/>
      <c r="KVB11" s="0"/>
      <c r="KVC11" s="0"/>
      <c r="KVD11" s="0"/>
      <c r="KVE11" s="0"/>
      <c r="KVF11" s="0"/>
      <c r="KVG11" s="0"/>
      <c r="KVH11" s="0"/>
      <c r="KVI11" s="0"/>
      <c r="KVJ11" s="0"/>
      <c r="KVK11" s="0"/>
      <c r="KVL11" s="0"/>
      <c r="KVM11" s="0"/>
      <c r="KVN11" s="0"/>
      <c r="KVO11" s="0"/>
      <c r="KVP11" s="0"/>
      <c r="KVQ11" s="0"/>
      <c r="KVR11" s="0"/>
      <c r="KVS11" s="0"/>
      <c r="KVT11" s="0"/>
      <c r="KVU11" s="0"/>
      <c r="KVV11" s="0"/>
      <c r="KVW11" s="0"/>
      <c r="KVX11" s="0"/>
      <c r="KVY11" s="0"/>
      <c r="KVZ11" s="0"/>
      <c r="KWA11" s="0"/>
      <c r="KWB11" s="0"/>
      <c r="KWC11" s="0"/>
      <c r="KWD11" s="0"/>
      <c r="KWE11" s="0"/>
      <c r="KWF11" s="0"/>
      <c r="KWG11" s="0"/>
      <c r="KWH11" s="0"/>
      <c r="KWI11" s="0"/>
      <c r="KWJ11" s="0"/>
      <c r="KWK11" s="0"/>
      <c r="KWL11" s="0"/>
      <c r="KWM11" s="0"/>
      <c r="KWN11" s="0"/>
      <c r="KWO11" s="0"/>
      <c r="KWP11" s="0"/>
      <c r="KWQ11" s="0"/>
      <c r="KWR11" s="0"/>
      <c r="KWS11" s="0"/>
      <c r="KWT11" s="0"/>
      <c r="KWU11" s="0"/>
      <c r="KWV11" s="0"/>
      <c r="KWW11" s="0"/>
      <c r="KWX11" s="0"/>
      <c r="KWY11" s="0"/>
      <c r="KWZ11" s="0"/>
      <c r="KXA11" s="0"/>
      <c r="KXB11" s="0"/>
      <c r="KXC11" s="0"/>
      <c r="KXD11" s="0"/>
      <c r="KXE11" s="0"/>
      <c r="KXF11" s="0"/>
      <c r="KXG11" s="0"/>
      <c r="KXH11" s="0"/>
      <c r="KXI11" s="0"/>
      <c r="KXJ11" s="0"/>
      <c r="KXK11" s="0"/>
      <c r="KXL11" s="0"/>
      <c r="KXM11" s="0"/>
      <c r="KXN11" s="0"/>
      <c r="KXO11" s="0"/>
      <c r="KXP11" s="0"/>
      <c r="KXQ11" s="0"/>
      <c r="KXR11" s="0"/>
      <c r="KXS11" s="0"/>
      <c r="KXT11" s="0"/>
      <c r="KXU11" s="0"/>
      <c r="KXV11" s="0"/>
      <c r="KXW11" s="0"/>
      <c r="KXX11" s="0"/>
      <c r="KXY11" s="0"/>
      <c r="KXZ11" s="0"/>
      <c r="KYA11" s="0"/>
      <c r="KYB11" s="0"/>
      <c r="KYC11" s="0"/>
      <c r="KYD11" s="0"/>
      <c r="KYE11" s="0"/>
      <c r="KYF11" s="0"/>
      <c r="KYG11" s="0"/>
      <c r="KYH11" s="0"/>
      <c r="KYI11" s="0"/>
      <c r="KYJ11" s="0"/>
      <c r="KYK11" s="0"/>
      <c r="KYL11" s="0"/>
      <c r="KYM11" s="0"/>
      <c r="KYN11" s="0"/>
      <c r="KYO11" s="0"/>
      <c r="KYP11" s="0"/>
      <c r="KYQ11" s="0"/>
      <c r="KYR11" s="0"/>
      <c r="KYS11" s="0"/>
      <c r="KYT11" s="0"/>
      <c r="KYU11" s="0"/>
      <c r="KYV11" s="0"/>
      <c r="KYW11" s="0"/>
      <c r="KYX11" s="0"/>
      <c r="KYY11" s="0"/>
      <c r="KYZ11" s="0"/>
      <c r="KZA11" s="0"/>
      <c r="KZB11" s="0"/>
      <c r="KZC11" s="0"/>
      <c r="KZD11" s="0"/>
      <c r="KZE11" s="0"/>
      <c r="KZF11" s="0"/>
      <c r="KZG11" s="0"/>
      <c r="KZH11" s="0"/>
      <c r="KZI11" s="0"/>
      <c r="KZJ11" s="0"/>
      <c r="KZK11" s="0"/>
      <c r="KZL11" s="0"/>
      <c r="KZM11" s="0"/>
      <c r="KZN11" s="0"/>
      <c r="KZO11" s="0"/>
      <c r="KZP11" s="0"/>
      <c r="KZQ11" s="0"/>
      <c r="KZR11" s="0"/>
      <c r="KZS11" s="0"/>
      <c r="KZT11" s="0"/>
      <c r="KZU11" s="0"/>
      <c r="KZV11" s="0"/>
      <c r="KZW11" s="0"/>
      <c r="KZX11" s="0"/>
      <c r="KZY11" s="0"/>
      <c r="KZZ11" s="0"/>
      <c r="LAA11" s="0"/>
      <c r="LAB11" s="0"/>
      <c r="LAC11" s="0"/>
      <c r="LAD11" s="0"/>
      <c r="LAE11" s="0"/>
      <c r="LAF11" s="0"/>
      <c r="LAG11" s="0"/>
      <c r="LAH11" s="0"/>
      <c r="LAI11" s="0"/>
      <c r="LAJ11" s="0"/>
      <c r="LAK11" s="0"/>
      <c r="LAL11" s="0"/>
      <c r="LAM11" s="0"/>
      <c r="LAN11" s="0"/>
      <c r="LAO11" s="0"/>
      <c r="LAP11" s="0"/>
      <c r="LAQ11" s="0"/>
      <c r="LAR11" s="0"/>
      <c r="LAS11" s="0"/>
      <c r="LAT11" s="0"/>
      <c r="LAU11" s="0"/>
      <c r="LAV11" s="0"/>
      <c r="LAW11" s="0"/>
      <c r="LAX11" s="0"/>
      <c r="LAY11" s="0"/>
      <c r="LAZ11" s="0"/>
      <c r="LBA11" s="0"/>
      <c r="LBB11" s="0"/>
      <c r="LBC11" s="0"/>
      <c r="LBD11" s="0"/>
      <c r="LBE11" s="0"/>
      <c r="LBF11" s="0"/>
      <c r="LBG11" s="0"/>
      <c r="LBH11" s="0"/>
      <c r="LBI11" s="0"/>
      <c r="LBJ11" s="0"/>
      <c r="LBK11" s="0"/>
      <c r="LBL11" s="0"/>
      <c r="LBM11" s="0"/>
      <c r="LBN11" s="0"/>
      <c r="LBO11" s="0"/>
      <c r="LBP11" s="0"/>
      <c r="LBQ11" s="0"/>
      <c r="LBR11" s="0"/>
      <c r="LBS11" s="0"/>
      <c r="LBT11" s="0"/>
      <c r="LBU11" s="0"/>
      <c r="LBV11" s="0"/>
      <c r="LBW11" s="0"/>
      <c r="LBX11" s="0"/>
      <c r="LBY11" s="0"/>
      <c r="LBZ11" s="0"/>
      <c r="LCA11" s="0"/>
      <c r="LCB11" s="0"/>
      <c r="LCC11" s="0"/>
      <c r="LCD11" s="0"/>
      <c r="LCE11" s="0"/>
      <c r="LCF11" s="0"/>
      <c r="LCG11" s="0"/>
      <c r="LCH11" s="0"/>
      <c r="LCI11" s="0"/>
      <c r="LCJ11" s="0"/>
      <c r="LCK11" s="0"/>
      <c r="LCL11" s="0"/>
      <c r="LCM11" s="0"/>
      <c r="LCN11" s="0"/>
      <c r="LCO11" s="0"/>
      <c r="LCP11" s="0"/>
      <c r="LCQ11" s="0"/>
      <c r="LCR11" s="0"/>
      <c r="LCS11" s="0"/>
      <c r="LCT11" s="0"/>
      <c r="LCU11" s="0"/>
      <c r="LCV11" s="0"/>
      <c r="LCW11" s="0"/>
      <c r="LCX11" s="0"/>
      <c r="LCY11" s="0"/>
      <c r="LCZ11" s="0"/>
      <c r="LDA11" s="0"/>
      <c r="LDB11" s="0"/>
      <c r="LDC11" s="0"/>
      <c r="LDD11" s="0"/>
      <c r="LDE11" s="0"/>
      <c r="LDF11" s="0"/>
      <c r="LDG11" s="0"/>
      <c r="LDH11" s="0"/>
      <c r="LDI11" s="0"/>
      <c r="LDJ11" s="0"/>
      <c r="LDK11" s="0"/>
      <c r="LDL11" s="0"/>
      <c r="LDM11" s="0"/>
      <c r="LDN11" s="0"/>
      <c r="LDO11" s="0"/>
      <c r="LDP11" s="0"/>
      <c r="LDQ11" s="0"/>
      <c r="LDR11" s="0"/>
      <c r="LDS11" s="0"/>
      <c r="LDT11" s="0"/>
      <c r="LDU11" s="0"/>
      <c r="LDV11" s="0"/>
      <c r="LDW11" s="0"/>
      <c r="LDX11" s="0"/>
      <c r="LDY11" s="0"/>
      <c r="LDZ11" s="0"/>
      <c r="LEA11" s="0"/>
      <c r="LEB11" s="0"/>
      <c r="LEC11" s="0"/>
      <c r="LED11" s="0"/>
      <c r="LEE11" s="0"/>
      <c r="LEF11" s="0"/>
      <c r="LEG11" s="0"/>
      <c r="LEH11" s="0"/>
      <c r="LEI11" s="0"/>
      <c r="LEJ11" s="0"/>
      <c r="LEK11" s="0"/>
      <c r="LEL11" s="0"/>
      <c r="LEM11" s="0"/>
      <c r="LEN11" s="0"/>
      <c r="LEO11" s="0"/>
      <c r="LEP11" s="0"/>
      <c r="LEQ11" s="0"/>
      <c r="LER11" s="0"/>
      <c r="LES11" s="0"/>
      <c r="LET11" s="0"/>
      <c r="LEU11" s="0"/>
      <c r="LEV11" s="0"/>
      <c r="LEW11" s="0"/>
      <c r="LEX11" s="0"/>
      <c r="LEY11" s="0"/>
      <c r="LEZ11" s="0"/>
      <c r="LFA11" s="0"/>
      <c r="LFB11" s="0"/>
      <c r="LFC11" s="0"/>
      <c r="LFD11" s="0"/>
      <c r="LFE11" s="0"/>
      <c r="LFF11" s="0"/>
      <c r="LFG11" s="0"/>
      <c r="LFH11" s="0"/>
      <c r="LFI11" s="0"/>
      <c r="LFJ11" s="0"/>
      <c r="LFK11" s="0"/>
      <c r="LFL11" s="0"/>
      <c r="LFM11" s="0"/>
      <c r="LFN11" s="0"/>
      <c r="LFO11" s="0"/>
      <c r="LFP11" s="0"/>
      <c r="LFQ11" s="0"/>
      <c r="LFR11" s="0"/>
      <c r="LFS11" s="0"/>
      <c r="LFT11" s="0"/>
      <c r="LFU11" s="0"/>
      <c r="LFV11" s="0"/>
      <c r="LFW11" s="0"/>
      <c r="LFX11" s="0"/>
      <c r="LFY11" s="0"/>
      <c r="LFZ11" s="0"/>
      <c r="LGA11" s="0"/>
      <c r="LGB11" s="0"/>
      <c r="LGC11" s="0"/>
      <c r="LGD11" s="0"/>
      <c r="LGE11" s="0"/>
      <c r="LGF11" s="0"/>
      <c r="LGG11" s="0"/>
      <c r="LGH11" s="0"/>
      <c r="LGI11" s="0"/>
      <c r="LGJ11" s="0"/>
      <c r="LGK11" s="0"/>
      <c r="LGL11" s="0"/>
      <c r="LGM11" s="0"/>
      <c r="LGN11" s="0"/>
      <c r="LGO11" s="0"/>
      <c r="LGP11" s="0"/>
      <c r="LGQ11" s="0"/>
      <c r="LGR11" s="0"/>
      <c r="LGS11" s="0"/>
      <c r="LGT11" s="0"/>
      <c r="LGU11" s="0"/>
      <c r="LGV11" s="0"/>
      <c r="LGW11" s="0"/>
      <c r="LGX11" s="0"/>
      <c r="LGY11" s="0"/>
      <c r="LGZ11" s="0"/>
      <c r="LHA11" s="0"/>
      <c r="LHB11" s="0"/>
      <c r="LHC11" s="0"/>
      <c r="LHD11" s="0"/>
      <c r="LHE11" s="0"/>
      <c r="LHF11" s="0"/>
      <c r="LHG11" s="0"/>
      <c r="LHH11" s="0"/>
      <c r="LHI11" s="0"/>
      <c r="LHJ11" s="0"/>
      <c r="LHK11" s="0"/>
      <c r="LHL11" s="0"/>
      <c r="LHM11" s="0"/>
      <c r="LHN11" s="0"/>
      <c r="LHO11" s="0"/>
      <c r="LHP11" s="0"/>
      <c r="LHQ11" s="0"/>
      <c r="LHR11" s="0"/>
      <c r="LHS11" s="0"/>
      <c r="LHT11" s="0"/>
      <c r="LHU11" s="0"/>
      <c r="LHV11" s="0"/>
      <c r="LHW11" s="0"/>
      <c r="LHX11" s="0"/>
      <c r="LHY11" s="0"/>
      <c r="LHZ11" s="0"/>
      <c r="LIA11" s="0"/>
      <c r="LIB11" s="0"/>
      <c r="LIC11" s="0"/>
      <c r="LID11" s="0"/>
      <c r="LIE11" s="0"/>
      <c r="LIF11" s="0"/>
      <c r="LIG11" s="0"/>
      <c r="LIH11" s="0"/>
      <c r="LII11" s="0"/>
      <c r="LIJ11" s="0"/>
      <c r="LIK11" s="0"/>
      <c r="LIL11" s="0"/>
      <c r="LIM11" s="0"/>
      <c r="LIN11" s="0"/>
      <c r="LIO11" s="0"/>
      <c r="LIP11" s="0"/>
      <c r="LIQ11" s="0"/>
      <c r="LIR11" s="0"/>
      <c r="LIS11" s="0"/>
      <c r="LIT11" s="0"/>
      <c r="LIU11" s="0"/>
      <c r="LIV11" s="0"/>
      <c r="LIW11" s="0"/>
      <c r="LIX11" s="0"/>
      <c r="LIY11" s="0"/>
      <c r="LIZ11" s="0"/>
      <c r="LJA11" s="0"/>
      <c r="LJB11" s="0"/>
      <c r="LJC11" s="0"/>
      <c r="LJD11" s="0"/>
      <c r="LJE11" s="0"/>
      <c r="LJF11" s="0"/>
      <c r="LJG11" s="0"/>
      <c r="LJH11" s="0"/>
      <c r="LJI11" s="0"/>
      <c r="LJJ11" s="0"/>
      <c r="LJK11" s="0"/>
      <c r="LJL11" s="0"/>
      <c r="LJM11" s="0"/>
      <c r="LJN11" s="0"/>
      <c r="LJO11" s="0"/>
      <c r="LJP11" s="0"/>
      <c r="LJQ11" s="0"/>
      <c r="LJR11" s="0"/>
      <c r="LJS11" s="0"/>
      <c r="LJT11" s="0"/>
      <c r="LJU11" s="0"/>
      <c r="LJV11" s="0"/>
      <c r="LJW11" s="0"/>
      <c r="LJX11" s="0"/>
      <c r="LJY11" s="0"/>
      <c r="LJZ11" s="0"/>
      <c r="LKA11" s="0"/>
      <c r="LKB11" s="0"/>
      <c r="LKC11" s="0"/>
      <c r="LKD11" s="0"/>
      <c r="LKE11" s="0"/>
      <c r="LKF11" s="0"/>
      <c r="LKG11" s="0"/>
      <c r="LKH11" s="0"/>
      <c r="LKI11" s="0"/>
      <c r="LKJ11" s="0"/>
      <c r="LKK11" s="0"/>
      <c r="LKL11" s="0"/>
      <c r="LKM11" s="0"/>
      <c r="LKN11" s="0"/>
      <c r="LKO11" s="0"/>
      <c r="LKP11" s="0"/>
      <c r="LKQ11" s="0"/>
      <c r="LKR11" s="0"/>
      <c r="LKS11" s="0"/>
      <c r="LKT11" s="0"/>
      <c r="LKU11" s="0"/>
      <c r="LKV11" s="0"/>
      <c r="LKW11" s="0"/>
      <c r="LKX11" s="0"/>
      <c r="LKY11" s="0"/>
      <c r="LKZ11" s="0"/>
      <c r="LLA11" s="0"/>
      <c r="LLB11" s="0"/>
      <c r="LLC11" s="0"/>
      <c r="LLD11" s="0"/>
      <c r="LLE11" s="0"/>
      <c r="LLF11" s="0"/>
      <c r="LLG11" s="0"/>
      <c r="LLH11" s="0"/>
      <c r="LLI11" s="0"/>
      <c r="LLJ11" s="0"/>
      <c r="LLK11" s="0"/>
      <c r="LLL11" s="0"/>
      <c r="LLM11" s="0"/>
      <c r="LLN11" s="0"/>
      <c r="LLO11" s="0"/>
      <c r="LLP11" s="0"/>
      <c r="LLQ11" s="0"/>
      <c r="LLR11" s="0"/>
      <c r="LLS11" s="0"/>
      <c r="LLT11" s="0"/>
      <c r="LLU11" s="0"/>
      <c r="LLV11" s="0"/>
      <c r="LLW11" s="0"/>
      <c r="LLX11" s="0"/>
      <c r="LLY11" s="0"/>
      <c r="LLZ11" s="0"/>
      <c r="LMA11" s="0"/>
      <c r="LMB11" s="0"/>
      <c r="LMC11" s="0"/>
      <c r="LMD11" s="0"/>
      <c r="LME11" s="0"/>
      <c r="LMF11" s="0"/>
      <c r="LMG11" s="0"/>
      <c r="LMH11" s="0"/>
      <c r="LMI11" s="0"/>
      <c r="LMJ11" s="0"/>
      <c r="LMK11" s="0"/>
      <c r="LML11" s="0"/>
      <c r="LMM11" s="0"/>
      <c r="LMN11" s="0"/>
      <c r="LMO11" s="0"/>
      <c r="LMP11" s="0"/>
      <c r="LMQ11" s="0"/>
      <c r="LMR11" s="0"/>
      <c r="LMS11" s="0"/>
      <c r="LMT11" s="0"/>
      <c r="LMU11" s="0"/>
      <c r="LMV11" s="0"/>
      <c r="LMW11" s="0"/>
      <c r="LMX11" s="0"/>
      <c r="LMY11" s="0"/>
      <c r="LMZ11" s="0"/>
      <c r="LNA11" s="0"/>
      <c r="LNB11" s="0"/>
      <c r="LNC11" s="0"/>
      <c r="LND11" s="0"/>
      <c r="LNE11" s="0"/>
      <c r="LNF11" s="0"/>
      <c r="LNG11" s="0"/>
      <c r="LNH11" s="0"/>
      <c r="LNI11" s="0"/>
      <c r="LNJ11" s="0"/>
      <c r="LNK11" s="0"/>
      <c r="LNL11" s="0"/>
      <c r="LNM11" s="0"/>
      <c r="LNN11" s="0"/>
      <c r="LNO11" s="0"/>
      <c r="LNP11" s="0"/>
      <c r="LNQ11" s="0"/>
      <c r="LNR11" s="0"/>
      <c r="LNS11" s="0"/>
      <c r="LNT11" s="0"/>
      <c r="LNU11" s="0"/>
      <c r="LNV11" s="0"/>
      <c r="LNW11" s="0"/>
      <c r="LNX11" s="0"/>
      <c r="LNY11" s="0"/>
      <c r="LNZ11" s="0"/>
      <c r="LOA11" s="0"/>
      <c r="LOB11" s="0"/>
      <c r="LOC11" s="0"/>
      <c r="LOD11" s="0"/>
      <c r="LOE11" s="0"/>
      <c r="LOF11" s="0"/>
      <c r="LOG11" s="0"/>
      <c r="LOH11" s="0"/>
      <c r="LOI11" s="0"/>
      <c r="LOJ11" s="0"/>
      <c r="LOK11" s="0"/>
      <c r="LOL11" s="0"/>
      <c r="LOM11" s="0"/>
      <c r="LON11" s="0"/>
      <c r="LOO11" s="0"/>
      <c r="LOP11" s="0"/>
      <c r="LOQ11" s="0"/>
      <c r="LOR11" s="0"/>
      <c r="LOS11" s="0"/>
      <c r="LOT11" s="0"/>
      <c r="LOU11" s="0"/>
      <c r="LOV11" s="0"/>
      <c r="LOW11" s="0"/>
      <c r="LOX11" s="0"/>
      <c r="LOY11" s="0"/>
      <c r="LOZ11" s="0"/>
      <c r="LPA11" s="0"/>
      <c r="LPB11" s="0"/>
      <c r="LPC11" s="0"/>
      <c r="LPD11" s="0"/>
      <c r="LPE11" s="0"/>
      <c r="LPF11" s="0"/>
      <c r="LPG11" s="0"/>
      <c r="LPH11" s="0"/>
      <c r="LPI11" s="0"/>
      <c r="LPJ11" s="0"/>
      <c r="LPK11" s="0"/>
      <c r="LPL11" s="0"/>
      <c r="LPM11" s="0"/>
      <c r="LPN11" s="0"/>
      <c r="LPO11" s="0"/>
      <c r="LPP11" s="0"/>
      <c r="LPQ11" s="0"/>
      <c r="LPR11" s="0"/>
      <c r="LPS11" s="0"/>
      <c r="LPT11" s="0"/>
      <c r="LPU11" s="0"/>
      <c r="LPV11" s="0"/>
      <c r="LPW11" s="0"/>
      <c r="LPX11" s="0"/>
      <c r="LPY11" s="0"/>
      <c r="LPZ11" s="0"/>
      <c r="LQA11" s="0"/>
      <c r="LQB11" s="0"/>
      <c r="LQC11" s="0"/>
      <c r="LQD11" s="0"/>
      <c r="LQE11" s="0"/>
      <c r="LQF11" s="0"/>
      <c r="LQG11" s="0"/>
      <c r="LQH11" s="0"/>
      <c r="LQI11" s="0"/>
      <c r="LQJ11" s="0"/>
      <c r="LQK11" s="0"/>
      <c r="LQL11" s="0"/>
      <c r="LQM11" s="0"/>
      <c r="LQN11" s="0"/>
      <c r="LQO11" s="0"/>
      <c r="LQP11" s="0"/>
      <c r="LQQ11" s="0"/>
      <c r="LQR11" s="0"/>
      <c r="LQS11" s="0"/>
      <c r="LQT11" s="0"/>
      <c r="LQU11" s="0"/>
      <c r="LQV11" s="0"/>
      <c r="LQW11" s="0"/>
      <c r="LQX11" s="0"/>
      <c r="LQY11" s="0"/>
      <c r="LQZ11" s="0"/>
      <c r="LRA11" s="0"/>
      <c r="LRB11" s="0"/>
      <c r="LRC11" s="0"/>
      <c r="LRD11" s="0"/>
      <c r="LRE11" s="0"/>
      <c r="LRF11" s="0"/>
      <c r="LRG11" s="0"/>
      <c r="LRH11" s="0"/>
      <c r="LRI11" s="0"/>
      <c r="LRJ11" s="0"/>
      <c r="LRK11" s="0"/>
      <c r="LRL11" s="0"/>
      <c r="LRM11" s="0"/>
      <c r="LRN11" s="0"/>
      <c r="LRO11" s="0"/>
      <c r="LRP11" s="0"/>
      <c r="LRQ11" s="0"/>
      <c r="LRR11" s="0"/>
      <c r="LRS11" s="0"/>
      <c r="LRT11" s="0"/>
      <c r="LRU11" s="0"/>
      <c r="LRV11" s="0"/>
      <c r="LRW11" s="0"/>
      <c r="LRX11" s="0"/>
      <c r="LRY11" s="0"/>
      <c r="LRZ11" s="0"/>
      <c r="LSA11" s="0"/>
      <c r="LSB11" s="0"/>
      <c r="LSC11" s="0"/>
      <c r="LSD11" s="0"/>
      <c r="LSE11" s="0"/>
      <c r="LSF11" s="0"/>
      <c r="LSG11" s="0"/>
      <c r="LSH11" s="0"/>
      <c r="LSI11" s="0"/>
      <c r="LSJ11" s="0"/>
      <c r="LSK11" s="0"/>
      <c r="LSL11" s="0"/>
      <c r="LSM11" s="0"/>
      <c r="LSN11" s="0"/>
      <c r="LSO11" s="0"/>
      <c r="LSP11" s="0"/>
      <c r="LSQ11" s="0"/>
      <c r="LSR11" s="0"/>
      <c r="LSS11" s="0"/>
      <c r="LST11" s="0"/>
      <c r="LSU11" s="0"/>
      <c r="LSV11" s="0"/>
      <c r="LSW11" s="0"/>
      <c r="LSX11" s="0"/>
      <c r="LSY11" s="0"/>
      <c r="LSZ11" s="0"/>
      <c r="LTA11" s="0"/>
      <c r="LTB11" s="0"/>
      <c r="LTC11" s="0"/>
      <c r="LTD11" s="0"/>
      <c r="LTE11" s="0"/>
      <c r="LTF11" s="0"/>
      <c r="LTG11" s="0"/>
      <c r="LTH11" s="0"/>
      <c r="LTI11" s="0"/>
      <c r="LTJ11" s="0"/>
      <c r="LTK11" s="0"/>
      <c r="LTL11" s="0"/>
      <c r="LTM11" s="0"/>
      <c r="LTN11" s="0"/>
      <c r="LTO11" s="0"/>
      <c r="LTP11" s="0"/>
      <c r="LTQ11" s="0"/>
      <c r="LTR11" s="0"/>
      <c r="LTS11" s="0"/>
      <c r="LTT11" s="0"/>
      <c r="LTU11" s="0"/>
      <c r="LTV11" s="0"/>
      <c r="LTW11" s="0"/>
      <c r="LTX11" s="0"/>
      <c r="LTY11" s="0"/>
      <c r="LTZ11" s="0"/>
      <c r="LUA11" s="0"/>
      <c r="LUB11" s="0"/>
      <c r="LUC11" s="0"/>
      <c r="LUD11" s="0"/>
      <c r="LUE11" s="0"/>
      <c r="LUF11" s="0"/>
      <c r="LUG11" s="0"/>
      <c r="LUH11" s="0"/>
      <c r="LUI11" s="0"/>
      <c r="LUJ11" s="0"/>
      <c r="LUK11" s="0"/>
      <c r="LUL11" s="0"/>
      <c r="LUM11" s="0"/>
      <c r="LUN11" s="0"/>
      <c r="LUO11" s="0"/>
      <c r="LUP11" s="0"/>
      <c r="LUQ11" s="0"/>
      <c r="LUR11" s="0"/>
      <c r="LUS11" s="0"/>
      <c r="LUT11" s="0"/>
      <c r="LUU11" s="0"/>
      <c r="LUV11" s="0"/>
      <c r="LUW11" s="0"/>
      <c r="LUX11" s="0"/>
      <c r="LUY11" s="0"/>
      <c r="LUZ11" s="0"/>
      <c r="LVA11" s="0"/>
      <c r="LVB11" s="0"/>
      <c r="LVC11" s="0"/>
      <c r="LVD11" s="0"/>
      <c r="LVE11" s="0"/>
      <c r="LVF11" s="0"/>
      <c r="LVG11" s="0"/>
      <c r="LVH11" s="0"/>
      <c r="LVI11" s="0"/>
      <c r="LVJ11" s="0"/>
      <c r="LVK11" s="0"/>
      <c r="LVL11" s="0"/>
      <c r="LVM11" s="0"/>
      <c r="LVN11" s="0"/>
      <c r="LVO11" s="0"/>
      <c r="LVP11" s="0"/>
      <c r="LVQ11" s="0"/>
      <c r="LVR11" s="0"/>
      <c r="LVS11" s="0"/>
      <c r="LVT11" s="0"/>
      <c r="LVU11" s="0"/>
      <c r="LVV11" s="0"/>
      <c r="LVW11" s="0"/>
      <c r="LVX11" s="0"/>
      <c r="LVY11" s="0"/>
      <c r="LVZ11" s="0"/>
      <c r="LWA11" s="0"/>
      <c r="LWB11" s="0"/>
      <c r="LWC11" s="0"/>
      <c r="LWD11" s="0"/>
      <c r="LWE11" s="0"/>
      <c r="LWF11" s="0"/>
      <c r="LWG11" s="0"/>
      <c r="LWH11" s="0"/>
      <c r="LWI11" s="0"/>
      <c r="LWJ11" s="0"/>
      <c r="LWK11" s="0"/>
      <c r="LWL11" s="0"/>
      <c r="LWM11" s="0"/>
      <c r="LWN11" s="0"/>
      <c r="LWO11" s="0"/>
      <c r="LWP11" s="0"/>
      <c r="LWQ11" s="0"/>
      <c r="LWR11" s="0"/>
      <c r="LWS11" s="0"/>
      <c r="LWT11" s="0"/>
      <c r="LWU11" s="0"/>
      <c r="LWV11" s="0"/>
      <c r="LWW11" s="0"/>
      <c r="LWX11" s="0"/>
      <c r="LWY11" s="0"/>
      <c r="LWZ11" s="0"/>
      <c r="LXA11" s="0"/>
      <c r="LXB11" s="0"/>
      <c r="LXC11" s="0"/>
      <c r="LXD11" s="0"/>
      <c r="LXE11" s="0"/>
      <c r="LXF11" s="0"/>
      <c r="LXG11" s="0"/>
      <c r="LXH11" s="0"/>
      <c r="LXI11" s="0"/>
      <c r="LXJ11" s="0"/>
      <c r="LXK11" s="0"/>
      <c r="LXL11" s="0"/>
      <c r="LXM11" s="0"/>
      <c r="LXN11" s="0"/>
      <c r="LXO11" s="0"/>
      <c r="LXP11" s="0"/>
      <c r="LXQ11" s="0"/>
      <c r="LXR11" s="0"/>
      <c r="LXS11" s="0"/>
      <c r="LXT11" s="0"/>
      <c r="LXU11" s="0"/>
      <c r="LXV11" s="0"/>
      <c r="LXW11" s="0"/>
      <c r="LXX11" s="0"/>
      <c r="LXY11" s="0"/>
      <c r="LXZ11" s="0"/>
      <c r="LYA11" s="0"/>
      <c r="LYB11" s="0"/>
      <c r="LYC11" s="0"/>
      <c r="LYD11" s="0"/>
      <c r="LYE11" s="0"/>
      <c r="LYF11" s="0"/>
      <c r="LYG11" s="0"/>
      <c r="LYH11" s="0"/>
      <c r="LYI11" s="0"/>
      <c r="LYJ11" s="0"/>
      <c r="LYK11" s="0"/>
      <c r="LYL11" s="0"/>
      <c r="LYM11" s="0"/>
      <c r="LYN11" s="0"/>
      <c r="LYO11" s="0"/>
      <c r="LYP11" s="0"/>
      <c r="LYQ11" s="0"/>
      <c r="LYR11" s="0"/>
      <c r="LYS11" s="0"/>
      <c r="LYT11" s="0"/>
      <c r="LYU11" s="0"/>
      <c r="LYV11" s="0"/>
      <c r="LYW11" s="0"/>
      <c r="LYX11" s="0"/>
      <c r="LYY11" s="0"/>
      <c r="LYZ11" s="0"/>
      <c r="LZA11" s="0"/>
      <c r="LZB11" s="0"/>
      <c r="LZC11" s="0"/>
      <c r="LZD11" s="0"/>
      <c r="LZE11" s="0"/>
      <c r="LZF11" s="0"/>
      <c r="LZG11" s="0"/>
      <c r="LZH11" s="0"/>
      <c r="LZI11" s="0"/>
      <c r="LZJ11" s="0"/>
      <c r="LZK11" s="0"/>
      <c r="LZL11" s="0"/>
      <c r="LZM11" s="0"/>
      <c r="LZN11" s="0"/>
      <c r="LZO11" s="0"/>
      <c r="LZP11" s="0"/>
      <c r="LZQ11" s="0"/>
      <c r="LZR11" s="0"/>
      <c r="LZS11" s="0"/>
      <c r="LZT11" s="0"/>
      <c r="LZU11" s="0"/>
      <c r="LZV11" s="0"/>
      <c r="LZW11" s="0"/>
      <c r="LZX11" s="0"/>
      <c r="LZY11" s="0"/>
      <c r="LZZ11" s="0"/>
      <c r="MAA11" s="0"/>
      <c r="MAB11" s="0"/>
      <c r="MAC11" s="0"/>
      <c r="MAD11" s="0"/>
      <c r="MAE11" s="0"/>
      <c r="MAF11" s="0"/>
      <c r="MAG11" s="0"/>
      <c r="MAH11" s="0"/>
      <c r="MAI11" s="0"/>
      <c r="MAJ11" s="0"/>
      <c r="MAK11" s="0"/>
      <c r="MAL11" s="0"/>
      <c r="MAM11" s="0"/>
      <c r="MAN11" s="0"/>
      <c r="MAO11" s="0"/>
      <c r="MAP11" s="0"/>
      <c r="MAQ11" s="0"/>
      <c r="MAR11" s="0"/>
      <c r="MAS11" s="0"/>
      <c r="MAT11" s="0"/>
      <c r="MAU11" s="0"/>
      <c r="MAV11" s="0"/>
      <c r="MAW11" s="0"/>
      <c r="MAX11" s="0"/>
      <c r="MAY11" s="0"/>
      <c r="MAZ11" s="0"/>
      <c r="MBA11" s="0"/>
      <c r="MBB11" s="0"/>
      <c r="MBC11" s="0"/>
      <c r="MBD11" s="0"/>
      <c r="MBE11" s="0"/>
      <c r="MBF11" s="0"/>
      <c r="MBG11" s="0"/>
      <c r="MBH11" s="0"/>
      <c r="MBI11" s="0"/>
      <c r="MBJ11" s="0"/>
      <c r="MBK11" s="0"/>
      <c r="MBL11" s="0"/>
      <c r="MBM11" s="0"/>
      <c r="MBN11" s="0"/>
      <c r="MBO11" s="0"/>
      <c r="MBP11" s="0"/>
      <c r="MBQ11" s="0"/>
      <c r="MBR11" s="0"/>
      <c r="MBS11" s="0"/>
      <c r="MBT11" s="0"/>
      <c r="MBU11" s="0"/>
      <c r="MBV11" s="0"/>
      <c r="MBW11" s="0"/>
      <c r="MBX11" s="0"/>
      <c r="MBY11" s="0"/>
      <c r="MBZ11" s="0"/>
      <c r="MCA11" s="0"/>
      <c r="MCB11" s="0"/>
      <c r="MCC11" s="0"/>
      <c r="MCD11" s="0"/>
      <c r="MCE11" s="0"/>
      <c r="MCF11" s="0"/>
      <c r="MCG11" s="0"/>
      <c r="MCH11" s="0"/>
      <c r="MCI11" s="0"/>
      <c r="MCJ11" s="0"/>
      <c r="MCK11" s="0"/>
      <c r="MCL11" s="0"/>
      <c r="MCM11" s="0"/>
      <c r="MCN11" s="0"/>
      <c r="MCO11" s="0"/>
      <c r="MCP11" s="0"/>
      <c r="MCQ11" s="0"/>
      <c r="MCR11" s="0"/>
      <c r="MCS11" s="0"/>
      <c r="MCT11" s="0"/>
      <c r="MCU11" s="0"/>
      <c r="MCV11" s="0"/>
      <c r="MCW11" s="0"/>
      <c r="MCX11" s="0"/>
      <c r="MCY11" s="0"/>
      <c r="MCZ11" s="0"/>
      <c r="MDA11" s="0"/>
      <c r="MDB11" s="0"/>
      <c r="MDC11" s="0"/>
      <c r="MDD11" s="0"/>
      <c r="MDE11" s="0"/>
      <c r="MDF11" s="0"/>
      <c r="MDG11" s="0"/>
      <c r="MDH11" s="0"/>
      <c r="MDI11" s="0"/>
      <c r="MDJ11" s="0"/>
      <c r="MDK11" s="0"/>
      <c r="MDL11" s="0"/>
      <c r="MDM11" s="0"/>
      <c r="MDN11" s="0"/>
      <c r="MDO11" s="0"/>
      <c r="MDP11" s="0"/>
      <c r="MDQ11" s="0"/>
      <c r="MDR11" s="0"/>
      <c r="MDS11" s="0"/>
      <c r="MDT11" s="0"/>
      <c r="MDU11" s="0"/>
      <c r="MDV11" s="0"/>
      <c r="MDW11" s="0"/>
      <c r="MDX11" s="0"/>
      <c r="MDY11" s="0"/>
      <c r="MDZ11" s="0"/>
      <c r="MEA11" s="0"/>
      <c r="MEB11" s="0"/>
      <c r="MEC11" s="0"/>
      <c r="MED11" s="0"/>
      <c r="MEE11" s="0"/>
      <c r="MEF11" s="0"/>
      <c r="MEG11" s="0"/>
      <c r="MEH11" s="0"/>
      <c r="MEI11" s="0"/>
      <c r="MEJ11" s="0"/>
      <c r="MEK11" s="0"/>
      <c r="MEL11" s="0"/>
      <c r="MEM11" s="0"/>
      <c r="MEN11" s="0"/>
      <c r="MEO11" s="0"/>
      <c r="MEP11" s="0"/>
      <c r="MEQ11" s="0"/>
      <c r="MER11" s="0"/>
      <c r="MES11" s="0"/>
      <c r="MET11" s="0"/>
      <c r="MEU11" s="0"/>
      <c r="MEV11" s="0"/>
      <c r="MEW11" s="0"/>
      <c r="MEX11" s="0"/>
      <c r="MEY11" s="0"/>
      <c r="MEZ11" s="0"/>
      <c r="MFA11" s="0"/>
      <c r="MFB11" s="0"/>
      <c r="MFC11" s="0"/>
      <c r="MFD11" s="0"/>
      <c r="MFE11" s="0"/>
      <c r="MFF11" s="0"/>
      <c r="MFG11" s="0"/>
      <c r="MFH11" s="0"/>
      <c r="MFI11" s="0"/>
      <c r="MFJ11" s="0"/>
      <c r="MFK11" s="0"/>
      <c r="MFL11" s="0"/>
      <c r="MFM11" s="0"/>
      <c r="MFN11" s="0"/>
      <c r="MFO11" s="0"/>
      <c r="MFP11" s="0"/>
      <c r="MFQ11" s="0"/>
      <c r="MFR11" s="0"/>
      <c r="MFS11" s="0"/>
      <c r="MFT11" s="0"/>
      <c r="MFU11" s="0"/>
      <c r="MFV11" s="0"/>
      <c r="MFW11" s="0"/>
      <c r="MFX11" s="0"/>
      <c r="MFY11" s="0"/>
      <c r="MFZ11" s="0"/>
      <c r="MGA11" s="0"/>
      <c r="MGB11" s="0"/>
      <c r="MGC11" s="0"/>
      <c r="MGD11" s="0"/>
      <c r="MGE11" s="0"/>
      <c r="MGF11" s="0"/>
      <c r="MGG11" s="0"/>
      <c r="MGH11" s="0"/>
      <c r="MGI11" s="0"/>
      <c r="MGJ11" s="0"/>
      <c r="MGK11" s="0"/>
      <c r="MGL11" s="0"/>
      <c r="MGM11" s="0"/>
      <c r="MGN11" s="0"/>
      <c r="MGO11" s="0"/>
      <c r="MGP11" s="0"/>
      <c r="MGQ11" s="0"/>
      <c r="MGR11" s="0"/>
      <c r="MGS11" s="0"/>
      <c r="MGT11" s="0"/>
      <c r="MGU11" s="0"/>
      <c r="MGV11" s="0"/>
      <c r="MGW11" s="0"/>
      <c r="MGX11" s="0"/>
      <c r="MGY11" s="0"/>
      <c r="MGZ11" s="0"/>
      <c r="MHA11" s="0"/>
      <c r="MHB11" s="0"/>
      <c r="MHC11" s="0"/>
      <c r="MHD11" s="0"/>
      <c r="MHE11" s="0"/>
      <c r="MHF11" s="0"/>
      <c r="MHG11" s="0"/>
      <c r="MHH11" s="0"/>
      <c r="MHI11" s="0"/>
      <c r="MHJ11" s="0"/>
      <c r="MHK11" s="0"/>
      <c r="MHL11" s="0"/>
      <c r="MHM11" s="0"/>
      <c r="MHN11" s="0"/>
      <c r="MHO11" s="0"/>
      <c r="MHP11" s="0"/>
      <c r="MHQ11" s="0"/>
      <c r="MHR11" s="0"/>
      <c r="MHS11" s="0"/>
      <c r="MHT11" s="0"/>
      <c r="MHU11" s="0"/>
      <c r="MHV11" s="0"/>
      <c r="MHW11" s="0"/>
      <c r="MHX11" s="0"/>
      <c r="MHY11" s="0"/>
      <c r="MHZ11" s="0"/>
      <c r="MIA11" s="0"/>
      <c r="MIB11" s="0"/>
      <c r="MIC11" s="0"/>
      <c r="MID11" s="0"/>
      <c r="MIE11" s="0"/>
      <c r="MIF11" s="0"/>
      <c r="MIG11" s="0"/>
      <c r="MIH11" s="0"/>
      <c r="MII11" s="0"/>
      <c r="MIJ11" s="0"/>
      <c r="MIK11" s="0"/>
      <c r="MIL11" s="0"/>
      <c r="MIM11" s="0"/>
      <c r="MIN11" s="0"/>
      <c r="MIO11" s="0"/>
      <c r="MIP11" s="0"/>
      <c r="MIQ11" s="0"/>
      <c r="MIR11" s="0"/>
      <c r="MIS11" s="0"/>
      <c r="MIT11" s="0"/>
      <c r="MIU11" s="0"/>
      <c r="MIV11" s="0"/>
      <c r="MIW11" s="0"/>
      <c r="MIX11" s="0"/>
      <c r="MIY11" s="0"/>
      <c r="MIZ11" s="0"/>
      <c r="MJA11" s="0"/>
      <c r="MJB11" s="0"/>
      <c r="MJC11" s="0"/>
      <c r="MJD11" s="0"/>
      <c r="MJE11" s="0"/>
      <c r="MJF11" s="0"/>
      <c r="MJG11" s="0"/>
      <c r="MJH11" s="0"/>
      <c r="MJI11" s="0"/>
      <c r="MJJ11" s="0"/>
      <c r="MJK11" s="0"/>
      <c r="MJL11" s="0"/>
      <c r="MJM11" s="0"/>
      <c r="MJN11" s="0"/>
      <c r="MJO11" s="0"/>
      <c r="MJP11" s="0"/>
      <c r="MJQ11" s="0"/>
      <c r="MJR11" s="0"/>
      <c r="MJS11" s="0"/>
      <c r="MJT11" s="0"/>
      <c r="MJU11" s="0"/>
      <c r="MJV11" s="0"/>
      <c r="MJW11" s="0"/>
      <c r="MJX11" s="0"/>
      <c r="MJY11" s="0"/>
      <c r="MJZ11" s="0"/>
      <c r="MKA11" s="0"/>
      <c r="MKB11" s="0"/>
      <c r="MKC11" s="0"/>
      <c r="MKD11" s="0"/>
      <c r="MKE11" s="0"/>
      <c r="MKF11" s="0"/>
      <c r="MKG11" s="0"/>
      <c r="MKH11" s="0"/>
      <c r="MKI11" s="0"/>
      <c r="MKJ11" s="0"/>
      <c r="MKK11" s="0"/>
      <c r="MKL11" s="0"/>
      <c r="MKM11" s="0"/>
      <c r="MKN11" s="0"/>
      <c r="MKO11" s="0"/>
      <c r="MKP11" s="0"/>
      <c r="MKQ11" s="0"/>
      <c r="MKR11" s="0"/>
      <c r="MKS11" s="0"/>
      <c r="MKT11" s="0"/>
      <c r="MKU11" s="0"/>
      <c r="MKV11" s="0"/>
      <c r="MKW11" s="0"/>
      <c r="MKX11" s="0"/>
      <c r="MKY11" s="0"/>
      <c r="MKZ11" s="0"/>
      <c r="MLA11" s="0"/>
      <c r="MLB11" s="0"/>
      <c r="MLC11" s="0"/>
      <c r="MLD11" s="0"/>
      <c r="MLE11" s="0"/>
      <c r="MLF11" s="0"/>
      <c r="MLG11" s="0"/>
      <c r="MLH11" s="0"/>
      <c r="MLI11" s="0"/>
      <c r="MLJ11" s="0"/>
      <c r="MLK11" s="0"/>
      <c r="MLL11" s="0"/>
      <c r="MLM11" s="0"/>
      <c r="MLN11" s="0"/>
      <c r="MLO11" s="0"/>
      <c r="MLP11" s="0"/>
      <c r="MLQ11" s="0"/>
      <c r="MLR11" s="0"/>
      <c r="MLS11" s="0"/>
      <c r="MLT11" s="0"/>
      <c r="MLU11" s="0"/>
      <c r="MLV11" s="0"/>
      <c r="MLW11" s="0"/>
      <c r="MLX11" s="0"/>
      <c r="MLY11" s="0"/>
      <c r="MLZ11" s="0"/>
      <c r="MMA11" s="0"/>
      <c r="MMB11" s="0"/>
      <c r="MMC11" s="0"/>
      <c r="MMD11" s="0"/>
      <c r="MME11" s="0"/>
      <c r="MMF11" s="0"/>
      <c r="MMG11" s="0"/>
      <c r="MMH11" s="0"/>
      <c r="MMI11" s="0"/>
      <c r="MMJ11" s="0"/>
      <c r="MMK11" s="0"/>
      <c r="MML11" s="0"/>
      <c r="MMM11" s="0"/>
      <c r="MMN11" s="0"/>
      <c r="MMO11" s="0"/>
      <c r="MMP11" s="0"/>
      <c r="MMQ11" s="0"/>
      <c r="MMR11" s="0"/>
      <c r="MMS11" s="0"/>
      <c r="MMT11" s="0"/>
      <c r="MMU11" s="0"/>
      <c r="MMV11" s="0"/>
      <c r="MMW11" s="0"/>
      <c r="MMX11" s="0"/>
      <c r="MMY11" s="0"/>
      <c r="MMZ11" s="0"/>
      <c r="MNA11" s="0"/>
      <c r="MNB11" s="0"/>
      <c r="MNC11" s="0"/>
      <c r="MND11" s="0"/>
      <c r="MNE11" s="0"/>
      <c r="MNF11" s="0"/>
      <c r="MNG11" s="0"/>
      <c r="MNH11" s="0"/>
      <c r="MNI11" s="0"/>
      <c r="MNJ11" s="0"/>
      <c r="MNK11" s="0"/>
      <c r="MNL11" s="0"/>
      <c r="MNM11" s="0"/>
      <c r="MNN11" s="0"/>
      <c r="MNO11" s="0"/>
      <c r="MNP11" s="0"/>
      <c r="MNQ11" s="0"/>
      <c r="MNR11" s="0"/>
      <c r="MNS11" s="0"/>
      <c r="MNT11" s="0"/>
      <c r="MNU11" s="0"/>
      <c r="MNV11" s="0"/>
      <c r="MNW11" s="0"/>
      <c r="MNX11" s="0"/>
      <c r="MNY11" s="0"/>
      <c r="MNZ11" s="0"/>
      <c r="MOA11" s="0"/>
      <c r="MOB11" s="0"/>
      <c r="MOC11" s="0"/>
      <c r="MOD11" s="0"/>
      <c r="MOE11" s="0"/>
      <c r="MOF11" s="0"/>
      <c r="MOG11" s="0"/>
      <c r="MOH11" s="0"/>
      <c r="MOI11" s="0"/>
      <c r="MOJ11" s="0"/>
      <c r="MOK11" s="0"/>
      <c r="MOL11" s="0"/>
      <c r="MOM11" s="0"/>
      <c r="MON11" s="0"/>
      <c r="MOO11" s="0"/>
      <c r="MOP11" s="0"/>
      <c r="MOQ11" s="0"/>
      <c r="MOR11" s="0"/>
      <c r="MOS11" s="0"/>
      <c r="MOT11" s="0"/>
      <c r="MOU11" s="0"/>
      <c r="MOV11" s="0"/>
      <c r="MOW11" s="0"/>
      <c r="MOX11" s="0"/>
      <c r="MOY11" s="0"/>
      <c r="MOZ11" s="0"/>
      <c r="MPA11" s="0"/>
      <c r="MPB11" s="0"/>
      <c r="MPC11" s="0"/>
      <c r="MPD11" s="0"/>
      <c r="MPE11" s="0"/>
      <c r="MPF11" s="0"/>
      <c r="MPG11" s="0"/>
      <c r="MPH11" s="0"/>
      <c r="MPI11" s="0"/>
      <c r="MPJ11" s="0"/>
      <c r="MPK11" s="0"/>
      <c r="MPL11" s="0"/>
      <c r="MPM11" s="0"/>
      <c r="MPN11" s="0"/>
      <c r="MPO11" s="0"/>
      <c r="MPP11" s="0"/>
      <c r="MPQ11" s="0"/>
      <c r="MPR11" s="0"/>
      <c r="MPS11" s="0"/>
      <c r="MPT11" s="0"/>
      <c r="MPU11" s="0"/>
      <c r="MPV11" s="0"/>
      <c r="MPW11" s="0"/>
      <c r="MPX11" s="0"/>
      <c r="MPY11" s="0"/>
      <c r="MPZ11" s="0"/>
      <c r="MQA11" s="0"/>
      <c r="MQB11" s="0"/>
      <c r="MQC11" s="0"/>
      <c r="MQD11" s="0"/>
      <c r="MQE11" s="0"/>
      <c r="MQF11" s="0"/>
      <c r="MQG11" s="0"/>
      <c r="MQH11" s="0"/>
      <c r="MQI11" s="0"/>
      <c r="MQJ11" s="0"/>
      <c r="MQK11" s="0"/>
      <c r="MQL11" s="0"/>
      <c r="MQM11" s="0"/>
      <c r="MQN11" s="0"/>
      <c r="MQO11" s="0"/>
      <c r="MQP11" s="0"/>
      <c r="MQQ11" s="0"/>
      <c r="MQR11" s="0"/>
      <c r="MQS11" s="0"/>
      <c r="MQT11" s="0"/>
      <c r="MQU11" s="0"/>
      <c r="MQV11" s="0"/>
      <c r="MQW11" s="0"/>
      <c r="MQX11" s="0"/>
      <c r="MQY11" s="0"/>
      <c r="MQZ11" s="0"/>
      <c r="MRA11" s="0"/>
      <c r="MRB11" s="0"/>
      <c r="MRC11" s="0"/>
      <c r="MRD11" s="0"/>
      <c r="MRE11" s="0"/>
      <c r="MRF11" s="0"/>
      <c r="MRG11" s="0"/>
      <c r="MRH11" s="0"/>
      <c r="MRI11" s="0"/>
      <c r="MRJ11" s="0"/>
      <c r="MRK11" s="0"/>
      <c r="MRL11" s="0"/>
      <c r="MRM11" s="0"/>
      <c r="MRN11" s="0"/>
      <c r="MRO11" s="0"/>
      <c r="MRP11" s="0"/>
      <c r="MRQ11" s="0"/>
      <c r="MRR11" s="0"/>
      <c r="MRS11" s="0"/>
      <c r="MRT11" s="0"/>
      <c r="MRU11" s="0"/>
      <c r="MRV11" s="0"/>
      <c r="MRW11" s="0"/>
      <c r="MRX11" s="0"/>
      <c r="MRY11" s="0"/>
      <c r="MRZ11" s="0"/>
      <c r="MSA11" s="0"/>
      <c r="MSB11" s="0"/>
      <c r="MSC11" s="0"/>
      <c r="MSD11" s="0"/>
      <c r="MSE11" s="0"/>
      <c r="MSF11" s="0"/>
      <c r="MSG11" s="0"/>
      <c r="MSH11" s="0"/>
      <c r="MSI11" s="0"/>
      <c r="MSJ11" s="0"/>
      <c r="MSK11" s="0"/>
      <c r="MSL11" s="0"/>
      <c r="MSM11" s="0"/>
      <c r="MSN11" s="0"/>
      <c r="MSO11" s="0"/>
      <c r="MSP11" s="0"/>
      <c r="MSQ11" s="0"/>
      <c r="MSR11" s="0"/>
      <c r="MSS11" s="0"/>
      <c r="MST11" s="0"/>
      <c r="MSU11" s="0"/>
      <c r="MSV11" s="0"/>
      <c r="MSW11" s="0"/>
      <c r="MSX11" s="0"/>
      <c r="MSY11" s="0"/>
      <c r="MSZ11" s="0"/>
      <c r="MTA11" s="0"/>
      <c r="MTB11" s="0"/>
      <c r="MTC11" s="0"/>
      <c r="MTD11" s="0"/>
      <c r="MTE11" s="0"/>
      <c r="MTF11" s="0"/>
      <c r="MTG11" s="0"/>
      <c r="MTH11" s="0"/>
      <c r="MTI11" s="0"/>
      <c r="MTJ11" s="0"/>
      <c r="MTK11" s="0"/>
      <c r="MTL11" s="0"/>
      <c r="MTM11" s="0"/>
      <c r="MTN11" s="0"/>
      <c r="MTO11" s="0"/>
      <c r="MTP11" s="0"/>
      <c r="MTQ11" s="0"/>
      <c r="MTR11" s="0"/>
      <c r="MTS11" s="0"/>
      <c r="MTT11" s="0"/>
      <c r="MTU11" s="0"/>
      <c r="MTV11" s="0"/>
      <c r="MTW11" s="0"/>
      <c r="MTX11" s="0"/>
      <c r="MTY11" s="0"/>
      <c r="MTZ11" s="0"/>
      <c r="MUA11" s="0"/>
      <c r="MUB11" s="0"/>
      <c r="MUC11" s="0"/>
      <c r="MUD11" s="0"/>
      <c r="MUE11" s="0"/>
      <c r="MUF11" s="0"/>
      <c r="MUG11" s="0"/>
      <c r="MUH11" s="0"/>
      <c r="MUI11" s="0"/>
      <c r="MUJ11" s="0"/>
      <c r="MUK11" s="0"/>
      <c r="MUL11" s="0"/>
      <c r="MUM11" s="0"/>
      <c r="MUN11" s="0"/>
      <c r="MUO11" s="0"/>
      <c r="MUP11" s="0"/>
      <c r="MUQ11" s="0"/>
      <c r="MUR11" s="0"/>
      <c r="MUS11" s="0"/>
      <c r="MUT11" s="0"/>
      <c r="MUU11" s="0"/>
      <c r="MUV11" s="0"/>
      <c r="MUW11" s="0"/>
      <c r="MUX11" s="0"/>
      <c r="MUY11" s="0"/>
      <c r="MUZ11" s="0"/>
      <c r="MVA11" s="0"/>
      <c r="MVB11" s="0"/>
      <c r="MVC11" s="0"/>
      <c r="MVD11" s="0"/>
      <c r="MVE11" s="0"/>
      <c r="MVF11" s="0"/>
      <c r="MVG11" s="0"/>
      <c r="MVH11" s="0"/>
      <c r="MVI11" s="0"/>
      <c r="MVJ11" s="0"/>
      <c r="MVK11" s="0"/>
      <c r="MVL11" s="0"/>
      <c r="MVM11" s="0"/>
      <c r="MVN11" s="0"/>
      <c r="MVO11" s="0"/>
      <c r="MVP11" s="0"/>
      <c r="MVQ11" s="0"/>
      <c r="MVR11" s="0"/>
      <c r="MVS11" s="0"/>
      <c r="MVT11" s="0"/>
      <c r="MVU11" s="0"/>
      <c r="MVV11" s="0"/>
      <c r="MVW11" s="0"/>
      <c r="MVX11" s="0"/>
      <c r="MVY11" s="0"/>
      <c r="MVZ11" s="0"/>
      <c r="MWA11" s="0"/>
      <c r="MWB11" s="0"/>
      <c r="MWC11" s="0"/>
      <c r="MWD11" s="0"/>
      <c r="MWE11" s="0"/>
      <c r="MWF11" s="0"/>
      <c r="MWG11" s="0"/>
      <c r="MWH11" s="0"/>
      <c r="MWI11" s="0"/>
      <c r="MWJ11" s="0"/>
      <c r="MWK11" s="0"/>
      <c r="MWL11" s="0"/>
      <c r="MWM11" s="0"/>
      <c r="MWN11" s="0"/>
      <c r="MWO11" s="0"/>
      <c r="MWP11" s="0"/>
      <c r="MWQ11" s="0"/>
      <c r="MWR11" s="0"/>
      <c r="MWS11" s="0"/>
      <c r="MWT11" s="0"/>
      <c r="MWU11" s="0"/>
      <c r="MWV11" s="0"/>
      <c r="MWW11" s="0"/>
      <c r="MWX11" s="0"/>
      <c r="MWY11" s="0"/>
      <c r="MWZ11" s="0"/>
      <c r="MXA11" s="0"/>
      <c r="MXB11" s="0"/>
      <c r="MXC11" s="0"/>
      <c r="MXD11" s="0"/>
      <c r="MXE11" s="0"/>
      <c r="MXF11" s="0"/>
      <c r="MXG11" s="0"/>
      <c r="MXH11" s="0"/>
      <c r="MXI11" s="0"/>
      <c r="MXJ11" s="0"/>
      <c r="MXK11" s="0"/>
      <c r="MXL11" s="0"/>
      <c r="MXM11" s="0"/>
      <c r="MXN11" s="0"/>
      <c r="MXO11" s="0"/>
      <c r="MXP11" s="0"/>
      <c r="MXQ11" s="0"/>
      <c r="MXR11" s="0"/>
      <c r="MXS11" s="0"/>
      <c r="MXT11" s="0"/>
      <c r="MXU11" s="0"/>
      <c r="MXV11" s="0"/>
      <c r="MXW11" s="0"/>
      <c r="MXX11" s="0"/>
      <c r="MXY11" s="0"/>
      <c r="MXZ11" s="0"/>
      <c r="MYA11" s="0"/>
      <c r="MYB11" s="0"/>
      <c r="MYC11" s="0"/>
      <c r="MYD11" s="0"/>
      <c r="MYE11" s="0"/>
      <c r="MYF11" s="0"/>
      <c r="MYG11" s="0"/>
      <c r="MYH11" s="0"/>
      <c r="MYI11" s="0"/>
      <c r="MYJ11" s="0"/>
      <c r="MYK11" s="0"/>
      <c r="MYL11" s="0"/>
      <c r="MYM11" s="0"/>
      <c r="MYN11" s="0"/>
      <c r="MYO11" s="0"/>
      <c r="MYP11" s="0"/>
      <c r="MYQ11" s="0"/>
      <c r="MYR11" s="0"/>
      <c r="MYS11" s="0"/>
      <c r="MYT11" s="0"/>
      <c r="MYU11" s="0"/>
      <c r="MYV11" s="0"/>
      <c r="MYW11" s="0"/>
      <c r="MYX11" s="0"/>
      <c r="MYY11" s="0"/>
      <c r="MYZ11" s="0"/>
      <c r="MZA11" s="0"/>
      <c r="MZB11" s="0"/>
      <c r="MZC11" s="0"/>
      <c r="MZD11" s="0"/>
      <c r="MZE11" s="0"/>
      <c r="MZF11" s="0"/>
      <c r="MZG11" s="0"/>
      <c r="MZH11" s="0"/>
      <c r="MZI11" s="0"/>
      <c r="MZJ11" s="0"/>
      <c r="MZK11" s="0"/>
      <c r="MZL11" s="0"/>
      <c r="MZM11" s="0"/>
      <c r="MZN11" s="0"/>
      <c r="MZO11" s="0"/>
      <c r="MZP11" s="0"/>
      <c r="MZQ11" s="0"/>
      <c r="MZR11" s="0"/>
      <c r="MZS11" s="0"/>
      <c r="MZT11" s="0"/>
      <c r="MZU11" s="0"/>
      <c r="MZV11" s="0"/>
      <c r="MZW11" s="0"/>
      <c r="MZX11" s="0"/>
      <c r="MZY11" s="0"/>
      <c r="MZZ11" s="0"/>
      <c r="NAA11" s="0"/>
      <c r="NAB11" s="0"/>
      <c r="NAC11" s="0"/>
      <c r="NAD11" s="0"/>
      <c r="NAE11" s="0"/>
      <c r="NAF11" s="0"/>
      <c r="NAG11" s="0"/>
      <c r="NAH11" s="0"/>
      <c r="NAI11" s="0"/>
      <c r="NAJ11" s="0"/>
      <c r="NAK11" s="0"/>
      <c r="NAL11" s="0"/>
      <c r="NAM11" s="0"/>
      <c r="NAN11" s="0"/>
      <c r="NAO11" s="0"/>
      <c r="NAP11" s="0"/>
      <c r="NAQ11" s="0"/>
      <c r="NAR11" s="0"/>
      <c r="NAS11" s="0"/>
      <c r="NAT11" s="0"/>
      <c r="NAU11" s="0"/>
      <c r="NAV11" s="0"/>
      <c r="NAW11" s="0"/>
      <c r="NAX11" s="0"/>
      <c r="NAY11" s="0"/>
      <c r="NAZ11" s="0"/>
      <c r="NBA11" s="0"/>
      <c r="NBB11" s="0"/>
      <c r="NBC11" s="0"/>
      <c r="NBD11" s="0"/>
      <c r="NBE11" s="0"/>
      <c r="NBF11" s="0"/>
      <c r="NBG11" s="0"/>
      <c r="NBH11" s="0"/>
      <c r="NBI11" s="0"/>
      <c r="NBJ11" s="0"/>
      <c r="NBK11" s="0"/>
      <c r="NBL11" s="0"/>
      <c r="NBM11" s="0"/>
      <c r="NBN11" s="0"/>
      <c r="NBO11" s="0"/>
      <c r="NBP11" s="0"/>
      <c r="NBQ11" s="0"/>
      <c r="NBR11" s="0"/>
      <c r="NBS11" s="0"/>
      <c r="NBT11" s="0"/>
      <c r="NBU11" s="0"/>
      <c r="NBV11" s="0"/>
      <c r="NBW11" s="0"/>
      <c r="NBX11" s="0"/>
      <c r="NBY11" s="0"/>
      <c r="NBZ11" s="0"/>
      <c r="NCA11" s="0"/>
      <c r="NCB11" s="0"/>
      <c r="NCC11" s="0"/>
      <c r="NCD11" s="0"/>
      <c r="NCE11" s="0"/>
      <c r="NCF11" s="0"/>
      <c r="NCG11" s="0"/>
      <c r="NCH11" s="0"/>
      <c r="NCI11" s="0"/>
      <c r="NCJ11" s="0"/>
      <c r="NCK11" s="0"/>
      <c r="NCL11" s="0"/>
      <c r="NCM11" s="0"/>
      <c r="NCN11" s="0"/>
      <c r="NCO11" s="0"/>
      <c r="NCP11" s="0"/>
      <c r="NCQ11" s="0"/>
      <c r="NCR11" s="0"/>
      <c r="NCS11" s="0"/>
      <c r="NCT11" s="0"/>
      <c r="NCU11" s="0"/>
      <c r="NCV11" s="0"/>
      <c r="NCW11" s="0"/>
      <c r="NCX11" s="0"/>
      <c r="NCY11" s="0"/>
      <c r="NCZ11" s="0"/>
      <c r="NDA11" s="0"/>
      <c r="NDB11" s="0"/>
      <c r="NDC11" s="0"/>
      <c r="NDD11" s="0"/>
      <c r="NDE11" s="0"/>
      <c r="NDF11" s="0"/>
      <c r="NDG11" s="0"/>
      <c r="NDH11" s="0"/>
      <c r="NDI11" s="0"/>
      <c r="NDJ11" s="0"/>
      <c r="NDK11" s="0"/>
      <c r="NDL11" s="0"/>
      <c r="NDM11" s="0"/>
      <c r="NDN11" s="0"/>
      <c r="NDO11" s="0"/>
      <c r="NDP11" s="0"/>
      <c r="NDQ11" s="0"/>
      <c r="NDR11" s="0"/>
      <c r="NDS11" s="0"/>
      <c r="NDT11" s="0"/>
      <c r="NDU11" s="0"/>
      <c r="NDV11" s="0"/>
      <c r="NDW11" s="0"/>
      <c r="NDX11" s="0"/>
      <c r="NDY11" s="0"/>
      <c r="NDZ11" s="0"/>
      <c r="NEA11" s="0"/>
      <c r="NEB11" s="0"/>
      <c r="NEC11" s="0"/>
      <c r="NED11" s="0"/>
      <c r="NEE11" s="0"/>
      <c r="NEF11" s="0"/>
      <c r="NEG11" s="0"/>
      <c r="NEH11" s="0"/>
      <c r="NEI11" s="0"/>
      <c r="NEJ11" s="0"/>
      <c r="NEK11" s="0"/>
      <c r="NEL11" s="0"/>
      <c r="NEM11" s="0"/>
      <c r="NEN11" s="0"/>
      <c r="NEO11" s="0"/>
      <c r="NEP11" s="0"/>
      <c r="NEQ11" s="0"/>
      <c r="NER11" s="0"/>
      <c r="NES11" s="0"/>
      <c r="NET11" s="0"/>
      <c r="NEU11" s="0"/>
      <c r="NEV11" s="0"/>
      <c r="NEW11" s="0"/>
      <c r="NEX11" s="0"/>
      <c r="NEY11" s="0"/>
      <c r="NEZ11" s="0"/>
      <c r="NFA11" s="0"/>
      <c r="NFB11" s="0"/>
      <c r="NFC11" s="0"/>
      <c r="NFD11" s="0"/>
      <c r="NFE11" s="0"/>
      <c r="NFF11" s="0"/>
      <c r="NFG11" s="0"/>
      <c r="NFH11" s="0"/>
      <c r="NFI11" s="0"/>
      <c r="NFJ11" s="0"/>
      <c r="NFK11" s="0"/>
      <c r="NFL11" s="0"/>
      <c r="NFM11" s="0"/>
      <c r="NFN11" s="0"/>
      <c r="NFO11" s="0"/>
      <c r="NFP11" s="0"/>
      <c r="NFQ11" s="0"/>
      <c r="NFR11" s="0"/>
      <c r="NFS11" s="0"/>
      <c r="NFT11" s="0"/>
      <c r="NFU11" s="0"/>
      <c r="NFV11" s="0"/>
      <c r="NFW11" s="0"/>
      <c r="NFX11" s="0"/>
      <c r="NFY11" s="0"/>
      <c r="NFZ11" s="0"/>
      <c r="NGA11" s="0"/>
      <c r="NGB11" s="0"/>
      <c r="NGC11" s="0"/>
      <c r="NGD11" s="0"/>
      <c r="NGE11" s="0"/>
      <c r="NGF11" s="0"/>
      <c r="NGG11" s="0"/>
      <c r="NGH11" s="0"/>
      <c r="NGI11" s="0"/>
      <c r="NGJ11" s="0"/>
      <c r="NGK11" s="0"/>
      <c r="NGL11" s="0"/>
      <c r="NGM11" s="0"/>
      <c r="NGN11" s="0"/>
      <c r="NGO11" s="0"/>
      <c r="NGP11" s="0"/>
      <c r="NGQ11" s="0"/>
      <c r="NGR11" s="0"/>
      <c r="NGS11" s="0"/>
      <c r="NGT11" s="0"/>
      <c r="NGU11" s="0"/>
      <c r="NGV11" s="0"/>
      <c r="NGW11" s="0"/>
      <c r="NGX11" s="0"/>
      <c r="NGY11" s="0"/>
      <c r="NGZ11" s="0"/>
      <c r="NHA11" s="0"/>
      <c r="NHB11" s="0"/>
      <c r="NHC11" s="0"/>
      <c r="NHD11" s="0"/>
      <c r="NHE11" s="0"/>
      <c r="NHF11" s="0"/>
      <c r="NHG11" s="0"/>
      <c r="NHH11" s="0"/>
      <c r="NHI11" s="0"/>
      <c r="NHJ11" s="0"/>
      <c r="NHK11" s="0"/>
      <c r="NHL11" s="0"/>
      <c r="NHM11" s="0"/>
      <c r="NHN11" s="0"/>
      <c r="NHO11" s="0"/>
      <c r="NHP11" s="0"/>
      <c r="NHQ11" s="0"/>
      <c r="NHR11" s="0"/>
      <c r="NHS11" s="0"/>
      <c r="NHT11" s="0"/>
      <c r="NHU11" s="0"/>
      <c r="NHV11" s="0"/>
      <c r="NHW11" s="0"/>
      <c r="NHX11" s="0"/>
      <c r="NHY11" s="0"/>
      <c r="NHZ11" s="0"/>
      <c r="NIA11" s="0"/>
      <c r="NIB11" s="0"/>
      <c r="NIC11" s="0"/>
      <c r="NID11" s="0"/>
      <c r="NIE11" s="0"/>
      <c r="NIF11" s="0"/>
      <c r="NIG11" s="0"/>
      <c r="NIH11" s="0"/>
      <c r="NII11" s="0"/>
      <c r="NIJ11" s="0"/>
      <c r="NIK11" s="0"/>
      <c r="NIL11" s="0"/>
      <c r="NIM11" s="0"/>
      <c r="NIN11" s="0"/>
      <c r="NIO11" s="0"/>
      <c r="NIP11" s="0"/>
      <c r="NIQ11" s="0"/>
      <c r="NIR11" s="0"/>
      <c r="NIS11" s="0"/>
      <c r="NIT11" s="0"/>
      <c r="NIU11" s="0"/>
      <c r="NIV11" s="0"/>
      <c r="NIW11" s="0"/>
      <c r="NIX11" s="0"/>
      <c r="NIY11" s="0"/>
      <c r="NIZ11" s="0"/>
      <c r="NJA11" s="0"/>
      <c r="NJB11" s="0"/>
      <c r="NJC11" s="0"/>
      <c r="NJD11" s="0"/>
      <c r="NJE11" s="0"/>
      <c r="NJF11" s="0"/>
      <c r="NJG11" s="0"/>
      <c r="NJH11" s="0"/>
      <c r="NJI11" s="0"/>
      <c r="NJJ11" s="0"/>
      <c r="NJK11" s="0"/>
      <c r="NJL11" s="0"/>
      <c r="NJM11" s="0"/>
      <c r="NJN11" s="0"/>
      <c r="NJO11" s="0"/>
      <c r="NJP11" s="0"/>
      <c r="NJQ11" s="0"/>
      <c r="NJR11" s="0"/>
      <c r="NJS11" s="0"/>
      <c r="NJT11" s="0"/>
      <c r="NJU11" s="0"/>
      <c r="NJV11" s="0"/>
      <c r="NJW11" s="0"/>
      <c r="NJX11" s="0"/>
      <c r="NJY11" s="0"/>
      <c r="NJZ11" s="0"/>
      <c r="NKA11" s="0"/>
      <c r="NKB11" s="0"/>
      <c r="NKC11" s="0"/>
      <c r="NKD11" s="0"/>
      <c r="NKE11" s="0"/>
      <c r="NKF11" s="0"/>
      <c r="NKG11" s="0"/>
      <c r="NKH11" s="0"/>
      <c r="NKI11" s="0"/>
      <c r="NKJ11" s="0"/>
      <c r="NKK11" s="0"/>
      <c r="NKL11" s="0"/>
      <c r="NKM11" s="0"/>
      <c r="NKN11" s="0"/>
      <c r="NKO11" s="0"/>
      <c r="NKP11" s="0"/>
      <c r="NKQ11" s="0"/>
      <c r="NKR11" s="0"/>
      <c r="NKS11" s="0"/>
      <c r="NKT11" s="0"/>
      <c r="NKU11" s="0"/>
      <c r="NKV11" s="0"/>
      <c r="NKW11" s="0"/>
      <c r="NKX11" s="0"/>
      <c r="NKY11" s="0"/>
      <c r="NKZ11" s="0"/>
      <c r="NLA11" s="0"/>
      <c r="NLB11" s="0"/>
      <c r="NLC11" s="0"/>
      <c r="NLD11" s="0"/>
      <c r="NLE11" s="0"/>
      <c r="NLF11" s="0"/>
      <c r="NLG11" s="0"/>
      <c r="NLH11" s="0"/>
      <c r="NLI11" s="0"/>
      <c r="NLJ11" s="0"/>
      <c r="NLK11" s="0"/>
      <c r="NLL11" s="0"/>
      <c r="NLM11" s="0"/>
      <c r="NLN11" s="0"/>
      <c r="NLO11" s="0"/>
      <c r="NLP11" s="0"/>
      <c r="NLQ11" s="0"/>
      <c r="NLR11" s="0"/>
      <c r="NLS11" s="0"/>
      <c r="NLT11" s="0"/>
      <c r="NLU11" s="0"/>
      <c r="NLV11" s="0"/>
      <c r="NLW11" s="0"/>
      <c r="NLX11" s="0"/>
      <c r="NLY11" s="0"/>
      <c r="NLZ11" s="0"/>
      <c r="NMA11" s="0"/>
      <c r="NMB11" s="0"/>
      <c r="NMC11" s="0"/>
      <c r="NMD11" s="0"/>
      <c r="NME11" s="0"/>
      <c r="NMF11" s="0"/>
      <c r="NMG11" s="0"/>
      <c r="NMH11" s="0"/>
      <c r="NMI11" s="0"/>
      <c r="NMJ11" s="0"/>
      <c r="NMK11" s="0"/>
      <c r="NML11" s="0"/>
      <c r="NMM11" s="0"/>
      <c r="NMN11" s="0"/>
      <c r="NMO11" s="0"/>
      <c r="NMP11" s="0"/>
      <c r="NMQ11" s="0"/>
      <c r="NMR11" s="0"/>
      <c r="NMS11" s="0"/>
      <c r="NMT11" s="0"/>
      <c r="NMU11" s="0"/>
      <c r="NMV11" s="0"/>
      <c r="NMW11" s="0"/>
      <c r="NMX11" s="0"/>
      <c r="NMY11" s="0"/>
      <c r="NMZ11" s="0"/>
      <c r="NNA11" s="0"/>
      <c r="NNB11" s="0"/>
      <c r="NNC11" s="0"/>
      <c r="NND11" s="0"/>
      <c r="NNE11" s="0"/>
      <c r="NNF11" s="0"/>
      <c r="NNG11" s="0"/>
      <c r="NNH11" s="0"/>
      <c r="NNI11" s="0"/>
      <c r="NNJ11" s="0"/>
      <c r="NNK11" s="0"/>
      <c r="NNL11" s="0"/>
      <c r="NNM11" s="0"/>
      <c r="NNN11" s="0"/>
      <c r="NNO11" s="0"/>
      <c r="NNP11" s="0"/>
      <c r="NNQ11" s="0"/>
      <c r="NNR11" s="0"/>
      <c r="NNS11" s="0"/>
      <c r="NNT11" s="0"/>
      <c r="NNU11" s="0"/>
      <c r="NNV11" s="0"/>
      <c r="NNW11" s="0"/>
      <c r="NNX11" s="0"/>
      <c r="NNY11" s="0"/>
      <c r="NNZ11" s="0"/>
      <c r="NOA11" s="0"/>
      <c r="NOB11" s="0"/>
      <c r="NOC11" s="0"/>
      <c r="NOD11" s="0"/>
      <c r="NOE11" s="0"/>
      <c r="NOF11" s="0"/>
      <c r="NOG11" s="0"/>
      <c r="NOH11" s="0"/>
      <c r="NOI11" s="0"/>
      <c r="NOJ11" s="0"/>
      <c r="NOK11" s="0"/>
      <c r="NOL11" s="0"/>
      <c r="NOM11" s="0"/>
      <c r="NON11" s="0"/>
      <c r="NOO11" s="0"/>
      <c r="NOP11" s="0"/>
      <c r="NOQ11" s="0"/>
      <c r="NOR11" s="0"/>
      <c r="NOS11" s="0"/>
      <c r="NOT11" s="0"/>
      <c r="NOU11" s="0"/>
      <c r="NOV11" s="0"/>
      <c r="NOW11" s="0"/>
      <c r="NOX11" s="0"/>
      <c r="NOY11" s="0"/>
      <c r="NOZ11" s="0"/>
      <c r="NPA11" s="0"/>
      <c r="NPB11" s="0"/>
      <c r="NPC11" s="0"/>
      <c r="NPD11" s="0"/>
      <c r="NPE11" s="0"/>
      <c r="NPF11" s="0"/>
      <c r="NPG11" s="0"/>
      <c r="NPH11" s="0"/>
      <c r="NPI11" s="0"/>
      <c r="NPJ11" s="0"/>
      <c r="NPK11" s="0"/>
      <c r="NPL11" s="0"/>
      <c r="NPM11" s="0"/>
      <c r="NPN11" s="0"/>
      <c r="NPO11" s="0"/>
      <c r="NPP11" s="0"/>
      <c r="NPQ11" s="0"/>
      <c r="NPR11" s="0"/>
      <c r="NPS11" s="0"/>
      <c r="NPT11" s="0"/>
      <c r="NPU11" s="0"/>
      <c r="NPV11" s="0"/>
      <c r="NPW11" s="0"/>
      <c r="NPX11" s="0"/>
      <c r="NPY11" s="0"/>
      <c r="NPZ11" s="0"/>
      <c r="NQA11" s="0"/>
      <c r="NQB11" s="0"/>
      <c r="NQC11" s="0"/>
      <c r="NQD11" s="0"/>
      <c r="NQE11" s="0"/>
      <c r="NQF11" s="0"/>
      <c r="NQG11" s="0"/>
      <c r="NQH11" s="0"/>
      <c r="NQI11" s="0"/>
      <c r="NQJ11" s="0"/>
      <c r="NQK11" s="0"/>
      <c r="NQL11" s="0"/>
      <c r="NQM11" s="0"/>
      <c r="NQN11" s="0"/>
      <c r="NQO11" s="0"/>
      <c r="NQP11" s="0"/>
      <c r="NQQ11" s="0"/>
      <c r="NQR11" s="0"/>
      <c r="NQS11" s="0"/>
      <c r="NQT11" s="0"/>
      <c r="NQU11" s="0"/>
      <c r="NQV11" s="0"/>
      <c r="NQW11" s="0"/>
      <c r="NQX11" s="0"/>
      <c r="NQY11" s="0"/>
      <c r="NQZ11" s="0"/>
      <c r="NRA11" s="0"/>
      <c r="NRB11" s="0"/>
      <c r="NRC11" s="0"/>
      <c r="NRD11" s="0"/>
      <c r="NRE11" s="0"/>
      <c r="NRF11" s="0"/>
      <c r="NRG11" s="0"/>
      <c r="NRH11" s="0"/>
      <c r="NRI11" s="0"/>
      <c r="NRJ11" s="0"/>
      <c r="NRK11" s="0"/>
      <c r="NRL11" s="0"/>
      <c r="NRM11" s="0"/>
      <c r="NRN11" s="0"/>
      <c r="NRO11" s="0"/>
      <c r="NRP11" s="0"/>
      <c r="NRQ11" s="0"/>
      <c r="NRR11" s="0"/>
      <c r="NRS11" s="0"/>
      <c r="NRT11" s="0"/>
      <c r="NRU11" s="0"/>
      <c r="NRV11" s="0"/>
      <c r="NRW11" s="0"/>
      <c r="NRX11" s="0"/>
      <c r="NRY11" s="0"/>
      <c r="NRZ11" s="0"/>
      <c r="NSA11" s="0"/>
      <c r="NSB11" s="0"/>
      <c r="NSC11" s="0"/>
      <c r="NSD11" s="0"/>
      <c r="NSE11" s="0"/>
      <c r="NSF11" s="0"/>
      <c r="NSG11" s="0"/>
      <c r="NSH11" s="0"/>
      <c r="NSI11" s="0"/>
      <c r="NSJ11" s="0"/>
      <c r="NSK11" s="0"/>
      <c r="NSL11" s="0"/>
      <c r="NSM11" s="0"/>
      <c r="NSN11" s="0"/>
      <c r="NSO11" s="0"/>
      <c r="NSP11" s="0"/>
      <c r="NSQ11" s="0"/>
      <c r="NSR11" s="0"/>
      <c r="NSS11" s="0"/>
      <c r="NST11" s="0"/>
      <c r="NSU11" s="0"/>
      <c r="NSV11" s="0"/>
      <c r="NSW11" s="0"/>
      <c r="NSX11" s="0"/>
      <c r="NSY11" s="0"/>
      <c r="NSZ11" s="0"/>
      <c r="NTA11" s="0"/>
      <c r="NTB11" s="0"/>
      <c r="NTC11" s="0"/>
      <c r="NTD11" s="0"/>
      <c r="NTE11" s="0"/>
      <c r="NTF11" s="0"/>
      <c r="NTG11" s="0"/>
      <c r="NTH11" s="0"/>
      <c r="NTI11" s="0"/>
      <c r="NTJ11" s="0"/>
      <c r="NTK11" s="0"/>
      <c r="NTL11" s="0"/>
      <c r="NTM11" s="0"/>
      <c r="NTN11" s="0"/>
      <c r="NTO11" s="0"/>
      <c r="NTP11" s="0"/>
      <c r="NTQ11" s="0"/>
      <c r="NTR11" s="0"/>
      <c r="NTS11" s="0"/>
      <c r="NTT11" s="0"/>
      <c r="NTU11" s="0"/>
      <c r="NTV11" s="0"/>
      <c r="NTW11" s="0"/>
      <c r="NTX11" s="0"/>
      <c r="NTY11" s="0"/>
      <c r="NTZ11" s="0"/>
      <c r="NUA11" s="0"/>
      <c r="NUB11" s="0"/>
      <c r="NUC11" s="0"/>
      <c r="NUD11" s="0"/>
      <c r="NUE11" s="0"/>
      <c r="NUF11" s="0"/>
      <c r="NUG11" s="0"/>
      <c r="NUH11" s="0"/>
      <c r="NUI11" s="0"/>
      <c r="NUJ11" s="0"/>
      <c r="NUK11" s="0"/>
      <c r="NUL11" s="0"/>
      <c r="NUM11" s="0"/>
      <c r="NUN11" s="0"/>
      <c r="NUO11" s="0"/>
      <c r="NUP11" s="0"/>
      <c r="NUQ11" s="0"/>
      <c r="NUR11" s="0"/>
      <c r="NUS11" s="0"/>
      <c r="NUT11" s="0"/>
      <c r="NUU11" s="0"/>
      <c r="NUV11" s="0"/>
      <c r="NUW11" s="0"/>
      <c r="NUX11" s="0"/>
      <c r="NUY11" s="0"/>
      <c r="NUZ11" s="0"/>
      <c r="NVA11" s="0"/>
      <c r="NVB11" s="0"/>
      <c r="NVC11" s="0"/>
      <c r="NVD11" s="0"/>
      <c r="NVE11" s="0"/>
      <c r="NVF11" s="0"/>
      <c r="NVG11" s="0"/>
      <c r="NVH11" s="0"/>
      <c r="NVI11" s="0"/>
      <c r="NVJ11" s="0"/>
      <c r="NVK11" s="0"/>
      <c r="NVL11" s="0"/>
      <c r="NVM11" s="0"/>
      <c r="NVN11" s="0"/>
      <c r="NVO11" s="0"/>
      <c r="NVP11" s="0"/>
      <c r="NVQ11" s="0"/>
      <c r="NVR11" s="0"/>
      <c r="NVS11" s="0"/>
      <c r="NVT11" s="0"/>
      <c r="NVU11" s="0"/>
      <c r="NVV11" s="0"/>
      <c r="NVW11" s="0"/>
      <c r="NVX11" s="0"/>
      <c r="NVY11" s="0"/>
      <c r="NVZ11" s="0"/>
      <c r="NWA11" s="0"/>
      <c r="NWB11" s="0"/>
      <c r="NWC11" s="0"/>
      <c r="NWD11" s="0"/>
      <c r="NWE11" s="0"/>
      <c r="NWF11" s="0"/>
      <c r="NWG11" s="0"/>
      <c r="NWH11" s="0"/>
      <c r="NWI11" s="0"/>
      <c r="NWJ11" s="0"/>
      <c r="NWK11" s="0"/>
      <c r="NWL11" s="0"/>
      <c r="NWM11" s="0"/>
      <c r="NWN11" s="0"/>
      <c r="NWO11" s="0"/>
      <c r="NWP11" s="0"/>
      <c r="NWQ11" s="0"/>
      <c r="NWR11" s="0"/>
      <c r="NWS11" s="0"/>
      <c r="NWT11" s="0"/>
      <c r="NWU11" s="0"/>
      <c r="NWV11" s="0"/>
      <c r="NWW11" s="0"/>
      <c r="NWX11" s="0"/>
      <c r="NWY11" s="0"/>
      <c r="NWZ11" s="0"/>
      <c r="NXA11" s="0"/>
      <c r="NXB11" s="0"/>
      <c r="NXC11" s="0"/>
      <c r="NXD11" s="0"/>
      <c r="NXE11" s="0"/>
      <c r="NXF11" s="0"/>
      <c r="NXG11" s="0"/>
      <c r="NXH11" s="0"/>
      <c r="NXI11" s="0"/>
      <c r="NXJ11" s="0"/>
      <c r="NXK11" s="0"/>
      <c r="NXL11" s="0"/>
      <c r="NXM11" s="0"/>
      <c r="NXN11" s="0"/>
      <c r="NXO11" s="0"/>
      <c r="NXP11" s="0"/>
      <c r="NXQ11" s="0"/>
      <c r="NXR11" s="0"/>
      <c r="NXS11" s="0"/>
      <c r="NXT11" s="0"/>
      <c r="NXU11" s="0"/>
      <c r="NXV11" s="0"/>
      <c r="NXW11" s="0"/>
      <c r="NXX11" s="0"/>
      <c r="NXY11" s="0"/>
      <c r="NXZ11" s="0"/>
      <c r="NYA11" s="0"/>
      <c r="NYB11" s="0"/>
      <c r="NYC11" s="0"/>
      <c r="NYD11" s="0"/>
      <c r="NYE11" s="0"/>
      <c r="NYF11" s="0"/>
      <c r="NYG11" s="0"/>
      <c r="NYH11" s="0"/>
      <c r="NYI11" s="0"/>
      <c r="NYJ11" s="0"/>
      <c r="NYK11" s="0"/>
      <c r="NYL11" s="0"/>
      <c r="NYM11" s="0"/>
      <c r="NYN11" s="0"/>
      <c r="NYO11" s="0"/>
      <c r="NYP11" s="0"/>
      <c r="NYQ11" s="0"/>
      <c r="NYR11" s="0"/>
      <c r="NYS11" s="0"/>
      <c r="NYT11" s="0"/>
      <c r="NYU11" s="0"/>
      <c r="NYV11" s="0"/>
      <c r="NYW11" s="0"/>
      <c r="NYX11" s="0"/>
      <c r="NYY11" s="0"/>
      <c r="NYZ11" s="0"/>
      <c r="NZA11" s="0"/>
      <c r="NZB11" s="0"/>
      <c r="NZC11" s="0"/>
      <c r="NZD11" s="0"/>
      <c r="NZE11" s="0"/>
      <c r="NZF11" s="0"/>
      <c r="NZG11" s="0"/>
      <c r="NZH11" s="0"/>
      <c r="NZI11" s="0"/>
      <c r="NZJ11" s="0"/>
      <c r="NZK11" s="0"/>
      <c r="NZL11" s="0"/>
      <c r="NZM11" s="0"/>
      <c r="NZN11" s="0"/>
      <c r="NZO11" s="0"/>
      <c r="NZP11" s="0"/>
      <c r="NZQ11" s="0"/>
      <c r="NZR11" s="0"/>
      <c r="NZS11" s="0"/>
      <c r="NZT11" s="0"/>
      <c r="NZU11" s="0"/>
      <c r="NZV11" s="0"/>
      <c r="NZW11" s="0"/>
      <c r="NZX11" s="0"/>
      <c r="NZY11" s="0"/>
      <c r="NZZ11" s="0"/>
      <c r="OAA11" s="0"/>
      <c r="OAB11" s="0"/>
      <c r="OAC11" s="0"/>
      <c r="OAD11" s="0"/>
      <c r="OAE11" s="0"/>
      <c r="OAF11" s="0"/>
      <c r="OAG11" s="0"/>
      <c r="OAH11" s="0"/>
      <c r="OAI11" s="0"/>
      <c r="OAJ11" s="0"/>
      <c r="OAK11" s="0"/>
      <c r="OAL11" s="0"/>
      <c r="OAM11" s="0"/>
      <c r="OAN11" s="0"/>
      <c r="OAO11" s="0"/>
      <c r="OAP11" s="0"/>
      <c r="OAQ11" s="0"/>
      <c r="OAR11" s="0"/>
      <c r="OAS11" s="0"/>
      <c r="OAT11" s="0"/>
      <c r="OAU11" s="0"/>
      <c r="OAV11" s="0"/>
      <c r="OAW11" s="0"/>
      <c r="OAX11" s="0"/>
      <c r="OAY11" s="0"/>
      <c r="OAZ11" s="0"/>
      <c r="OBA11" s="0"/>
      <c r="OBB11" s="0"/>
      <c r="OBC11" s="0"/>
      <c r="OBD11" s="0"/>
      <c r="OBE11" s="0"/>
      <c r="OBF11" s="0"/>
      <c r="OBG11" s="0"/>
      <c r="OBH11" s="0"/>
      <c r="OBI11" s="0"/>
      <c r="OBJ11" s="0"/>
      <c r="OBK11" s="0"/>
      <c r="OBL11" s="0"/>
      <c r="OBM11" s="0"/>
      <c r="OBN11" s="0"/>
      <c r="OBO11" s="0"/>
      <c r="OBP11" s="0"/>
      <c r="OBQ11" s="0"/>
      <c r="OBR11" s="0"/>
      <c r="OBS11" s="0"/>
      <c r="OBT11" s="0"/>
      <c r="OBU11" s="0"/>
      <c r="OBV11" s="0"/>
      <c r="OBW11" s="0"/>
      <c r="OBX11" s="0"/>
      <c r="OBY11" s="0"/>
      <c r="OBZ11" s="0"/>
      <c r="OCA11" s="0"/>
      <c r="OCB11" s="0"/>
      <c r="OCC11" s="0"/>
      <c r="OCD11" s="0"/>
      <c r="OCE11" s="0"/>
      <c r="OCF11" s="0"/>
      <c r="OCG11" s="0"/>
      <c r="OCH11" s="0"/>
      <c r="OCI11" s="0"/>
      <c r="OCJ11" s="0"/>
      <c r="OCK11" s="0"/>
      <c r="OCL11" s="0"/>
      <c r="OCM11" s="0"/>
      <c r="OCN11" s="0"/>
      <c r="OCO11" s="0"/>
      <c r="OCP11" s="0"/>
      <c r="OCQ11" s="0"/>
      <c r="OCR11" s="0"/>
      <c r="OCS11" s="0"/>
      <c r="OCT11" s="0"/>
      <c r="OCU11" s="0"/>
      <c r="OCV11" s="0"/>
      <c r="OCW11" s="0"/>
      <c r="OCX11" s="0"/>
      <c r="OCY11" s="0"/>
      <c r="OCZ11" s="0"/>
      <c r="ODA11" s="0"/>
      <c r="ODB11" s="0"/>
      <c r="ODC11" s="0"/>
      <c r="ODD11" s="0"/>
      <c r="ODE11" s="0"/>
      <c r="ODF11" s="0"/>
      <c r="ODG11" s="0"/>
      <c r="ODH11" s="0"/>
      <c r="ODI11" s="0"/>
      <c r="ODJ11" s="0"/>
      <c r="ODK11" s="0"/>
      <c r="ODL11" s="0"/>
      <c r="ODM11" s="0"/>
      <c r="ODN11" s="0"/>
      <c r="ODO11" s="0"/>
      <c r="ODP11" s="0"/>
      <c r="ODQ11" s="0"/>
      <c r="ODR11" s="0"/>
      <c r="ODS11" s="0"/>
      <c r="ODT11" s="0"/>
      <c r="ODU11" s="0"/>
      <c r="ODV11" s="0"/>
      <c r="ODW11" s="0"/>
      <c r="ODX11" s="0"/>
      <c r="ODY11" s="0"/>
      <c r="ODZ11" s="0"/>
      <c r="OEA11" s="0"/>
      <c r="OEB11" s="0"/>
      <c r="OEC11" s="0"/>
      <c r="OED11" s="0"/>
      <c r="OEE11" s="0"/>
      <c r="OEF11" s="0"/>
      <c r="OEG11" s="0"/>
      <c r="OEH11" s="0"/>
      <c r="OEI11" s="0"/>
      <c r="OEJ11" s="0"/>
      <c r="OEK11" s="0"/>
      <c r="OEL11" s="0"/>
      <c r="OEM11" s="0"/>
      <c r="OEN11" s="0"/>
      <c r="OEO11" s="0"/>
      <c r="OEP11" s="0"/>
      <c r="OEQ11" s="0"/>
      <c r="OER11" s="0"/>
      <c r="OES11" s="0"/>
      <c r="OET11" s="0"/>
      <c r="OEU11" s="0"/>
      <c r="OEV11" s="0"/>
      <c r="OEW11" s="0"/>
      <c r="OEX11" s="0"/>
      <c r="OEY11" s="0"/>
      <c r="OEZ11" s="0"/>
      <c r="OFA11" s="0"/>
      <c r="OFB11" s="0"/>
      <c r="OFC11" s="0"/>
      <c r="OFD11" s="0"/>
      <c r="OFE11" s="0"/>
      <c r="OFF11" s="0"/>
      <c r="OFG11" s="0"/>
      <c r="OFH11" s="0"/>
      <c r="OFI11" s="0"/>
      <c r="OFJ11" s="0"/>
      <c r="OFK11" s="0"/>
      <c r="OFL11" s="0"/>
      <c r="OFM11" s="0"/>
      <c r="OFN11" s="0"/>
      <c r="OFO11" s="0"/>
      <c r="OFP11" s="0"/>
      <c r="OFQ11" s="0"/>
      <c r="OFR11" s="0"/>
      <c r="OFS11" s="0"/>
      <c r="OFT11" s="0"/>
      <c r="OFU11" s="0"/>
      <c r="OFV11" s="0"/>
      <c r="OFW11" s="0"/>
      <c r="OFX11" s="0"/>
      <c r="OFY11" s="0"/>
      <c r="OFZ11" s="0"/>
      <c r="OGA11" s="0"/>
      <c r="OGB11" s="0"/>
      <c r="OGC11" s="0"/>
      <c r="OGD11" s="0"/>
      <c r="OGE11" s="0"/>
      <c r="OGF11" s="0"/>
      <c r="OGG11" s="0"/>
      <c r="OGH11" s="0"/>
      <c r="OGI11" s="0"/>
      <c r="OGJ11" s="0"/>
      <c r="OGK11" s="0"/>
      <c r="OGL11" s="0"/>
      <c r="OGM11" s="0"/>
      <c r="OGN11" s="0"/>
      <c r="OGO11" s="0"/>
      <c r="OGP11" s="0"/>
      <c r="OGQ11" s="0"/>
      <c r="OGR11" s="0"/>
      <c r="OGS11" s="0"/>
      <c r="OGT11" s="0"/>
      <c r="OGU11" s="0"/>
      <c r="OGV11" s="0"/>
      <c r="OGW11" s="0"/>
      <c r="OGX11" s="0"/>
      <c r="OGY11" s="0"/>
      <c r="OGZ11" s="0"/>
      <c r="OHA11" s="0"/>
      <c r="OHB11" s="0"/>
      <c r="OHC11" s="0"/>
      <c r="OHD11" s="0"/>
      <c r="OHE11" s="0"/>
      <c r="OHF11" s="0"/>
      <c r="OHG11" s="0"/>
      <c r="OHH11" s="0"/>
      <c r="OHI11" s="0"/>
      <c r="OHJ11" s="0"/>
      <c r="OHK11" s="0"/>
      <c r="OHL11" s="0"/>
      <c r="OHM11" s="0"/>
      <c r="OHN11" s="0"/>
      <c r="OHO11" s="0"/>
      <c r="OHP11" s="0"/>
      <c r="OHQ11" s="0"/>
      <c r="OHR11" s="0"/>
      <c r="OHS11" s="0"/>
      <c r="OHT11" s="0"/>
      <c r="OHU11" s="0"/>
      <c r="OHV11" s="0"/>
      <c r="OHW11" s="0"/>
      <c r="OHX11" s="0"/>
      <c r="OHY11" s="0"/>
      <c r="OHZ11" s="0"/>
      <c r="OIA11" s="0"/>
      <c r="OIB11" s="0"/>
      <c r="OIC11" s="0"/>
      <c r="OID11" s="0"/>
      <c r="OIE11" s="0"/>
      <c r="OIF11" s="0"/>
      <c r="OIG11" s="0"/>
      <c r="OIH11" s="0"/>
      <c r="OII11" s="0"/>
      <c r="OIJ11" s="0"/>
      <c r="OIK11" s="0"/>
      <c r="OIL11" s="0"/>
      <c r="OIM11" s="0"/>
      <c r="OIN11" s="0"/>
      <c r="OIO11" s="0"/>
      <c r="OIP11" s="0"/>
      <c r="OIQ11" s="0"/>
      <c r="OIR11" s="0"/>
      <c r="OIS11" s="0"/>
      <c r="OIT11" s="0"/>
      <c r="OIU11" s="0"/>
      <c r="OIV11" s="0"/>
      <c r="OIW11" s="0"/>
      <c r="OIX11" s="0"/>
      <c r="OIY11" s="0"/>
      <c r="OIZ11" s="0"/>
      <c r="OJA11" s="0"/>
      <c r="OJB11" s="0"/>
      <c r="OJC11" s="0"/>
      <c r="OJD11" s="0"/>
      <c r="OJE11" s="0"/>
      <c r="OJF11" s="0"/>
      <c r="OJG11" s="0"/>
      <c r="OJH11" s="0"/>
      <c r="OJI11" s="0"/>
      <c r="OJJ11" s="0"/>
      <c r="OJK11" s="0"/>
      <c r="OJL11" s="0"/>
      <c r="OJM11" s="0"/>
      <c r="OJN11" s="0"/>
      <c r="OJO11" s="0"/>
      <c r="OJP11" s="0"/>
      <c r="OJQ11" s="0"/>
      <c r="OJR11" s="0"/>
      <c r="OJS11" s="0"/>
      <c r="OJT11" s="0"/>
      <c r="OJU11" s="0"/>
      <c r="OJV11" s="0"/>
      <c r="OJW11" s="0"/>
      <c r="OJX11" s="0"/>
      <c r="OJY11" s="0"/>
      <c r="OJZ11" s="0"/>
      <c r="OKA11" s="0"/>
      <c r="OKB11" s="0"/>
      <c r="OKC11" s="0"/>
      <c r="OKD11" s="0"/>
      <c r="OKE11" s="0"/>
      <c r="OKF11" s="0"/>
      <c r="OKG11" s="0"/>
      <c r="OKH11" s="0"/>
      <c r="OKI11" s="0"/>
      <c r="OKJ11" s="0"/>
      <c r="OKK11" s="0"/>
      <c r="OKL11" s="0"/>
      <c r="OKM11" s="0"/>
      <c r="OKN11" s="0"/>
      <c r="OKO11" s="0"/>
      <c r="OKP11" s="0"/>
      <c r="OKQ11" s="0"/>
      <c r="OKR11" s="0"/>
      <c r="OKS11" s="0"/>
      <c r="OKT11" s="0"/>
      <c r="OKU11" s="0"/>
      <c r="OKV11" s="0"/>
      <c r="OKW11" s="0"/>
      <c r="OKX11" s="0"/>
      <c r="OKY11" s="0"/>
      <c r="OKZ11" s="0"/>
      <c r="OLA11" s="0"/>
      <c r="OLB11" s="0"/>
      <c r="OLC11" s="0"/>
      <c r="OLD11" s="0"/>
      <c r="OLE11" s="0"/>
      <c r="OLF11" s="0"/>
      <c r="OLG11" s="0"/>
      <c r="OLH11" s="0"/>
      <c r="OLI11" s="0"/>
      <c r="OLJ11" s="0"/>
      <c r="OLK11" s="0"/>
      <c r="OLL11" s="0"/>
      <c r="OLM11" s="0"/>
      <c r="OLN11" s="0"/>
      <c r="OLO11" s="0"/>
      <c r="OLP11" s="0"/>
      <c r="OLQ11" s="0"/>
      <c r="OLR11" s="0"/>
      <c r="OLS11" s="0"/>
      <c r="OLT11" s="0"/>
      <c r="OLU11" s="0"/>
      <c r="OLV11" s="0"/>
      <c r="OLW11" s="0"/>
      <c r="OLX11" s="0"/>
      <c r="OLY11" s="0"/>
      <c r="OLZ11" s="0"/>
      <c r="OMA11" s="0"/>
      <c r="OMB11" s="0"/>
      <c r="OMC11" s="0"/>
      <c r="OMD11" s="0"/>
      <c r="OME11" s="0"/>
      <c r="OMF11" s="0"/>
      <c r="OMG11" s="0"/>
      <c r="OMH11" s="0"/>
      <c r="OMI11" s="0"/>
      <c r="OMJ11" s="0"/>
      <c r="OMK11" s="0"/>
      <c r="OML11" s="0"/>
      <c r="OMM11" s="0"/>
      <c r="OMN11" s="0"/>
      <c r="OMO11" s="0"/>
      <c r="OMP11" s="0"/>
      <c r="OMQ11" s="0"/>
      <c r="OMR11" s="0"/>
      <c r="OMS11" s="0"/>
      <c r="OMT11" s="0"/>
      <c r="OMU11" s="0"/>
      <c r="OMV11" s="0"/>
      <c r="OMW11" s="0"/>
      <c r="OMX11" s="0"/>
      <c r="OMY11" s="0"/>
      <c r="OMZ11" s="0"/>
      <c r="ONA11" s="0"/>
      <c r="ONB11" s="0"/>
      <c r="ONC11" s="0"/>
      <c r="OND11" s="0"/>
      <c r="ONE11" s="0"/>
      <c r="ONF11" s="0"/>
      <c r="ONG11" s="0"/>
      <c r="ONH11" s="0"/>
      <c r="ONI11" s="0"/>
      <c r="ONJ11" s="0"/>
      <c r="ONK11" s="0"/>
      <c r="ONL11" s="0"/>
      <c r="ONM11" s="0"/>
      <c r="ONN11" s="0"/>
      <c r="ONO11" s="0"/>
      <c r="ONP11" s="0"/>
      <c r="ONQ11" s="0"/>
      <c r="ONR11" s="0"/>
      <c r="ONS11" s="0"/>
      <c r="ONT11" s="0"/>
      <c r="ONU11" s="0"/>
      <c r="ONV11" s="0"/>
      <c r="ONW11" s="0"/>
      <c r="ONX11" s="0"/>
      <c r="ONY11" s="0"/>
      <c r="ONZ11" s="0"/>
      <c r="OOA11" s="0"/>
      <c r="OOB11" s="0"/>
      <c r="OOC11" s="0"/>
      <c r="OOD11" s="0"/>
      <c r="OOE11" s="0"/>
      <c r="OOF11" s="0"/>
      <c r="OOG11" s="0"/>
      <c r="OOH11" s="0"/>
      <c r="OOI11" s="0"/>
      <c r="OOJ11" s="0"/>
      <c r="OOK11" s="0"/>
      <c r="OOL11" s="0"/>
      <c r="OOM11" s="0"/>
      <c r="OON11" s="0"/>
      <c r="OOO11" s="0"/>
      <c r="OOP11" s="0"/>
      <c r="OOQ11" s="0"/>
      <c r="OOR11" s="0"/>
      <c r="OOS11" s="0"/>
      <c r="OOT11" s="0"/>
      <c r="OOU11" s="0"/>
      <c r="OOV11" s="0"/>
      <c r="OOW11" s="0"/>
      <c r="OOX11" s="0"/>
      <c r="OOY11" s="0"/>
      <c r="OOZ11" s="0"/>
      <c r="OPA11" s="0"/>
      <c r="OPB11" s="0"/>
      <c r="OPC11" s="0"/>
      <c r="OPD11" s="0"/>
      <c r="OPE11" s="0"/>
      <c r="OPF11" s="0"/>
      <c r="OPG11" s="0"/>
      <c r="OPH11" s="0"/>
      <c r="OPI11" s="0"/>
      <c r="OPJ11" s="0"/>
      <c r="OPK11" s="0"/>
      <c r="OPL11" s="0"/>
      <c r="OPM11" s="0"/>
      <c r="OPN11" s="0"/>
      <c r="OPO11" s="0"/>
      <c r="OPP11" s="0"/>
      <c r="OPQ11" s="0"/>
      <c r="OPR11" s="0"/>
      <c r="OPS11" s="0"/>
      <c r="OPT11" s="0"/>
      <c r="OPU11" s="0"/>
      <c r="OPV11" s="0"/>
      <c r="OPW11" s="0"/>
      <c r="OPX11" s="0"/>
      <c r="OPY11" s="0"/>
      <c r="OPZ11" s="0"/>
      <c r="OQA11" s="0"/>
      <c r="OQB11" s="0"/>
      <c r="OQC11" s="0"/>
      <c r="OQD11" s="0"/>
      <c r="OQE11" s="0"/>
      <c r="OQF11" s="0"/>
      <c r="OQG11" s="0"/>
      <c r="OQH11" s="0"/>
      <c r="OQI11" s="0"/>
      <c r="OQJ11" s="0"/>
      <c r="OQK11" s="0"/>
      <c r="OQL11" s="0"/>
      <c r="OQM11" s="0"/>
      <c r="OQN11" s="0"/>
      <c r="OQO11" s="0"/>
      <c r="OQP11" s="0"/>
      <c r="OQQ11" s="0"/>
      <c r="OQR11" s="0"/>
      <c r="OQS11" s="0"/>
      <c r="OQT11" s="0"/>
      <c r="OQU11" s="0"/>
      <c r="OQV11" s="0"/>
      <c r="OQW11" s="0"/>
      <c r="OQX11" s="0"/>
      <c r="OQY11" s="0"/>
      <c r="OQZ11" s="0"/>
      <c r="ORA11" s="0"/>
      <c r="ORB11" s="0"/>
      <c r="ORC11" s="0"/>
      <c r="ORD11" s="0"/>
      <c r="ORE11" s="0"/>
      <c r="ORF11" s="0"/>
      <c r="ORG11" s="0"/>
      <c r="ORH11" s="0"/>
      <c r="ORI11" s="0"/>
      <c r="ORJ11" s="0"/>
      <c r="ORK11" s="0"/>
      <c r="ORL11" s="0"/>
      <c r="ORM11" s="0"/>
      <c r="ORN11" s="0"/>
      <c r="ORO11" s="0"/>
      <c r="ORP11" s="0"/>
      <c r="ORQ11" s="0"/>
      <c r="ORR11" s="0"/>
      <c r="ORS11" s="0"/>
      <c r="ORT11" s="0"/>
      <c r="ORU11" s="0"/>
      <c r="ORV11" s="0"/>
      <c r="ORW11" s="0"/>
      <c r="ORX11" s="0"/>
      <c r="ORY11" s="0"/>
      <c r="ORZ11" s="0"/>
      <c r="OSA11" s="0"/>
      <c r="OSB11" s="0"/>
      <c r="OSC11" s="0"/>
      <c r="OSD11" s="0"/>
      <c r="OSE11" s="0"/>
      <c r="OSF11" s="0"/>
      <c r="OSG11" s="0"/>
      <c r="OSH11" s="0"/>
      <c r="OSI11" s="0"/>
      <c r="OSJ11" s="0"/>
      <c r="OSK11" s="0"/>
      <c r="OSL11" s="0"/>
      <c r="OSM11" s="0"/>
      <c r="OSN11" s="0"/>
      <c r="OSO11" s="0"/>
      <c r="OSP11" s="0"/>
      <c r="OSQ11" s="0"/>
      <c r="OSR11" s="0"/>
      <c r="OSS11" s="0"/>
      <c r="OST11" s="0"/>
      <c r="OSU11" s="0"/>
      <c r="OSV11" s="0"/>
      <c r="OSW11" s="0"/>
      <c r="OSX11" s="0"/>
      <c r="OSY11" s="0"/>
      <c r="OSZ11" s="0"/>
      <c r="OTA11" s="0"/>
      <c r="OTB11" s="0"/>
      <c r="OTC11" s="0"/>
      <c r="OTD11" s="0"/>
      <c r="OTE11" s="0"/>
      <c r="OTF11" s="0"/>
      <c r="OTG11" s="0"/>
      <c r="OTH11" s="0"/>
      <c r="OTI11" s="0"/>
      <c r="OTJ11" s="0"/>
      <c r="OTK11" s="0"/>
      <c r="OTL11" s="0"/>
      <c r="OTM11" s="0"/>
      <c r="OTN11" s="0"/>
      <c r="OTO11" s="0"/>
      <c r="OTP11" s="0"/>
      <c r="OTQ11" s="0"/>
      <c r="OTR11" s="0"/>
      <c r="OTS11" s="0"/>
      <c r="OTT11" s="0"/>
      <c r="OTU11" s="0"/>
      <c r="OTV11" s="0"/>
      <c r="OTW11" s="0"/>
      <c r="OTX11" s="0"/>
      <c r="OTY11" s="0"/>
      <c r="OTZ11" s="0"/>
      <c r="OUA11" s="0"/>
      <c r="OUB11" s="0"/>
      <c r="OUC11" s="0"/>
      <c r="OUD11" s="0"/>
      <c r="OUE11" s="0"/>
      <c r="OUF11" s="0"/>
      <c r="OUG11" s="0"/>
      <c r="OUH11" s="0"/>
      <c r="OUI11" s="0"/>
      <c r="OUJ11" s="0"/>
      <c r="OUK11" s="0"/>
      <c r="OUL11" s="0"/>
      <c r="OUM11" s="0"/>
      <c r="OUN11" s="0"/>
      <c r="OUO11" s="0"/>
      <c r="OUP11" s="0"/>
      <c r="OUQ11" s="0"/>
      <c r="OUR11" s="0"/>
      <c r="OUS11" s="0"/>
      <c r="OUT11" s="0"/>
      <c r="OUU11" s="0"/>
      <c r="OUV11" s="0"/>
      <c r="OUW11" s="0"/>
      <c r="OUX11" s="0"/>
      <c r="OUY11" s="0"/>
      <c r="OUZ11" s="0"/>
      <c r="OVA11" s="0"/>
      <c r="OVB11" s="0"/>
      <c r="OVC11" s="0"/>
      <c r="OVD11" s="0"/>
      <c r="OVE11" s="0"/>
      <c r="OVF11" s="0"/>
      <c r="OVG11" s="0"/>
      <c r="OVH11" s="0"/>
      <c r="OVI11" s="0"/>
      <c r="OVJ11" s="0"/>
      <c r="OVK11" s="0"/>
      <c r="OVL11" s="0"/>
      <c r="OVM11" s="0"/>
      <c r="OVN11" s="0"/>
      <c r="OVO11" s="0"/>
      <c r="OVP11" s="0"/>
      <c r="OVQ11" s="0"/>
      <c r="OVR11" s="0"/>
      <c r="OVS11" s="0"/>
      <c r="OVT11" s="0"/>
      <c r="OVU11" s="0"/>
      <c r="OVV11" s="0"/>
      <c r="OVW11" s="0"/>
      <c r="OVX11" s="0"/>
      <c r="OVY11" s="0"/>
      <c r="OVZ11" s="0"/>
      <c r="OWA11" s="0"/>
      <c r="OWB11" s="0"/>
      <c r="OWC11" s="0"/>
      <c r="OWD11" s="0"/>
      <c r="OWE11" s="0"/>
      <c r="OWF11" s="0"/>
      <c r="OWG11" s="0"/>
      <c r="OWH11" s="0"/>
      <c r="OWI11" s="0"/>
      <c r="OWJ11" s="0"/>
      <c r="OWK11" s="0"/>
      <c r="OWL11" s="0"/>
      <c r="OWM11" s="0"/>
      <c r="OWN11" s="0"/>
      <c r="OWO11" s="0"/>
      <c r="OWP11" s="0"/>
      <c r="OWQ11" s="0"/>
      <c r="OWR11" s="0"/>
      <c r="OWS11" s="0"/>
      <c r="OWT11" s="0"/>
      <c r="OWU11" s="0"/>
      <c r="OWV11" s="0"/>
      <c r="OWW11" s="0"/>
      <c r="OWX11" s="0"/>
      <c r="OWY11" s="0"/>
      <c r="OWZ11" s="0"/>
      <c r="OXA11" s="0"/>
      <c r="OXB11" s="0"/>
      <c r="OXC11" s="0"/>
      <c r="OXD11" s="0"/>
      <c r="OXE11" s="0"/>
      <c r="OXF11" s="0"/>
      <c r="OXG11" s="0"/>
      <c r="OXH11" s="0"/>
      <c r="OXI11" s="0"/>
      <c r="OXJ11" s="0"/>
      <c r="OXK11" s="0"/>
      <c r="OXL11" s="0"/>
      <c r="OXM11" s="0"/>
      <c r="OXN11" s="0"/>
      <c r="OXO11" s="0"/>
      <c r="OXP11" s="0"/>
      <c r="OXQ11" s="0"/>
      <c r="OXR11" s="0"/>
      <c r="OXS11" s="0"/>
      <c r="OXT11" s="0"/>
      <c r="OXU11" s="0"/>
      <c r="OXV11" s="0"/>
      <c r="OXW11" s="0"/>
      <c r="OXX11" s="0"/>
      <c r="OXY11" s="0"/>
      <c r="OXZ11" s="0"/>
      <c r="OYA11" s="0"/>
      <c r="OYB11" s="0"/>
      <c r="OYC11" s="0"/>
      <c r="OYD11" s="0"/>
      <c r="OYE11" s="0"/>
      <c r="OYF11" s="0"/>
      <c r="OYG11" s="0"/>
      <c r="OYH11" s="0"/>
      <c r="OYI11" s="0"/>
      <c r="OYJ11" s="0"/>
      <c r="OYK11" s="0"/>
      <c r="OYL11" s="0"/>
      <c r="OYM11" s="0"/>
      <c r="OYN11" s="0"/>
      <c r="OYO11" s="0"/>
      <c r="OYP11" s="0"/>
      <c r="OYQ11" s="0"/>
      <c r="OYR11" s="0"/>
      <c r="OYS11" s="0"/>
      <c r="OYT11" s="0"/>
      <c r="OYU11" s="0"/>
      <c r="OYV11" s="0"/>
      <c r="OYW11" s="0"/>
      <c r="OYX11" s="0"/>
      <c r="OYY11" s="0"/>
      <c r="OYZ11" s="0"/>
      <c r="OZA11" s="0"/>
      <c r="OZB11" s="0"/>
      <c r="OZC11" s="0"/>
      <c r="OZD11" s="0"/>
      <c r="OZE11" s="0"/>
      <c r="OZF11" s="0"/>
      <c r="OZG11" s="0"/>
      <c r="OZH11" s="0"/>
      <c r="OZI11" s="0"/>
      <c r="OZJ11" s="0"/>
      <c r="OZK11" s="0"/>
      <c r="OZL11" s="0"/>
      <c r="OZM11" s="0"/>
      <c r="OZN11" s="0"/>
      <c r="OZO11" s="0"/>
      <c r="OZP11" s="0"/>
      <c r="OZQ11" s="0"/>
      <c r="OZR11" s="0"/>
      <c r="OZS11" s="0"/>
      <c r="OZT11" s="0"/>
      <c r="OZU11" s="0"/>
      <c r="OZV11" s="0"/>
      <c r="OZW11" s="0"/>
      <c r="OZX11" s="0"/>
      <c r="OZY11" s="0"/>
      <c r="OZZ11" s="0"/>
      <c r="PAA11" s="0"/>
      <c r="PAB11" s="0"/>
      <c r="PAC11" s="0"/>
      <c r="PAD11" s="0"/>
      <c r="PAE11" s="0"/>
      <c r="PAF11" s="0"/>
      <c r="PAG11" s="0"/>
      <c r="PAH11" s="0"/>
      <c r="PAI11" s="0"/>
      <c r="PAJ11" s="0"/>
      <c r="PAK11" s="0"/>
      <c r="PAL11" s="0"/>
      <c r="PAM11" s="0"/>
      <c r="PAN11" s="0"/>
      <c r="PAO11" s="0"/>
      <c r="PAP11" s="0"/>
      <c r="PAQ11" s="0"/>
      <c r="PAR11" s="0"/>
      <c r="PAS11" s="0"/>
      <c r="PAT11" s="0"/>
      <c r="PAU11" s="0"/>
      <c r="PAV11" s="0"/>
      <c r="PAW11" s="0"/>
      <c r="PAX11" s="0"/>
      <c r="PAY11" s="0"/>
      <c r="PAZ11" s="0"/>
      <c r="PBA11" s="0"/>
      <c r="PBB11" s="0"/>
      <c r="PBC11" s="0"/>
      <c r="PBD11" s="0"/>
      <c r="PBE11" s="0"/>
      <c r="PBF11" s="0"/>
      <c r="PBG11" s="0"/>
      <c r="PBH11" s="0"/>
      <c r="PBI11" s="0"/>
      <c r="PBJ11" s="0"/>
      <c r="PBK11" s="0"/>
      <c r="PBL11" s="0"/>
      <c r="PBM11" s="0"/>
      <c r="PBN11" s="0"/>
      <c r="PBO11" s="0"/>
      <c r="PBP11" s="0"/>
      <c r="PBQ11" s="0"/>
      <c r="PBR11" s="0"/>
      <c r="PBS11" s="0"/>
      <c r="PBT11" s="0"/>
      <c r="PBU11" s="0"/>
      <c r="PBV11" s="0"/>
      <c r="PBW11" s="0"/>
      <c r="PBX11" s="0"/>
      <c r="PBY11" s="0"/>
      <c r="PBZ11" s="0"/>
      <c r="PCA11" s="0"/>
      <c r="PCB11" s="0"/>
      <c r="PCC11" s="0"/>
      <c r="PCD11" s="0"/>
      <c r="PCE11" s="0"/>
      <c r="PCF11" s="0"/>
      <c r="PCG11" s="0"/>
      <c r="PCH11" s="0"/>
      <c r="PCI11" s="0"/>
      <c r="PCJ11" s="0"/>
      <c r="PCK11" s="0"/>
      <c r="PCL11" s="0"/>
      <c r="PCM11" s="0"/>
      <c r="PCN11" s="0"/>
      <c r="PCO11" s="0"/>
      <c r="PCP11" s="0"/>
      <c r="PCQ11" s="0"/>
      <c r="PCR11" s="0"/>
      <c r="PCS11" s="0"/>
      <c r="PCT11" s="0"/>
      <c r="PCU11" s="0"/>
      <c r="PCV11" s="0"/>
      <c r="PCW11" s="0"/>
      <c r="PCX11" s="0"/>
      <c r="PCY11" s="0"/>
      <c r="PCZ11" s="0"/>
      <c r="PDA11" s="0"/>
      <c r="PDB11" s="0"/>
      <c r="PDC11" s="0"/>
      <c r="PDD11" s="0"/>
      <c r="PDE11" s="0"/>
      <c r="PDF11" s="0"/>
      <c r="PDG11" s="0"/>
      <c r="PDH11" s="0"/>
      <c r="PDI11" s="0"/>
      <c r="PDJ11" s="0"/>
      <c r="PDK11" s="0"/>
      <c r="PDL11" s="0"/>
      <c r="PDM11" s="0"/>
      <c r="PDN11" s="0"/>
      <c r="PDO11" s="0"/>
      <c r="PDP11" s="0"/>
      <c r="PDQ11" s="0"/>
      <c r="PDR11" s="0"/>
      <c r="PDS11" s="0"/>
      <c r="PDT11" s="0"/>
      <c r="PDU11" s="0"/>
      <c r="PDV11" s="0"/>
      <c r="PDW11" s="0"/>
      <c r="PDX11" s="0"/>
      <c r="PDY11" s="0"/>
      <c r="PDZ11" s="0"/>
      <c r="PEA11" s="0"/>
      <c r="PEB11" s="0"/>
      <c r="PEC11" s="0"/>
      <c r="PED11" s="0"/>
      <c r="PEE11" s="0"/>
      <c r="PEF11" s="0"/>
      <c r="PEG11" s="0"/>
      <c r="PEH11" s="0"/>
      <c r="PEI11" s="0"/>
      <c r="PEJ11" s="0"/>
      <c r="PEK11" s="0"/>
      <c r="PEL11" s="0"/>
      <c r="PEM11" s="0"/>
      <c r="PEN11" s="0"/>
      <c r="PEO11" s="0"/>
      <c r="PEP11" s="0"/>
      <c r="PEQ11" s="0"/>
      <c r="PER11" s="0"/>
      <c r="PES11" s="0"/>
      <c r="PET11" s="0"/>
      <c r="PEU11" s="0"/>
      <c r="PEV11" s="0"/>
      <c r="PEW11" s="0"/>
      <c r="PEX11" s="0"/>
      <c r="PEY11" s="0"/>
      <c r="PEZ11" s="0"/>
      <c r="PFA11" s="0"/>
      <c r="PFB11" s="0"/>
      <c r="PFC11" s="0"/>
      <c r="PFD11" s="0"/>
      <c r="PFE11" s="0"/>
      <c r="PFF11" s="0"/>
      <c r="PFG11" s="0"/>
      <c r="PFH11" s="0"/>
      <c r="PFI11" s="0"/>
      <c r="PFJ11" s="0"/>
      <c r="PFK11" s="0"/>
      <c r="PFL11" s="0"/>
      <c r="PFM11" s="0"/>
      <c r="PFN11" s="0"/>
      <c r="PFO11" s="0"/>
      <c r="PFP11" s="0"/>
      <c r="PFQ11" s="0"/>
      <c r="PFR11" s="0"/>
      <c r="PFS11" s="0"/>
      <c r="PFT11" s="0"/>
      <c r="PFU11" s="0"/>
      <c r="PFV11" s="0"/>
      <c r="PFW11" s="0"/>
      <c r="PFX11" s="0"/>
      <c r="PFY11" s="0"/>
      <c r="PFZ11" s="0"/>
      <c r="PGA11" s="0"/>
      <c r="PGB11" s="0"/>
      <c r="PGC11" s="0"/>
      <c r="PGD11" s="0"/>
      <c r="PGE11" s="0"/>
      <c r="PGF11" s="0"/>
      <c r="PGG11" s="0"/>
      <c r="PGH11" s="0"/>
      <c r="PGI11" s="0"/>
      <c r="PGJ11" s="0"/>
      <c r="PGK11" s="0"/>
      <c r="PGL11" s="0"/>
      <c r="PGM11" s="0"/>
      <c r="PGN11" s="0"/>
      <c r="PGO11" s="0"/>
      <c r="PGP11" s="0"/>
      <c r="PGQ11" s="0"/>
      <c r="PGR11" s="0"/>
      <c r="PGS11" s="0"/>
      <c r="PGT11" s="0"/>
      <c r="PGU11" s="0"/>
      <c r="PGV11" s="0"/>
      <c r="PGW11" s="0"/>
      <c r="PGX11" s="0"/>
      <c r="PGY11" s="0"/>
      <c r="PGZ11" s="0"/>
      <c r="PHA11" s="0"/>
      <c r="PHB11" s="0"/>
      <c r="PHC11" s="0"/>
      <c r="PHD11" s="0"/>
      <c r="PHE11" s="0"/>
      <c r="PHF11" s="0"/>
      <c r="PHG11" s="0"/>
      <c r="PHH11" s="0"/>
      <c r="PHI11" s="0"/>
      <c r="PHJ11" s="0"/>
      <c r="PHK11" s="0"/>
      <c r="PHL11" s="0"/>
      <c r="PHM11" s="0"/>
      <c r="PHN11" s="0"/>
      <c r="PHO11" s="0"/>
      <c r="PHP11" s="0"/>
      <c r="PHQ11" s="0"/>
      <c r="PHR11" s="0"/>
      <c r="PHS11" s="0"/>
      <c r="PHT11" s="0"/>
      <c r="PHU11" s="0"/>
      <c r="PHV11" s="0"/>
      <c r="PHW11" s="0"/>
      <c r="PHX11" s="0"/>
      <c r="PHY11" s="0"/>
      <c r="PHZ11" s="0"/>
      <c r="PIA11" s="0"/>
      <c r="PIB11" s="0"/>
      <c r="PIC11" s="0"/>
      <c r="PID11" s="0"/>
      <c r="PIE11" s="0"/>
      <c r="PIF11" s="0"/>
      <c r="PIG11" s="0"/>
      <c r="PIH11" s="0"/>
      <c r="PII11" s="0"/>
      <c r="PIJ11" s="0"/>
      <c r="PIK11" s="0"/>
      <c r="PIL11" s="0"/>
      <c r="PIM11" s="0"/>
      <c r="PIN11" s="0"/>
      <c r="PIO11" s="0"/>
      <c r="PIP11" s="0"/>
      <c r="PIQ11" s="0"/>
      <c r="PIR11" s="0"/>
      <c r="PIS11" s="0"/>
      <c r="PIT11" s="0"/>
      <c r="PIU11" s="0"/>
      <c r="PIV11" s="0"/>
      <c r="PIW11" s="0"/>
      <c r="PIX11" s="0"/>
      <c r="PIY11" s="0"/>
      <c r="PIZ11" s="0"/>
      <c r="PJA11" s="0"/>
      <c r="PJB11" s="0"/>
      <c r="PJC11" s="0"/>
      <c r="PJD11" s="0"/>
      <c r="PJE11" s="0"/>
      <c r="PJF11" s="0"/>
      <c r="PJG11" s="0"/>
      <c r="PJH11" s="0"/>
      <c r="PJI11" s="0"/>
      <c r="PJJ11" s="0"/>
      <c r="PJK11" s="0"/>
      <c r="PJL11" s="0"/>
      <c r="PJM11" s="0"/>
      <c r="PJN11" s="0"/>
      <c r="PJO11" s="0"/>
      <c r="PJP11" s="0"/>
      <c r="PJQ11" s="0"/>
      <c r="PJR11" s="0"/>
      <c r="PJS11" s="0"/>
      <c r="PJT11" s="0"/>
      <c r="PJU11" s="0"/>
      <c r="PJV11" s="0"/>
      <c r="PJW11" s="0"/>
      <c r="PJX11" s="0"/>
      <c r="PJY11" s="0"/>
      <c r="PJZ11" s="0"/>
      <c r="PKA11" s="0"/>
      <c r="PKB11" s="0"/>
      <c r="PKC11" s="0"/>
      <c r="PKD11" s="0"/>
      <c r="PKE11" s="0"/>
      <c r="PKF11" s="0"/>
      <c r="PKG11" s="0"/>
      <c r="PKH11" s="0"/>
      <c r="PKI11" s="0"/>
      <c r="PKJ11" s="0"/>
      <c r="PKK11" s="0"/>
      <c r="PKL11" s="0"/>
      <c r="PKM11" s="0"/>
      <c r="PKN11" s="0"/>
      <c r="PKO11" s="0"/>
      <c r="PKP11" s="0"/>
      <c r="PKQ11" s="0"/>
      <c r="PKR11" s="0"/>
      <c r="PKS11" s="0"/>
      <c r="PKT11" s="0"/>
      <c r="PKU11" s="0"/>
      <c r="PKV11" s="0"/>
      <c r="PKW11" s="0"/>
      <c r="PKX11" s="0"/>
      <c r="PKY11" s="0"/>
      <c r="PKZ11" s="0"/>
      <c r="PLA11" s="0"/>
      <c r="PLB11" s="0"/>
      <c r="PLC11" s="0"/>
      <c r="PLD11" s="0"/>
      <c r="PLE11" s="0"/>
      <c r="PLF11" s="0"/>
      <c r="PLG11" s="0"/>
      <c r="PLH11" s="0"/>
      <c r="PLI11" s="0"/>
      <c r="PLJ11" s="0"/>
      <c r="PLK11" s="0"/>
      <c r="PLL11" s="0"/>
      <c r="PLM11" s="0"/>
      <c r="PLN11" s="0"/>
      <c r="PLO11" s="0"/>
      <c r="PLP11" s="0"/>
      <c r="PLQ11" s="0"/>
      <c r="PLR11" s="0"/>
      <c r="PLS11" s="0"/>
      <c r="PLT11" s="0"/>
      <c r="PLU11" s="0"/>
      <c r="PLV11" s="0"/>
      <c r="PLW11" s="0"/>
      <c r="PLX11" s="0"/>
      <c r="PLY11" s="0"/>
      <c r="PLZ11" s="0"/>
      <c r="PMA11" s="0"/>
      <c r="PMB11" s="0"/>
      <c r="PMC11" s="0"/>
      <c r="PMD11" s="0"/>
      <c r="PME11" s="0"/>
      <c r="PMF11" s="0"/>
      <c r="PMG11" s="0"/>
      <c r="PMH11" s="0"/>
      <c r="PMI11" s="0"/>
      <c r="PMJ11" s="0"/>
      <c r="PMK11" s="0"/>
      <c r="PML11" s="0"/>
      <c r="PMM11" s="0"/>
      <c r="PMN11" s="0"/>
      <c r="PMO11" s="0"/>
      <c r="PMP11" s="0"/>
      <c r="PMQ11" s="0"/>
      <c r="PMR11" s="0"/>
      <c r="PMS11" s="0"/>
      <c r="PMT11" s="0"/>
      <c r="PMU11" s="0"/>
      <c r="PMV11" s="0"/>
      <c r="PMW11" s="0"/>
      <c r="PMX11" s="0"/>
      <c r="PMY11" s="0"/>
      <c r="PMZ11" s="0"/>
      <c r="PNA11" s="0"/>
      <c r="PNB11" s="0"/>
      <c r="PNC11" s="0"/>
      <c r="PND11" s="0"/>
      <c r="PNE11" s="0"/>
      <c r="PNF11" s="0"/>
      <c r="PNG11" s="0"/>
      <c r="PNH11" s="0"/>
      <c r="PNI11" s="0"/>
      <c r="PNJ11" s="0"/>
      <c r="PNK11" s="0"/>
      <c r="PNL11" s="0"/>
      <c r="PNM11" s="0"/>
      <c r="PNN11" s="0"/>
      <c r="PNO11" s="0"/>
      <c r="PNP11" s="0"/>
      <c r="PNQ11" s="0"/>
      <c r="PNR11" s="0"/>
      <c r="PNS11" s="0"/>
      <c r="PNT11" s="0"/>
      <c r="PNU11" s="0"/>
      <c r="PNV11" s="0"/>
      <c r="PNW11" s="0"/>
      <c r="PNX11" s="0"/>
      <c r="PNY11" s="0"/>
      <c r="PNZ11" s="0"/>
      <c r="POA11" s="0"/>
      <c r="POB11" s="0"/>
      <c r="POC11" s="0"/>
      <c r="POD11" s="0"/>
      <c r="POE11" s="0"/>
      <c r="POF11" s="0"/>
      <c r="POG11" s="0"/>
      <c r="POH11" s="0"/>
      <c r="POI11" s="0"/>
      <c r="POJ11" s="0"/>
      <c r="POK11" s="0"/>
      <c r="POL11" s="0"/>
      <c r="POM11" s="0"/>
      <c r="PON11" s="0"/>
      <c r="POO11" s="0"/>
      <c r="POP11" s="0"/>
      <c r="POQ11" s="0"/>
      <c r="POR11" s="0"/>
      <c r="POS11" s="0"/>
      <c r="POT11" s="0"/>
      <c r="POU11" s="0"/>
      <c r="POV11" s="0"/>
      <c r="POW11" s="0"/>
      <c r="POX11" s="0"/>
      <c r="POY11" s="0"/>
      <c r="POZ11" s="0"/>
      <c r="PPA11" s="0"/>
      <c r="PPB11" s="0"/>
      <c r="PPC11" s="0"/>
      <c r="PPD11" s="0"/>
      <c r="PPE11" s="0"/>
      <c r="PPF11" s="0"/>
      <c r="PPG11" s="0"/>
      <c r="PPH11" s="0"/>
      <c r="PPI11" s="0"/>
      <c r="PPJ11" s="0"/>
      <c r="PPK11" s="0"/>
      <c r="PPL11" s="0"/>
      <c r="PPM11" s="0"/>
      <c r="PPN11" s="0"/>
      <c r="PPO11" s="0"/>
      <c r="PPP11" s="0"/>
      <c r="PPQ11" s="0"/>
      <c r="PPR11" s="0"/>
      <c r="PPS11" s="0"/>
      <c r="PPT11" s="0"/>
      <c r="PPU11" s="0"/>
      <c r="PPV11" s="0"/>
      <c r="PPW11" s="0"/>
      <c r="PPX11" s="0"/>
      <c r="PPY11" s="0"/>
      <c r="PPZ11" s="0"/>
      <c r="PQA11" s="0"/>
      <c r="PQB11" s="0"/>
      <c r="PQC11" s="0"/>
      <c r="PQD11" s="0"/>
      <c r="PQE11" s="0"/>
      <c r="PQF11" s="0"/>
      <c r="PQG11" s="0"/>
      <c r="PQH11" s="0"/>
      <c r="PQI11" s="0"/>
      <c r="PQJ11" s="0"/>
      <c r="PQK11" s="0"/>
      <c r="PQL11" s="0"/>
      <c r="PQM11" s="0"/>
      <c r="PQN11" s="0"/>
      <c r="PQO11" s="0"/>
      <c r="PQP11" s="0"/>
      <c r="PQQ11" s="0"/>
      <c r="PQR11" s="0"/>
      <c r="PQS11" s="0"/>
      <c r="PQT11" s="0"/>
      <c r="PQU11" s="0"/>
      <c r="PQV11" s="0"/>
      <c r="PQW11" s="0"/>
      <c r="PQX11" s="0"/>
      <c r="PQY11" s="0"/>
      <c r="PQZ11" s="0"/>
      <c r="PRA11" s="0"/>
      <c r="PRB11" s="0"/>
      <c r="PRC11" s="0"/>
      <c r="PRD11" s="0"/>
      <c r="PRE11" s="0"/>
      <c r="PRF11" s="0"/>
      <c r="PRG11" s="0"/>
      <c r="PRH11" s="0"/>
      <c r="PRI11" s="0"/>
      <c r="PRJ11" s="0"/>
      <c r="PRK11" s="0"/>
      <c r="PRL11" s="0"/>
      <c r="PRM11" s="0"/>
      <c r="PRN11" s="0"/>
      <c r="PRO11" s="0"/>
      <c r="PRP11" s="0"/>
      <c r="PRQ11" s="0"/>
      <c r="PRR11" s="0"/>
      <c r="PRS11" s="0"/>
      <c r="PRT11" s="0"/>
      <c r="PRU11" s="0"/>
      <c r="PRV11" s="0"/>
      <c r="PRW11" s="0"/>
      <c r="PRX11" s="0"/>
      <c r="PRY11" s="0"/>
      <c r="PRZ11" s="0"/>
      <c r="PSA11" s="0"/>
      <c r="PSB11" s="0"/>
      <c r="PSC11" s="0"/>
      <c r="PSD11" s="0"/>
      <c r="PSE11" s="0"/>
      <c r="PSF11" s="0"/>
      <c r="PSG11" s="0"/>
      <c r="PSH11" s="0"/>
      <c r="PSI11" s="0"/>
      <c r="PSJ11" s="0"/>
      <c r="PSK11" s="0"/>
      <c r="PSL11" s="0"/>
      <c r="PSM11" s="0"/>
      <c r="PSN11" s="0"/>
      <c r="PSO11" s="0"/>
      <c r="PSP11" s="0"/>
      <c r="PSQ11" s="0"/>
      <c r="PSR11" s="0"/>
      <c r="PSS11" s="0"/>
      <c r="PST11" s="0"/>
      <c r="PSU11" s="0"/>
      <c r="PSV11" s="0"/>
      <c r="PSW11" s="0"/>
      <c r="PSX11" s="0"/>
      <c r="PSY11" s="0"/>
      <c r="PSZ11" s="0"/>
      <c r="PTA11" s="0"/>
      <c r="PTB11" s="0"/>
      <c r="PTC11" s="0"/>
      <c r="PTD11" s="0"/>
      <c r="PTE11" s="0"/>
      <c r="PTF11" s="0"/>
      <c r="PTG11" s="0"/>
      <c r="PTH11" s="0"/>
      <c r="PTI11" s="0"/>
      <c r="PTJ11" s="0"/>
      <c r="PTK11" s="0"/>
      <c r="PTL11" s="0"/>
      <c r="PTM11" s="0"/>
      <c r="PTN11" s="0"/>
      <c r="PTO11" s="0"/>
      <c r="PTP11" s="0"/>
      <c r="PTQ11" s="0"/>
      <c r="PTR11" s="0"/>
      <c r="PTS11" s="0"/>
      <c r="PTT11" s="0"/>
      <c r="PTU11" s="0"/>
      <c r="PTV11" s="0"/>
      <c r="PTW11" s="0"/>
      <c r="PTX11" s="0"/>
      <c r="PTY11" s="0"/>
      <c r="PTZ11" s="0"/>
      <c r="PUA11" s="0"/>
      <c r="PUB11" s="0"/>
      <c r="PUC11" s="0"/>
      <c r="PUD11" s="0"/>
      <c r="PUE11" s="0"/>
      <c r="PUF11" s="0"/>
      <c r="PUG11" s="0"/>
      <c r="PUH11" s="0"/>
      <c r="PUI11" s="0"/>
      <c r="PUJ11" s="0"/>
      <c r="PUK11" s="0"/>
      <c r="PUL11" s="0"/>
      <c r="PUM11" s="0"/>
      <c r="PUN11" s="0"/>
      <c r="PUO11" s="0"/>
      <c r="PUP11" s="0"/>
      <c r="PUQ11" s="0"/>
      <c r="PUR11" s="0"/>
      <c r="PUS11" s="0"/>
      <c r="PUT11" s="0"/>
      <c r="PUU11" s="0"/>
      <c r="PUV11" s="0"/>
      <c r="PUW11" s="0"/>
      <c r="PUX11" s="0"/>
      <c r="PUY11" s="0"/>
      <c r="PUZ11" s="0"/>
      <c r="PVA11" s="0"/>
      <c r="PVB11" s="0"/>
      <c r="PVC11" s="0"/>
      <c r="PVD11" s="0"/>
      <c r="PVE11" s="0"/>
      <c r="PVF11" s="0"/>
      <c r="PVG11" s="0"/>
      <c r="PVH11" s="0"/>
      <c r="PVI11" s="0"/>
      <c r="PVJ11" s="0"/>
      <c r="PVK11" s="0"/>
      <c r="PVL11" s="0"/>
      <c r="PVM11" s="0"/>
      <c r="PVN11" s="0"/>
      <c r="PVO11" s="0"/>
      <c r="PVP11" s="0"/>
      <c r="PVQ11" s="0"/>
      <c r="PVR11" s="0"/>
      <c r="PVS11" s="0"/>
      <c r="PVT11" s="0"/>
      <c r="PVU11" s="0"/>
      <c r="PVV11" s="0"/>
      <c r="PVW11" s="0"/>
      <c r="PVX11" s="0"/>
      <c r="PVY11" s="0"/>
      <c r="PVZ11" s="0"/>
      <c r="PWA11" s="0"/>
      <c r="PWB11" s="0"/>
      <c r="PWC11" s="0"/>
      <c r="PWD11" s="0"/>
      <c r="PWE11" s="0"/>
      <c r="PWF11" s="0"/>
      <c r="PWG11" s="0"/>
      <c r="PWH11" s="0"/>
      <c r="PWI11" s="0"/>
      <c r="PWJ11" s="0"/>
      <c r="PWK11" s="0"/>
      <c r="PWL11" s="0"/>
      <c r="PWM11" s="0"/>
      <c r="PWN11" s="0"/>
      <c r="PWO11" s="0"/>
      <c r="PWP11" s="0"/>
      <c r="PWQ11" s="0"/>
      <c r="PWR11" s="0"/>
      <c r="PWS11" s="0"/>
      <c r="PWT11" s="0"/>
      <c r="PWU11" s="0"/>
      <c r="PWV11" s="0"/>
      <c r="PWW11" s="0"/>
      <c r="PWX11" s="0"/>
      <c r="PWY11" s="0"/>
      <c r="PWZ11" s="0"/>
      <c r="PXA11" s="0"/>
      <c r="PXB11" s="0"/>
      <c r="PXC11" s="0"/>
      <c r="PXD11" s="0"/>
      <c r="PXE11" s="0"/>
      <c r="PXF11" s="0"/>
      <c r="PXG11" s="0"/>
      <c r="PXH11" s="0"/>
      <c r="PXI11" s="0"/>
      <c r="PXJ11" s="0"/>
      <c r="PXK11" s="0"/>
      <c r="PXL11" s="0"/>
      <c r="PXM11" s="0"/>
      <c r="PXN11" s="0"/>
      <c r="PXO11" s="0"/>
      <c r="PXP11" s="0"/>
      <c r="PXQ11" s="0"/>
      <c r="PXR11" s="0"/>
      <c r="PXS11" s="0"/>
      <c r="PXT11" s="0"/>
      <c r="PXU11" s="0"/>
      <c r="PXV11" s="0"/>
      <c r="PXW11" s="0"/>
      <c r="PXX11" s="0"/>
      <c r="PXY11" s="0"/>
      <c r="PXZ11" s="0"/>
      <c r="PYA11" s="0"/>
      <c r="PYB11" s="0"/>
      <c r="PYC11" s="0"/>
      <c r="PYD11" s="0"/>
      <c r="PYE11" s="0"/>
      <c r="PYF11" s="0"/>
      <c r="PYG11" s="0"/>
      <c r="PYH11" s="0"/>
      <c r="PYI11" s="0"/>
      <c r="PYJ11" s="0"/>
      <c r="PYK11" s="0"/>
      <c r="PYL11" s="0"/>
      <c r="PYM11" s="0"/>
      <c r="PYN11" s="0"/>
      <c r="PYO11" s="0"/>
      <c r="PYP11" s="0"/>
      <c r="PYQ11" s="0"/>
      <c r="PYR11" s="0"/>
      <c r="PYS11" s="0"/>
      <c r="PYT11" s="0"/>
      <c r="PYU11" s="0"/>
      <c r="PYV11" s="0"/>
      <c r="PYW11" s="0"/>
      <c r="PYX11" s="0"/>
      <c r="PYY11" s="0"/>
      <c r="PYZ11" s="0"/>
      <c r="PZA11" s="0"/>
      <c r="PZB11" s="0"/>
      <c r="PZC11" s="0"/>
      <c r="PZD11" s="0"/>
      <c r="PZE11" s="0"/>
      <c r="PZF11" s="0"/>
      <c r="PZG11" s="0"/>
      <c r="PZH11" s="0"/>
      <c r="PZI11" s="0"/>
      <c r="PZJ11" s="0"/>
      <c r="PZK11" s="0"/>
      <c r="PZL11" s="0"/>
      <c r="PZM11" s="0"/>
      <c r="PZN11" s="0"/>
      <c r="PZO11" s="0"/>
      <c r="PZP11" s="0"/>
      <c r="PZQ11" s="0"/>
      <c r="PZR11" s="0"/>
      <c r="PZS11" s="0"/>
      <c r="PZT11" s="0"/>
      <c r="PZU11" s="0"/>
      <c r="PZV11" s="0"/>
      <c r="PZW11" s="0"/>
      <c r="PZX11" s="0"/>
      <c r="PZY11" s="0"/>
      <c r="PZZ11" s="0"/>
      <c r="QAA11" s="0"/>
      <c r="QAB11" s="0"/>
      <c r="QAC11" s="0"/>
      <c r="QAD11" s="0"/>
      <c r="QAE11" s="0"/>
      <c r="QAF11" s="0"/>
      <c r="QAG11" s="0"/>
      <c r="QAH11" s="0"/>
      <c r="QAI11" s="0"/>
      <c r="QAJ11" s="0"/>
      <c r="QAK11" s="0"/>
      <c r="QAL11" s="0"/>
      <c r="QAM11" s="0"/>
      <c r="QAN11" s="0"/>
      <c r="QAO11" s="0"/>
      <c r="QAP11" s="0"/>
      <c r="QAQ11" s="0"/>
      <c r="QAR11" s="0"/>
      <c r="QAS11" s="0"/>
      <c r="QAT11" s="0"/>
      <c r="QAU11" s="0"/>
      <c r="QAV11" s="0"/>
      <c r="QAW11" s="0"/>
      <c r="QAX11" s="0"/>
      <c r="QAY11" s="0"/>
      <c r="QAZ11" s="0"/>
      <c r="QBA11" s="0"/>
      <c r="QBB11" s="0"/>
      <c r="QBC11" s="0"/>
      <c r="QBD11" s="0"/>
      <c r="QBE11" s="0"/>
      <c r="QBF11" s="0"/>
      <c r="QBG11" s="0"/>
      <c r="QBH11" s="0"/>
      <c r="QBI11" s="0"/>
      <c r="QBJ11" s="0"/>
      <c r="QBK11" s="0"/>
      <c r="QBL11" s="0"/>
      <c r="QBM11" s="0"/>
      <c r="QBN11" s="0"/>
      <c r="QBO11" s="0"/>
      <c r="QBP11" s="0"/>
      <c r="QBQ11" s="0"/>
      <c r="QBR11" s="0"/>
      <c r="QBS11" s="0"/>
      <c r="QBT11" s="0"/>
      <c r="QBU11" s="0"/>
      <c r="QBV11" s="0"/>
      <c r="QBW11" s="0"/>
      <c r="QBX11" s="0"/>
      <c r="QBY11" s="0"/>
      <c r="QBZ11" s="0"/>
      <c r="QCA11" s="0"/>
      <c r="QCB11" s="0"/>
      <c r="QCC11" s="0"/>
      <c r="QCD11" s="0"/>
      <c r="QCE11" s="0"/>
      <c r="QCF11" s="0"/>
      <c r="QCG11" s="0"/>
      <c r="QCH11" s="0"/>
      <c r="QCI11" s="0"/>
      <c r="QCJ11" s="0"/>
      <c r="QCK11" s="0"/>
      <c r="QCL11" s="0"/>
      <c r="QCM11" s="0"/>
      <c r="QCN11" s="0"/>
      <c r="QCO11" s="0"/>
      <c r="QCP11" s="0"/>
      <c r="QCQ11" s="0"/>
      <c r="QCR11" s="0"/>
      <c r="QCS11" s="0"/>
      <c r="QCT11" s="0"/>
      <c r="QCU11" s="0"/>
      <c r="QCV11" s="0"/>
      <c r="QCW11" s="0"/>
      <c r="QCX11" s="0"/>
      <c r="QCY11" s="0"/>
      <c r="QCZ11" s="0"/>
      <c r="QDA11" s="0"/>
      <c r="QDB11" s="0"/>
      <c r="QDC11" s="0"/>
      <c r="QDD11" s="0"/>
      <c r="QDE11" s="0"/>
      <c r="QDF11" s="0"/>
      <c r="QDG11" s="0"/>
      <c r="QDH11" s="0"/>
      <c r="QDI11" s="0"/>
      <c r="QDJ11" s="0"/>
      <c r="QDK11" s="0"/>
      <c r="QDL11" s="0"/>
      <c r="QDM11" s="0"/>
      <c r="QDN11" s="0"/>
      <c r="QDO11" s="0"/>
      <c r="QDP11" s="0"/>
      <c r="QDQ11" s="0"/>
      <c r="QDR11" s="0"/>
      <c r="QDS11" s="0"/>
      <c r="QDT11" s="0"/>
      <c r="QDU11" s="0"/>
      <c r="QDV11" s="0"/>
      <c r="QDW11" s="0"/>
      <c r="QDX11" s="0"/>
      <c r="QDY11" s="0"/>
      <c r="QDZ11" s="0"/>
      <c r="QEA11" s="0"/>
      <c r="QEB11" s="0"/>
      <c r="QEC11" s="0"/>
      <c r="QED11" s="0"/>
      <c r="QEE11" s="0"/>
      <c r="QEF11" s="0"/>
      <c r="QEG11" s="0"/>
      <c r="QEH11" s="0"/>
      <c r="QEI11" s="0"/>
      <c r="QEJ11" s="0"/>
      <c r="QEK11" s="0"/>
      <c r="QEL11" s="0"/>
      <c r="QEM11" s="0"/>
      <c r="QEN11" s="0"/>
      <c r="QEO11" s="0"/>
      <c r="QEP11" s="0"/>
      <c r="QEQ11" s="0"/>
      <c r="QER11" s="0"/>
      <c r="QES11" s="0"/>
      <c r="QET11" s="0"/>
      <c r="QEU11" s="0"/>
      <c r="QEV11" s="0"/>
      <c r="QEW11" s="0"/>
      <c r="QEX11" s="0"/>
      <c r="QEY11" s="0"/>
      <c r="QEZ11" s="0"/>
      <c r="QFA11" s="0"/>
      <c r="QFB11" s="0"/>
      <c r="QFC11" s="0"/>
      <c r="QFD11" s="0"/>
      <c r="QFE11" s="0"/>
      <c r="QFF11" s="0"/>
      <c r="QFG11" s="0"/>
      <c r="QFH11" s="0"/>
      <c r="QFI11" s="0"/>
      <c r="QFJ11" s="0"/>
      <c r="QFK11" s="0"/>
      <c r="QFL11" s="0"/>
      <c r="QFM11" s="0"/>
      <c r="QFN11" s="0"/>
      <c r="QFO11" s="0"/>
      <c r="QFP11" s="0"/>
      <c r="QFQ11" s="0"/>
      <c r="QFR11" s="0"/>
      <c r="QFS11" s="0"/>
      <c r="QFT11" s="0"/>
      <c r="QFU11" s="0"/>
      <c r="QFV11" s="0"/>
      <c r="QFW11" s="0"/>
      <c r="QFX11" s="0"/>
      <c r="QFY11" s="0"/>
      <c r="QFZ11" s="0"/>
      <c r="QGA11" s="0"/>
      <c r="QGB11" s="0"/>
      <c r="QGC11" s="0"/>
      <c r="QGD11" s="0"/>
      <c r="QGE11" s="0"/>
      <c r="QGF11" s="0"/>
      <c r="QGG11" s="0"/>
      <c r="QGH11" s="0"/>
      <c r="QGI11" s="0"/>
      <c r="QGJ11" s="0"/>
      <c r="QGK11" s="0"/>
      <c r="QGL11" s="0"/>
      <c r="QGM11" s="0"/>
      <c r="QGN11" s="0"/>
      <c r="QGO11" s="0"/>
      <c r="QGP11" s="0"/>
      <c r="QGQ11" s="0"/>
      <c r="QGR11" s="0"/>
      <c r="QGS11" s="0"/>
      <c r="QGT11" s="0"/>
      <c r="QGU11" s="0"/>
      <c r="QGV11" s="0"/>
      <c r="QGW11" s="0"/>
      <c r="QGX11" s="0"/>
      <c r="QGY11" s="0"/>
      <c r="QGZ11" s="0"/>
      <c r="QHA11" s="0"/>
      <c r="QHB11" s="0"/>
      <c r="QHC11" s="0"/>
      <c r="QHD11" s="0"/>
      <c r="QHE11" s="0"/>
      <c r="QHF11" s="0"/>
      <c r="QHG11" s="0"/>
      <c r="QHH11" s="0"/>
      <c r="QHI11" s="0"/>
      <c r="QHJ11" s="0"/>
      <c r="QHK11" s="0"/>
      <c r="QHL11" s="0"/>
      <c r="QHM11" s="0"/>
      <c r="QHN11" s="0"/>
      <c r="QHO11" s="0"/>
      <c r="QHP11" s="0"/>
      <c r="QHQ11" s="0"/>
      <c r="QHR11" s="0"/>
      <c r="QHS11" s="0"/>
      <c r="QHT11" s="0"/>
      <c r="QHU11" s="0"/>
      <c r="QHV11" s="0"/>
      <c r="QHW11" s="0"/>
      <c r="QHX11" s="0"/>
      <c r="QHY11" s="0"/>
      <c r="QHZ11" s="0"/>
      <c r="QIA11" s="0"/>
      <c r="QIB11" s="0"/>
      <c r="QIC11" s="0"/>
      <c r="QID11" s="0"/>
      <c r="QIE11" s="0"/>
      <c r="QIF11" s="0"/>
      <c r="QIG11" s="0"/>
      <c r="QIH11" s="0"/>
      <c r="QII11" s="0"/>
      <c r="QIJ11" s="0"/>
      <c r="QIK11" s="0"/>
      <c r="QIL11" s="0"/>
      <c r="QIM11" s="0"/>
      <c r="QIN11" s="0"/>
      <c r="QIO11" s="0"/>
      <c r="QIP11" s="0"/>
      <c r="QIQ11" s="0"/>
      <c r="QIR11" s="0"/>
      <c r="QIS11" s="0"/>
      <c r="QIT11" s="0"/>
      <c r="QIU11" s="0"/>
      <c r="QIV11" s="0"/>
      <c r="QIW11" s="0"/>
      <c r="QIX11" s="0"/>
      <c r="QIY11" s="0"/>
      <c r="QIZ11" s="0"/>
      <c r="QJA11" s="0"/>
      <c r="QJB11" s="0"/>
      <c r="QJC11" s="0"/>
      <c r="QJD11" s="0"/>
      <c r="QJE11" s="0"/>
      <c r="QJF11" s="0"/>
      <c r="QJG11" s="0"/>
      <c r="QJH11" s="0"/>
      <c r="QJI11" s="0"/>
      <c r="QJJ11" s="0"/>
      <c r="QJK11" s="0"/>
      <c r="QJL11" s="0"/>
      <c r="QJM11" s="0"/>
      <c r="QJN11" s="0"/>
      <c r="QJO11" s="0"/>
      <c r="QJP11" s="0"/>
      <c r="QJQ11" s="0"/>
      <c r="QJR11" s="0"/>
      <c r="QJS11" s="0"/>
      <c r="QJT11" s="0"/>
      <c r="QJU11" s="0"/>
      <c r="QJV11" s="0"/>
      <c r="QJW11" s="0"/>
      <c r="QJX11" s="0"/>
      <c r="QJY11" s="0"/>
      <c r="QJZ11" s="0"/>
      <c r="QKA11" s="0"/>
      <c r="QKB11" s="0"/>
      <c r="QKC11" s="0"/>
      <c r="QKD11" s="0"/>
      <c r="QKE11" s="0"/>
      <c r="QKF11" s="0"/>
      <c r="QKG11" s="0"/>
      <c r="QKH11" s="0"/>
      <c r="QKI11" s="0"/>
      <c r="QKJ11" s="0"/>
      <c r="QKK11" s="0"/>
      <c r="QKL11" s="0"/>
      <c r="QKM11" s="0"/>
      <c r="QKN11" s="0"/>
      <c r="QKO11" s="0"/>
      <c r="QKP11" s="0"/>
      <c r="QKQ11" s="0"/>
      <c r="QKR11" s="0"/>
      <c r="QKS11" s="0"/>
      <c r="QKT11" s="0"/>
      <c r="QKU11" s="0"/>
      <c r="QKV11" s="0"/>
      <c r="QKW11" s="0"/>
      <c r="QKX11" s="0"/>
      <c r="QKY11" s="0"/>
      <c r="QKZ11" s="0"/>
      <c r="QLA11" s="0"/>
      <c r="QLB11" s="0"/>
      <c r="QLC11" s="0"/>
      <c r="QLD11" s="0"/>
      <c r="QLE11" s="0"/>
      <c r="QLF11" s="0"/>
      <c r="QLG11" s="0"/>
      <c r="QLH11" s="0"/>
      <c r="QLI11" s="0"/>
      <c r="QLJ11" s="0"/>
      <c r="QLK11" s="0"/>
      <c r="QLL11" s="0"/>
      <c r="QLM11" s="0"/>
      <c r="QLN11" s="0"/>
      <c r="QLO11" s="0"/>
      <c r="QLP11" s="0"/>
      <c r="QLQ11" s="0"/>
      <c r="QLR11" s="0"/>
      <c r="QLS11" s="0"/>
      <c r="QLT11" s="0"/>
      <c r="QLU11" s="0"/>
      <c r="QLV11" s="0"/>
      <c r="QLW11" s="0"/>
      <c r="QLX11" s="0"/>
      <c r="QLY11" s="0"/>
      <c r="QLZ11" s="0"/>
      <c r="QMA11" s="0"/>
      <c r="QMB11" s="0"/>
      <c r="QMC11" s="0"/>
      <c r="QMD11" s="0"/>
      <c r="QME11" s="0"/>
      <c r="QMF11" s="0"/>
      <c r="QMG11" s="0"/>
      <c r="QMH11" s="0"/>
      <c r="QMI11" s="0"/>
      <c r="QMJ11" s="0"/>
      <c r="QMK11" s="0"/>
      <c r="QML11" s="0"/>
      <c r="QMM11" s="0"/>
      <c r="QMN11" s="0"/>
      <c r="QMO11" s="0"/>
      <c r="QMP11" s="0"/>
      <c r="QMQ11" s="0"/>
      <c r="QMR11" s="0"/>
      <c r="QMS11" s="0"/>
      <c r="QMT11" s="0"/>
      <c r="QMU11" s="0"/>
      <c r="QMV11" s="0"/>
      <c r="QMW11" s="0"/>
      <c r="QMX11" s="0"/>
      <c r="QMY11" s="0"/>
      <c r="QMZ11" s="0"/>
      <c r="QNA11" s="0"/>
      <c r="QNB11" s="0"/>
      <c r="QNC11" s="0"/>
      <c r="QND11" s="0"/>
      <c r="QNE11" s="0"/>
      <c r="QNF11" s="0"/>
      <c r="QNG11" s="0"/>
      <c r="QNH11" s="0"/>
      <c r="QNI11" s="0"/>
      <c r="QNJ11" s="0"/>
      <c r="QNK11" s="0"/>
      <c r="QNL11" s="0"/>
      <c r="QNM11" s="0"/>
      <c r="QNN11" s="0"/>
      <c r="QNO11" s="0"/>
      <c r="QNP11" s="0"/>
      <c r="QNQ11" s="0"/>
      <c r="QNR11" s="0"/>
      <c r="QNS11" s="0"/>
      <c r="QNT11" s="0"/>
      <c r="QNU11" s="0"/>
      <c r="QNV11" s="0"/>
      <c r="QNW11" s="0"/>
      <c r="QNX11" s="0"/>
      <c r="QNY11" s="0"/>
      <c r="QNZ11" s="0"/>
      <c r="QOA11" s="0"/>
      <c r="QOB11" s="0"/>
      <c r="QOC11" s="0"/>
      <c r="QOD11" s="0"/>
      <c r="QOE11" s="0"/>
      <c r="QOF11" s="0"/>
      <c r="QOG11" s="0"/>
      <c r="QOH11" s="0"/>
      <c r="QOI11" s="0"/>
      <c r="QOJ11" s="0"/>
      <c r="QOK11" s="0"/>
      <c r="QOL11" s="0"/>
      <c r="QOM11" s="0"/>
      <c r="QON11" s="0"/>
      <c r="QOO11" s="0"/>
      <c r="QOP11" s="0"/>
      <c r="QOQ11" s="0"/>
      <c r="QOR11" s="0"/>
      <c r="QOS11" s="0"/>
      <c r="QOT11" s="0"/>
      <c r="QOU11" s="0"/>
      <c r="QOV11" s="0"/>
      <c r="QOW11" s="0"/>
      <c r="QOX11" s="0"/>
      <c r="QOY11" s="0"/>
      <c r="QOZ11" s="0"/>
      <c r="QPA11" s="0"/>
      <c r="QPB11" s="0"/>
      <c r="QPC11" s="0"/>
      <c r="QPD11" s="0"/>
      <c r="QPE11" s="0"/>
      <c r="QPF11" s="0"/>
      <c r="QPG11" s="0"/>
      <c r="QPH11" s="0"/>
      <c r="QPI11" s="0"/>
      <c r="QPJ11" s="0"/>
      <c r="QPK11" s="0"/>
      <c r="QPL11" s="0"/>
      <c r="QPM11" s="0"/>
      <c r="QPN11" s="0"/>
      <c r="QPO11" s="0"/>
      <c r="QPP11" s="0"/>
      <c r="QPQ11" s="0"/>
      <c r="QPR11" s="0"/>
      <c r="QPS11" s="0"/>
      <c r="QPT11" s="0"/>
      <c r="QPU11" s="0"/>
      <c r="QPV11" s="0"/>
      <c r="QPW11" s="0"/>
      <c r="QPX11" s="0"/>
      <c r="QPY11" s="0"/>
      <c r="QPZ11" s="0"/>
      <c r="QQA11" s="0"/>
      <c r="QQB11" s="0"/>
      <c r="QQC11" s="0"/>
      <c r="QQD11" s="0"/>
      <c r="QQE11" s="0"/>
      <c r="QQF11" s="0"/>
      <c r="QQG11" s="0"/>
      <c r="QQH11" s="0"/>
      <c r="QQI11" s="0"/>
      <c r="QQJ11" s="0"/>
      <c r="QQK11" s="0"/>
      <c r="QQL11" s="0"/>
      <c r="QQM11" s="0"/>
      <c r="QQN11" s="0"/>
      <c r="QQO11" s="0"/>
      <c r="QQP11" s="0"/>
      <c r="QQQ11" s="0"/>
      <c r="QQR11" s="0"/>
      <c r="QQS11" s="0"/>
      <c r="QQT11" s="0"/>
      <c r="QQU11" s="0"/>
      <c r="QQV11" s="0"/>
      <c r="QQW11" s="0"/>
      <c r="QQX11" s="0"/>
      <c r="QQY11" s="0"/>
      <c r="QQZ11" s="0"/>
      <c r="QRA11" s="0"/>
      <c r="QRB11" s="0"/>
      <c r="QRC11" s="0"/>
      <c r="QRD11" s="0"/>
      <c r="QRE11" s="0"/>
      <c r="QRF11" s="0"/>
      <c r="QRG11" s="0"/>
      <c r="QRH11" s="0"/>
      <c r="QRI11" s="0"/>
      <c r="QRJ11" s="0"/>
      <c r="QRK11" s="0"/>
      <c r="QRL11" s="0"/>
      <c r="QRM11" s="0"/>
      <c r="QRN11" s="0"/>
      <c r="QRO11" s="0"/>
      <c r="QRP11" s="0"/>
      <c r="QRQ11" s="0"/>
      <c r="QRR11" s="0"/>
      <c r="QRS11" s="0"/>
      <c r="QRT11" s="0"/>
      <c r="QRU11" s="0"/>
      <c r="QRV11" s="0"/>
      <c r="QRW11" s="0"/>
      <c r="QRX11" s="0"/>
      <c r="QRY11" s="0"/>
      <c r="QRZ11" s="0"/>
      <c r="QSA11" s="0"/>
      <c r="QSB11" s="0"/>
      <c r="QSC11" s="0"/>
      <c r="QSD11" s="0"/>
      <c r="QSE11" s="0"/>
      <c r="QSF11" s="0"/>
      <c r="QSG11" s="0"/>
      <c r="QSH11" s="0"/>
      <c r="QSI11" s="0"/>
      <c r="QSJ11" s="0"/>
      <c r="QSK11" s="0"/>
      <c r="QSL11" s="0"/>
      <c r="QSM11" s="0"/>
      <c r="QSN11" s="0"/>
      <c r="QSO11" s="0"/>
      <c r="QSP11" s="0"/>
      <c r="QSQ11" s="0"/>
      <c r="QSR11" s="0"/>
      <c r="QSS11" s="0"/>
      <c r="QST11" s="0"/>
      <c r="QSU11" s="0"/>
      <c r="QSV11" s="0"/>
      <c r="QSW11" s="0"/>
      <c r="QSX11" s="0"/>
      <c r="QSY11" s="0"/>
      <c r="QSZ11" s="0"/>
      <c r="QTA11" s="0"/>
      <c r="QTB11" s="0"/>
      <c r="QTC11" s="0"/>
      <c r="QTD11" s="0"/>
      <c r="QTE11" s="0"/>
      <c r="QTF11" s="0"/>
      <c r="QTG11" s="0"/>
      <c r="QTH11" s="0"/>
      <c r="QTI11" s="0"/>
      <c r="QTJ11" s="0"/>
      <c r="QTK11" s="0"/>
      <c r="QTL11" s="0"/>
      <c r="QTM11" s="0"/>
      <c r="QTN11" s="0"/>
      <c r="QTO11" s="0"/>
      <c r="QTP11" s="0"/>
      <c r="QTQ11" s="0"/>
      <c r="QTR11" s="0"/>
      <c r="QTS11" s="0"/>
      <c r="QTT11" s="0"/>
      <c r="QTU11" s="0"/>
      <c r="QTV11" s="0"/>
      <c r="QTW11" s="0"/>
      <c r="QTX11" s="0"/>
      <c r="QTY11" s="0"/>
      <c r="QTZ11" s="0"/>
      <c r="QUA11" s="0"/>
      <c r="QUB11" s="0"/>
      <c r="QUC11" s="0"/>
      <c r="QUD11" s="0"/>
      <c r="QUE11" s="0"/>
      <c r="QUF11" s="0"/>
      <c r="QUG11" s="0"/>
      <c r="QUH11" s="0"/>
      <c r="QUI11" s="0"/>
      <c r="QUJ11" s="0"/>
      <c r="QUK11" s="0"/>
      <c r="QUL11" s="0"/>
      <c r="QUM11" s="0"/>
      <c r="QUN11" s="0"/>
      <c r="QUO11" s="0"/>
      <c r="QUP11" s="0"/>
      <c r="QUQ11" s="0"/>
      <c r="QUR11" s="0"/>
      <c r="QUS11" s="0"/>
      <c r="QUT11" s="0"/>
      <c r="QUU11" s="0"/>
      <c r="QUV11" s="0"/>
      <c r="QUW11" s="0"/>
      <c r="QUX11" s="0"/>
      <c r="QUY11" s="0"/>
      <c r="QUZ11" s="0"/>
      <c r="QVA11" s="0"/>
      <c r="QVB11" s="0"/>
      <c r="QVC11" s="0"/>
      <c r="QVD11" s="0"/>
      <c r="QVE11" s="0"/>
      <c r="QVF11" s="0"/>
      <c r="QVG11" s="0"/>
      <c r="QVH11" s="0"/>
      <c r="QVI11" s="0"/>
      <c r="QVJ11" s="0"/>
      <c r="QVK11" s="0"/>
      <c r="QVL11" s="0"/>
      <c r="QVM11" s="0"/>
      <c r="QVN11" s="0"/>
      <c r="QVO11" s="0"/>
      <c r="QVP11" s="0"/>
      <c r="QVQ11" s="0"/>
      <c r="QVR11" s="0"/>
      <c r="QVS11" s="0"/>
      <c r="QVT11" s="0"/>
      <c r="QVU11" s="0"/>
      <c r="QVV11" s="0"/>
      <c r="QVW11" s="0"/>
      <c r="QVX11" s="0"/>
      <c r="QVY11" s="0"/>
      <c r="QVZ11" s="0"/>
      <c r="QWA11" s="0"/>
      <c r="QWB11" s="0"/>
      <c r="QWC11" s="0"/>
      <c r="QWD11" s="0"/>
      <c r="QWE11" s="0"/>
      <c r="QWF11" s="0"/>
      <c r="QWG11" s="0"/>
      <c r="QWH11" s="0"/>
      <c r="QWI11" s="0"/>
      <c r="QWJ11" s="0"/>
      <c r="QWK11" s="0"/>
      <c r="QWL11" s="0"/>
      <c r="QWM11" s="0"/>
      <c r="QWN11" s="0"/>
      <c r="QWO11" s="0"/>
      <c r="QWP11" s="0"/>
      <c r="QWQ11" s="0"/>
      <c r="QWR11" s="0"/>
      <c r="QWS11" s="0"/>
      <c r="QWT11" s="0"/>
      <c r="QWU11" s="0"/>
      <c r="QWV11" s="0"/>
      <c r="QWW11" s="0"/>
      <c r="QWX11" s="0"/>
      <c r="QWY11" s="0"/>
      <c r="QWZ11" s="0"/>
      <c r="QXA11" s="0"/>
      <c r="QXB11" s="0"/>
      <c r="QXC11" s="0"/>
      <c r="QXD11" s="0"/>
      <c r="QXE11" s="0"/>
      <c r="QXF11" s="0"/>
      <c r="QXG11" s="0"/>
      <c r="QXH11" s="0"/>
      <c r="QXI11" s="0"/>
      <c r="QXJ11" s="0"/>
      <c r="QXK11" s="0"/>
      <c r="QXL11" s="0"/>
      <c r="QXM11" s="0"/>
      <c r="QXN11" s="0"/>
      <c r="QXO11" s="0"/>
      <c r="QXP11" s="0"/>
      <c r="QXQ11" s="0"/>
      <c r="QXR11" s="0"/>
      <c r="QXS11" s="0"/>
      <c r="QXT11" s="0"/>
      <c r="QXU11" s="0"/>
      <c r="QXV11" s="0"/>
      <c r="QXW11" s="0"/>
      <c r="QXX11" s="0"/>
      <c r="QXY11" s="0"/>
      <c r="QXZ11" s="0"/>
      <c r="QYA11" s="0"/>
      <c r="QYB11" s="0"/>
      <c r="QYC11" s="0"/>
      <c r="QYD11" s="0"/>
      <c r="QYE11" s="0"/>
      <c r="QYF11" s="0"/>
      <c r="QYG11" s="0"/>
      <c r="QYH11" s="0"/>
      <c r="QYI11" s="0"/>
      <c r="QYJ11" s="0"/>
      <c r="QYK11" s="0"/>
      <c r="QYL11" s="0"/>
      <c r="QYM11" s="0"/>
      <c r="QYN11" s="0"/>
      <c r="QYO11" s="0"/>
      <c r="QYP11" s="0"/>
      <c r="QYQ11" s="0"/>
      <c r="QYR11" s="0"/>
      <c r="QYS11" s="0"/>
      <c r="QYT11" s="0"/>
      <c r="QYU11" s="0"/>
      <c r="QYV11" s="0"/>
      <c r="QYW11" s="0"/>
      <c r="QYX11" s="0"/>
      <c r="QYY11" s="0"/>
      <c r="QYZ11" s="0"/>
      <c r="QZA11" s="0"/>
      <c r="QZB11" s="0"/>
      <c r="QZC11" s="0"/>
      <c r="QZD11" s="0"/>
      <c r="QZE11" s="0"/>
      <c r="QZF11" s="0"/>
      <c r="QZG11" s="0"/>
      <c r="QZH11" s="0"/>
      <c r="QZI11" s="0"/>
      <c r="QZJ11" s="0"/>
      <c r="QZK11" s="0"/>
      <c r="QZL11" s="0"/>
      <c r="QZM11" s="0"/>
      <c r="QZN11" s="0"/>
      <c r="QZO11" s="0"/>
      <c r="QZP11" s="0"/>
      <c r="QZQ11" s="0"/>
      <c r="QZR11" s="0"/>
      <c r="QZS11" s="0"/>
      <c r="QZT11" s="0"/>
      <c r="QZU11" s="0"/>
      <c r="QZV11" s="0"/>
      <c r="QZW11" s="0"/>
      <c r="QZX11" s="0"/>
      <c r="QZY11" s="0"/>
      <c r="QZZ11" s="0"/>
      <c r="RAA11" s="0"/>
      <c r="RAB11" s="0"/>
      <c r="RAC11" s="0"/>
      <c r="RAD11" s="0"/>
      <c r="RAE11" s="0"/>
      <c r="RAF11" s="0"/>
      <c r="RAG11" s="0"/>
      <c r="RAH11" s="0"/>
      <c r="RAI11" s="0"/>
      <c r="RAJ11" s="0"/>
      <c r="RAK11" s="0"/>
      <c r="RAL11" s="0"/>
      <c r="RAM11" s="0"/>
      <c r="RAN11" s="0"/>
      <c r="RAO11" s="0"/>
      <c r="RAP11" s="0"/>
      <c r="RAQ11" s="0"/>
      <c r="RAR11" s="0"/>
      <c r="RAS11" s="0"/>
      <c r="RAT11" s="0"/>
      <c r="RAU11" s="0"/>
      <c r="RAV11" s="0"/>
      <c r="RAW11" s="0"/>
      <c r="RAX11" s="0"/>
      <c r="RAY11" s="0"/>
      <c r="RAZ11" s="0"/>
      <c r="RBA11" s="0"/>
      <c r="RBB11" s="0"/>
      <c r="RBC11" s="0"/>
      <c r="RBD11" s="0"/>
      <c r="RBE11" s="0"/>
      <c r="RBF11" s="0"/>
      <c r="RBG11" s="0"/>
      <c r="RBH11" s="0"/>
      <c r="RBI11" s="0"/>
      <c r="RBJ11" s="0"/>
      <c r="RBK11" s="0"/>
      <c r="RBL11" s="0"/>
      <c r="RBM11" s="0"/>
      <c r="RBN11" s="0"/>
      <c r="RBO11" s="0"/>
      <c r="RBP11" s="0"/>
      <c r="RBQ11" s="0"/>
      <c r="RBR11" s="0"/>
      <c r="RBS11" s="0"/>
      <c r="RBT11" s="0"/>
      <c r="RBU11" s="0"/>
      <c r="RBV11" s="0"/>
      <c r="RBW11" s="0"/>
      <c r="RBX11" s="0"/>
      <c r="RBY11" s="0"/>
      <c r="RBZ11" s="0"/>
      <c r="RCA11" s="0"/>
      <c r="RCB11" s="0"/>
      <c r="RCC11" s="0"/>
      <c r="RCD11" s="0"/>
      <c r="RCE11" s="0"/>
      <c r="RCF11" s="0"/>
      <c r="RCG11" s="0"/>
      <c r="RCH11" s="0"/>
      <c r="RCI11" s="0"/>
      <c r="RCJ11" s="0"/>
      <c r="RCK11" s="0"/>
      <c r="RCL11" s="0"/>
      <c r="RCM11" s="0"/>
      <c r="RCN11" s="0"/>
      <c r="RCO11" s="0"/>
      <c r="RCP11" s="0"/>
      <c r="RCQ11" s="0"/>
      <c r="RCR11" s="0"/>
      <c r="RCS11" s="0"/>
      <c r="RCT11" s="0"/>
      <c r="RCU11" s="0"/>
      <c r="RCV11" s="0"/>
      <c r="RCW11" s="0"/>
      <c r="RCX11" s="0"/>
      <c r="RCY11" s="0"/>
      <c r="RCZ11" s="0"/>
      <c r="RDA11" s="0"/>
      <c r="RDB11" s="0"/>
      <c r="RDC11" s="0"/>
      <c r="RDD11" s="0"/>
      <c r="RDE11" s="0"/>
      <c r="RDF11" s="0"/>
      <c r="RDG11" s="0"/>
      <c r="RDH11" s="0"/>
      <c r="RDI11" s="0"/>
      <c r="RDJ11" s="0"/>
      <c r="RDK11" s="0"/>
      <c r="RDL11" s="0"/>
      <c r="RDM11" s="0"/>
      <c r="RDN11" s="0"/>
      <c r="RDO11" s="0"/>
      <c r="RDP11" s="0"/>
      <c r="RDQ11" s="0"/>
      <c r="RDR11" s="0"/>
      <c r="RDS11" s="0"/>
      <c r="RDT11" s="0"/>
      <c r="RDU11" s="0"/>
      <c r="RDV11" s="0"/>
      <c r="RDW11" s="0"/>
      <c r="RDX11" s="0"/>
      <c r="RDY11" s="0"/>
      <c r="RDZ11" s="0"/>
      <c r="REA11" s="0"/>
      <c r="REB11" s="0"/>
      <c r="REC11" s="0"/>
      <c r="RED11" s="0"/>
      <c r="REE11" s="0"/>
      <c r="REF11" s="0"/>
      <c r="REG11" s="0"/>
      <c r="REH11" s="0"/>
      <c r="REI11" s="0"/>
      <c r="REJ11" s="0"/>
      <c r="REK11" s="0"/>
      <c r="REL11" s="0"/>
      <c r="REM11" s="0"/>
      <c r="REN11" s="0"/>
      <c r="REO11" s="0"/>
      <c r="REP11" s="0"/>
      <c r="REQ11" s="0"/>
      <c r="RER11" s="0"/>
      <c r="RES11" s="0"/>
      <c r="RET11" s="0"/>
      <c r="REU11" s="0"/>
      <c r="REV11" s="0"/>
      <c r="REW11" s="0"/>
      <c r="REX11" s="0"/>
      <c r="REY11" s="0"/>
      <c r="REZ11" s="0"/>
      <c r="RFA11" s="0"/>
      <c r="RFB11" s="0"/>
      <c r="RFC11" s="0"/>
      <c r="RFD11" s="0"/>
      <c r="RFE11" s="0"/>
      <c r="RFF11" s="0"/>
      <c r="RFG11" s="0"/>
      <c r="RFH11" s="0"/>
      <c r="RFI11" s="0"/>
      <c r="RFJ11" s="0"/>
      <c r="RFK11" s="0"/>
      <c r="RFL11" s="0"/>
      <c r="RFM11" s="0"/>
      <c r="RFN11" s="0"/>
      <c r="RFO11" s="0"/>
      <c r="RFP11" s="0"/>
      <c r="RFQ11" s="0"/>
      <c r="RFR11" s="0"/>
      <c r="RFS11" s="0"/>
      <c r="RFT11" s="0"/>
      <c r="RFU11" s="0"/>
      <c r="RFV11" s="0"/>
      <c r="RFW11" s="0"/>
      <c r="RFX11" s="0"/>
      <c r="RFY11" s="0"/>
      <c r="RFZ11" s="0"/>
      <c r="RGA11" s="0"/>
      <c r="RGB11" s="0"/>
      <c r="RGC11" s="0"/>
      <c r="RGD11" s="0"/>
      <c r="RGE11" s="0"/>
      <c r="RGF11" s="0"/>
      <c r="RGG11" s="0"/>
      <c r="RGH11" s="0"/>
      <c r="RGI11" s="0"/>
      <c r="RGJ11" s="0"/>
      <c r="RGK11" s="0"/>
      <c r="RGL11" s="0"/>
      <c r="RGM11" s="0"/>
      <c r="RGN11" s="0"/>
      <c r="RGO11" s="0"/>
      <c r="RGP11" s="0"/>
      <c r="RGQ11" s="0"/>
      <c r="RGR11" s="0"/>
      <c r="RGS11" s="0"/>
      <c r="RGT11" s="0"/>
      <c r="RGU11" s="0"/>
      <c r="RGV11" s="0"/>
      <c r="RGW11" s="0"/>
      <c r="RGX11" s="0"/>
      <c r="RGY11" s="0"/>
      <c r="RGZ11" s="0"/>
      <c r="RHA11" s="0"/>
      <c r="RHB11" s="0"/>
      <c r="RHC11" s="0"/>
      <c r="RHD11" s="0"/>
      <c r="RHE11" s="0"/>
      <c r="RHF11" s="0"/>
      <c r="RHG11" s="0"/>
      <c r="RHH11" s="0"/>
      <c r="RHI11" s="0"/>
      <c r="RHJ11" s="0"/>
      <c r="RHK11" s="0"/>
      <c r="RHL11" s="0"/>
      <c r="RHM11" s="0"/>
      <c r="RHN11" s="0"/>
      <c r="RHO11" s="0"/>
      <c r="RHP11" s="0"/>
      <c r="RHQ11" s="0"/>
      <c r="RHR11" s="0"/>
      <c r="RHS11" s="0"/>
      <c r="RHT11" s="0"/>
      <c r="RHU11" s="0"/>
      <c r="RHV11" s="0"/>
      <c r="RHW11" s="0"/>
      <c r="RHX11" s="0"/>
      <c r="RHY11" s="0"/>
      <c r="RHZ11" s="0"/>
      <c r="RIA11" s="0"/>
      <c r="RIB11" s="0"/>
      <c r="RIC11" s="0"/>
      <c r="RID11" s="0"/>
      <c r="RIE11" s="0"/>
      <c r="RIF11" s="0"/>
      <c r="RIG11" s="0"/>
      <c r="RIH11" s="0"/>
      <c r="RII11" s="0"/>
      <c r="RIJ11" s="0"/>
      <c r="RIK11" s="0"/>
      <c r="RIL11" s="0"/>
      <c r="RIM11" s="0"/>
      <c r="RIN11" s="0"/>
      <c r="RIO11" s="0"/>
      <c r="RIP11" s="0"/>
      <c r="RIQ11" s="0"/>
      <c r="RIR11" s="0"/>
      <c r="RIS11" s="0"/>
      <c r="RIT11" s="0"/>
      <c r="RIU11" s="0"/>
      <c r="RIV11" s="0"/>
      <c r="RIW11" s="0"/>
      <c r="RIX11" s="0"/>
      <c r="RIY11" s="0"/>
      <c r="RIZ11" s="0"/>
      <c r="RJA11" s="0"/>
      <c r="RJB11" s="0"/>
      <c r="RJC11" s="0"/>
      <c r="RJD11" s="0"/>
      <c r="RJE11" s="0"/>
      <c r="RJF11" s="0"/>
      <c r="RJG11" s="0"/>
      <c r="RJH11" s="0"/>
      <c r="RJI11" s="0"/>
      <c r="RJJ11" s="0"/>
      <c r="RJK11" s="0"/>
      <c r="RJL11" s="0"/>
      <c r="RJM11" s="0"/>
      <c r="RJN11" s="0"/>
      <c r="RJO11" s="0"/>
      <c r="RJP11" s="0"/>
      <c r="RJQ11" s="0"/>
      <c r="RJR11" s="0"/>
      <c r="RJS11" s="0"/>
      <c r="RJT11" s="0"/>
      <c r="RJU11" s="0"/>
      <c r="RJV11" s="0"/>
      <c r="RJW11" s="0"/>
      <c r="RJX11" s="0"/>
      <c r="RJY11" s="0"/>
      <c r="RJZ11" s="0"/>
      <c r="RKA11" s="0"/>
      <c r="RKB11" s="0"/>
      <c r="RKC11" s="0"/>
      <c r="RKD11" s="0"/>
      <c r="RKE11" s="0"/>
      <c r="RKF11" s="0"/>
      <c r="RKG11" s="0"/>
      <c r="RKH11" s="0"/>
      <c r="RKI11" s="0"/>
      <c r="RKJ11" s="0"/>
      <c r="RKK11" s="0"/>
      <c r="RKL11" s="0"/>
      <c r="RKM11" s="0"/>
      <c r="RKN11" s="0"/>
      <c r="RKO11" s="0"/>
      <c r="RKP11" s="0"/>
      <c r="RKQ11" s="0"/>
      <c r="RKR11" s="0"/>
      <c r="RKS11" s="0"/>
      <c r="RKT11" s="0"/>
      <c r="RKU11" s="0"/>
      <c r="RKV11" s="0"/>
      <c r="RKW11" s="0"/>
      <c r="RKX11" s="0"/>
      <c r="RKY11" s="0"/>
      <c r="RKZ11" s="0"/>
      <c r="RLA11" s="0"/>
      <c r="RLB11" s="0"/>
      <c r="RLC11" s="0"/>
      <c r="RLD11" s="0"/>
      <c r="RLE11" s="0"/>
      <c r="RLF11" s="0"/>
      <c r="RLG11" s="0"/>
      <c r="RLH11" s="0"/>
      <c r="RLI11" s="0"/>
      <c r="RLJ11" s="0"/>
      <c r="RLK11" s="0"/>
      <c r="RLL11" s="0"/>
      <c r="RLM11" s="0"/>
      <c r="RLN11" s="0"/>
      <c r="RLO11" s="0"/>
      <c r="RLP11" s="0"/>
      <c r="RLQ11" s="0"/>
      <c r="RLR11" s="0"/>
      <c r="RLS11" s="0"/>
      <c r="RLT11" s="0"/>
      <c r="RLU11" s="0"/>
      <c r="RLV11" s="0"/>
      <c r="RLW11" s="0"/>
      <c r="RLX11" s="0"/>
      <c r="RLY11" s="0"/>
      <c r="RLZ11" s="0"/>
      <c r="RMA11" s="0"/>
      <c r="RMB11" s="0"/>
      <c r="RMC11" s="0"/>
      <c r="RMD11" s="0"/>
      <c r="RME11" s="0"/>
      <c r="RMF11" s="0"/>
      <c r="RMG11" s="0"/>
      <c r="RMH11" s="0"/>
      <c r="RMI11" s="0"/>
      <c r="RMJ11" s="0"/>
      <c r="RMK11" s="0"/>
      <c r="RML11" s="0"/>
      <c r="RMM11" s="0"/>
      <c r="RMN11" s="0"/>
      <c r="RMO11" s="0"/>
      <c r="RMP11" s="0"/>
      <c r="RMQ11" s="0"/>
      <c r="RMR11" s="0"/>
      <c r="RMS11" s="0"/>
      <c r="RMT11" s="0"/>
      <c r="RMU11" s="0"/>
      <c r="RMV11" s="0"/>
      <c r="RMW11" s="0"/>
      <c r="RMX11" s="0"/>
      <c r="RMY11" s="0"/>
      <c r="RMZ11" s="0"/>
      <c r="RNA11" s="0"/>
      <c r="RNB11" s="0"/>
      <c r="RNC11" s="0"/>
      <c r="RND11" s="0"/>
      <c r="RNE11" s="0"/>
      <c r="RNF11" s="0"/>
      <c r="RNG11" s="0"/>
      <c r="RNH11" s="0"/>
      <c r="RNI11" s="0"/>
      <c r="RNJ11" s="0"/>
      <c r="RNK11" s="0"/>
      <c r="RNL11" s="0"/>
      <c r="RNM11" s="0"/>
      <c r="RNN11" s="0"/>
      <c r="RNO11" s="0"/>
      <c r="RNP11" s="0"/>
      <c r="RNQ11" s="0"/>
      <c r="RNR11" s="0"/>
      <c r="RNS11" s="0"/>
      <c r="RNT11" s="0"/>
      <c r="RNU11" s="0"/>
      <c r="RNV11" s="0"/>
      <c r="RNW11" s="0"/>
      <c r="RNX11" s="0"/>
      <c r="RNY11" s="0"/>
      <c r="RNZ11" s="0"/>
      <c r="ROA11" s="0"/>
      <c r="ROB11" s="0"/>
      <c r="ROC11" s="0"/>
      <c r="ROD11" s="0"/>
      <c r="ROE11" s="0"/>
      <c r="ROF11" s="0"/>
      <c r="ROG11" s="0"/>
      <c r="ROH11" s="0"/>
      <c r="ROI11" s="0"/>
      <c r="ROJ11" s="0"/>
      <c r="ROK11" s="0"/>
      <c r="ROL11" s="0"/>
      <c r="ROM11" s="0"/>
      <c r="RON11" s="0"/>
      <c r="ROO11" s="0"/>
      <c r="ROP11" s="0"/>
      <c r="ROQ11" s="0"/>
      <c r="ROR11" s="0"/>
      <c r="ROS11" s="0"/>
      <c r="ROT11" s="0"/>
      <c r="ROU11" s="0"/>
      <c r="ROV11" s="0"/>
      <c r="ROW11" s="0"/>
      <c r="ROX11" s="0"/>
      <c r="ROY11" s="0"/>
      <c r="ROZ11" s="0"/>
      <c r="RPA11" s="0"/>
      <c r="RPB11" s="0"/>
      <c r="RPC11" s="0"/>
      <c r="RPD11" s="0"/>
      <c r="RPE11" s="0"/>
      <c r="RPF11" s="0"/>
      <c r="RPG11" s="0"/>
      <c r="RPH11" s="0"/>
      <c r="RPI11" s="0"/>
      <c r="RPJ11" s="0"/>
      <c r="RPK11" s="0"/>
      <c r="RPL11" s="0"/>
      <c r="RPM11" s="0"/>
      <c r="RPN11" s="0"/>
      <c r="RPO11" s="0"/>
      <c r="RPP11" s="0"/>
      <c r="RPQ11" s="0"/>
      <c r="RPR11" s="0"/>
      <c r="RPS11" s="0"/>
      <c r="RPT11" s="0"/>
      <c r="RPU11" s="0"/>
      <c r="RPV11" s="0"/>
      <c r="RPW11" s="0"/>
      <c r="RPX11" s="0"/>
      <c r="RPY11" s="0"/>
      <c r="RPZ11" s="0"/>
      <c r="RQA11" s="0"/>
      <c r="RQB11" s="0"/>
      <c r="RQC11" s="0"/>
      <c r="RQD11" s="0"/>
      <c r="RQE11" s="0"/>
      <c r="RQF11" s="0"/>
      <c r="RQG11" s="0"/>
      <c r="RQH11" s="0"/>
      <c r="RQI11" s="0"/>
      <c r="RQJ11" s="0"/>
      <c r="RQK11" s="0"/>
      <c r="RQL11" s="0"/>
      <c r="RQM11" s="0"/>
      <c r="RQN11" s="0"/>
      <c r="RQO11" s="0"/>
      <c r="RQP11" s="0"/>
      <c r="RQQ11" s="0"/>
      <c r="RQR11" s="0"/>
      <c r="RQS11" s="0"/>
      <c r="RQT11" s="0"/>
      <c r="RQU11" s="0"/>
      <c r="RQV11" s="0"/>
      <c r="RQW11" s="0"/>
      <c r="RQX11" s="0"/>
      <c r="RQY11" s="0"/>
      <c r="RQZ11" s="0"/>
      <c r="RRA11" s="0"/>
      <c r="RRB11" s="0"/>
      <c r="RRC11" s="0"/>
      <c r="RRD11" s="0"/>
      <c r="RRE11" s="0"/>
      <c r="RRF11" s="0"/>
      <c r="RRG11" s="0"/>
      <c r="RRH11" s="0"/>
      <c r="RRI11" s="0"/>
      <c r="RRJ11" s="0"/>
      <c r="RRK11" s="0"/>
      <c r="RRL11" s="0"/>
      <c r="RRM11" s="0"/>
      <c r="RRN11" s="0"/>
      <c r="RRO11" s="0"/>
      <c r="RRP11" s="0"/>
      <c r="RRQ11" s="0"/>
      <c r="RRR11" s="0"/>
      <c r="RRS11" s="0"/>
      <c r="RRT11" s="0"/>
      <c r="RRU11" s="0"/>
      <c r="RRV11" s="0"/>
      <c r="RRW11" s="0"/>
      <c r="RRX11" s="0"/>
      <c r="RRY11" s="0"/>
      <c r="RRZ11" s="0"/>
      <c r="RSA11" s="0"/>
      <c r="RSB11" s="0"/>
      <c r="RSC11" s="0"/>
      <c r="RSD11" s="0"/>
      <c r="RSE11" s="0"/>
      <c r="RSF11" s="0"/>
      <c r="RSG11" s="0"/>
      <c r="RSH11" s="0"/>
      <c r="RSI11" s="0"/>
      <c r="RSJ11" s="0"/>
      <c r="RSK11" s="0"/>
      <c r="RSL11" s="0"/>
      <c r="RSM11" s="0"/>
      <c r="RSN11" s="0"/>
      <c r="RSO11" s="0"/>
      <c r="RSP11" s="0"/>
      <c r="RSQ11" s="0"/>
      <c r="RSR11" s="0"/>
      <c r="RSS11" s="0"/>
      <c r="RST11" s="0"/>
      <c r="RSU11" s="0"/>
      <c r="RSV11" s="0"/>
      <c r="RSW11" s="0"/>
      <c r="RSX11" s="0"/>
      <c r="RSY11" s="0"/>
      <c r="RSZ11" s="0"/>
      <c r="RTA11" s="0"/>
      <c r="RTB11" s="0"/>
      <c r="RTC11" s="0"/>
      <c r="RTD11" s="0"/>
      <c r="RTE11" s="0"/>
      <c r="RTF11" s="0"/>
      <c r="RTG11" s="0"/>
      <c r="RTH11" s="0"/>
      <c r="RTI11" s="0"/>
      <c r="RTJ11" s="0"/>
      <c r="RTK11" s="0"/>
      <c r="RTL11" s="0"/>
      <c r="RTM11" s="0"/>
      <c r="RTN11" s="0"/>
      <c r="RTO11" s="0"/>
      <c r="RTP11" s="0"/>
      <c r="RTQ11" s="0"/>
      <c r="RTR11" s="0"/>
      <c r="RTS11" s="0"/>
      <c r="RTT11" s="0"/>
      <c r="RTU11" s="0"/>
      <c r="RTV11" s="0"/>
      <c r="RTW11" s="0"/>
      <c r="RTX11" s="0"/>
      <c r="RTY11" s="0"/>
      <c r="RTZ11" s="0"/>
      <c r="RUA11" s="0"/>
      <c r="RUB11" s="0"/>
      <c r="RUC11" s="0"/>
      <c r="RUD11" s="0"/>
      <c r="RUE11" s="0"/>
      <c r="RUF11" s="0"/>
      <c r="RUG11" s="0"/>
      <c r="RUH11" s="0"/>
      <c r="RUI11" s="0"/>
      <c r="RUJ11" s="0"/>
      <c r="RUK11" s="0"/>
      <c r="RUL11" s="0"/>
      <c r="RUM11" s="0"/>
      <c r="RUN11" s="0"/>
      <c r="RUO11" s="0"/>
      <c r="RUP11" s="0"/>
      <c r="RUQ11" s="0"/>
      <c r="RUR11" s="0"/>
      <c r="RUS11" s="0"/>
      <c r="RUT11" s="0"/>
      <c r="RUU11" s="0"/>
      <c r="RUV11" s="0"/>
      <c r="RUW11" s="0"/>
      <c r="RUX11" s="0"/>
      <c r="RUY11" s="0"/>
      <c r="RUZ11" s="0"/>
      <c r="RVA11" s="0"/>
      <c r="RVB11" s="0"/>
      <c r="RVC11" s="0"/>
      <c r="RVD11" s="0"/>
      <c r="RVE11" s="0"/>
      <c r="RVF11" s="0"/>
      <c r="RVG11" s="0"/>
      <c r="RVH11" s="0"/>
      <c r="RVI11" s="0"/>
      <c r="RVJ11" s="0"/>
      <c r="RVK11" s="0"/>
      <c r="RVL11" s="0"/>
      <c r="RVM11" s="0"/>
      <c r="RVN11" s="0"/>
      <c r="RVO11" s="0"/>
      <c r="RVP11" s="0"/>
      <c r="RVQ11" s="0"/>
      <c r="RVR11" s="0"/>
      <c r="RVS11" s="0"/>
      <c r="RVT11" s="0"/>
      <c r="RVU11" s="0"/>
      <c r="RVV11" s="0"/>
      <c r="RVW11" s="0"/>
      <c r="RVX11" s="0"/>
      <c r="RVY11" s="0"/>
      <c r="RVZ11" s="0"/>
      <c r="RWA11" s="0"/>
      <c r="RWB11" s="0"/>
      <c r="RWC11" s="0"/>
      <c r="RWD11" s="0"/>
      <c r="RWE11" s="0"/>
      <c r="RWF11" s="0"/>
      <c r="RWG11" s="0"/>
      <c r="RWH11" s="0"/>
      <c r="RWI11" s="0"/>
      <c r="RWJ11" s="0"/>
      <c r="RWK11" s="0"/>
      <c r="RWL11" s="0"/>
      <c r="RWM11" s="0"/>
      <c r="RWN11" s="0"/>
      <c r="RWO11" s="0"/>
      <c r="RWP11" s="0"/>
      <c r="RWQ11" s="0"/>
      <c r="RWR11" s="0"/>
      <c r="RWS11" s="0"/>
      <c r="RWT11" s="0"/>
      <c r="RWU11" s="0"/>
      <c r="RWV11" s="0"/>
      <c r="RWW11" s="0"/>
      <c r="RWX11" s="0"/>
      <c r="RWY11" s="0"/>
      <c r="RWZ11" s="0"/>
      <c r="RXA11" s="0"/>
      <c r="RXB11" s="0"/>
      <c r="RXC11" s="0"/>
      <c r="RXD11" s="0"/>
      <c r="RXE11" s="0"/>
      <c r="RXF11" s="0"/>
      <c r="RXG11" s="0"/>
      <c r="RXH11" s="0"/>
      <c r="RXI11" s="0"/>
      <c r="RXJ11" s="0"/>
      <c r="RXK11" s="0"/>
      <c r="RXL11" s="0"/>
      <c r="RXM11" s="0"/>
      <c r="RXN11" s="0"/>
      <c r="RXO11" s="0"/>
      <c r="RXP11" s="0"/>
      <c r="RXQ11" s="0"/>
      <c r="RXR11" s="0"/>
      <c r="RXS11" s="0"/>
      <c r="RXT11" s="0"/>
      <c r="RXU11" s="0"/>
      <c r="RXV11" s="0"/>
      <c r="RXW11" s="0"/>
      <c r="RXX11" s="0"/>
      <c r="RXY11" s="0"/>
      <c r="RXZ11" s="0"/>
      <c r="RYA11" s="0"/>
      <c r="RYB11" s="0"/>
      <c r="RYC11" s="0"/>
      <c r="RYD11" s="0"/>
      <c r="RYE11" s="0"/>
      <c r="RYF11" s="0"/>
      <c r="RYG11" s="0"/>
      <c r="RYH11" s="0"/>
      <c r="RYI11" s="0"/>
      <c r="RYJ11" s="0"/>
      <c r="RYK11" s="0"/>
      <c r="RYL11" s="0"/>
      <c r="RYM11" s="0"/>
      <c r="RYN11" s="0"/>
      <c r="RYO11" s="0"/>
      <c r="RYP11" s="0"/>
      <c r="RYQ11" s="0"/>
      <c r="RYR11" s="0"/>
      <c r="RYS11" s="0"/>
      <c r="RYT11" s="0"/>
      <c r="RYU11" s="0"/>
      <c r="RYV11" s="0"/>
      <c r="RYW11" s="0"/>
      <c r="RYX11" s="0"/>
      <c r="RYY11" s="0"/>
      <c r="RYZ11" s="0"/>
      <c r="RZA11" s="0"/>
      <c r="RZB11" s="0"/>
      <c r="RZC11" s="0"/>
      <c r="RZD11" s="0"/>
      <c r="RZE11" s="0"/>
      <c r="RZF11" s="0"/>
      <c r="RZG11" s="0"/>
      <c r="RZH11" s="0"/>
      <c r="RZI11" s="0"/>
      <c r="RZJ11" s="0"/>
      <c r="RZK11" s="0"/>
      <c r="RZL11" s="0"/>
      <c r="RZM11" s="0"/>
      <c r="RZN11" s="0"/>
      <c r="RZO11" s="0"/>
      <c r="RZP11" s="0"/>
      <c r="RZQ11" s="0"/>
      <c r="RZR11" s="0"/>
      <c r="RZS11" s="0"/>
      <c r="RZT11" s="0"/>
      <c r="RZU11" s="0"/>
      <c r="RZV11" s="0"/>
      <c r="RZW11" s="0"/>
      <c r="RZX11" s="0"/>
      <c r="RZY11" s="0"/>
      <c r="RZZ11" s="0"/>
      <c r="SAA11" s="0"/>
      <c r="SAB11" s="0"/>
      <c r="SAC11" s="0"/>
      <c r="SAD11" s="0"/>
      <c r="SAE11" s="0"/>
      <c r="SAF11" s="0"/>
      <c r="SAG11" s="0"/>
      <c r="SAH11" s="0"/>
      <c r="SAI11" s="0"/>
      <c r="SAJ11" s="0"/>
      <c r="SAK11" s="0"/>
      <c r="SAL11" s="0"/>
      <c r="SAM11" s="0"/>
      <c r="SAN11" s="0"/>
      <c r="SAO11" s="0"/>
      <c r="SAP11" s="0"/>
      <c r="SAQ11" s="0"/>
      <c r="SAR11" s="0"/>
      <c r="SAS11" s="0"/>
      <c r="SAT11" s="0"/>
      <c r="SAU11" s="0"/>
      <c r="SAV11" s="0"/>
      <c r="SAW11" s="0"/>
      <c r="SAX11" s="0"/>
      <c r="SAY11" s="0"/>
      <c r="SAZ11" s="0"/>
      <c r="SBA11" s="0"/>
      <c r="SBB11" s="0"/>
      <c r="SBC11" s="0"/>
      <c r="SBD11" s="0"/>
      <c r="SBE11" s="0"/>
      <c r="SBF11" s="0"/>
      <c r="SBG11" s="0"/>
      <c r="SBH11" s="0"/>
      <c r="SBI11" s="0"/>
      <c r="SBJ11" s="0"/>
      <c r="SBK11" s="0"/>
      <c r="SBL11" s="0"/>
      <c r="SBM11" s="0"/>
      <c r="SBN11" s="0"/>
      <c r="SBO11" s="0"/>
      <c r="SBP11" s="0"/>
      <c r="SBQ11" s="0"/>
      <c r="SBR11" s="0"/>
      <c r="SBS11" s="0"/>
      <c r="SBT11" s="0"/>
      <c r="SBU11" s="0"/>
      <c r="SBV11" s="0"/>
      <c r="SBW11" s="0"/>
      <c r="SBX11" s="0"/>
      <c r="SBY11" s="0"/>
      <c r="SBZ11" s="0"/>
      <c r="SCA11" s="0"/>
      <c r="SCB11" s="0"/>
      <c r="SCC11" s="0"/>
      <c r="SCD11" s="0"/>
      <c r="SCE11" s="0"/>
      <c r="SCF11" s="0"/>
      <c r="SCG11" s="0"/>
      <c r="SCH11" s="0"/>
      <c r="SCI11" s="0"/>
      <c r="SCJ11" s="0"/>
      <c r="SCK11" s="0"/>
      <c r="SCL11" s="0"/>
      <c r="SCM11" s="0"/>
      <c r="SCN11" s="0"/>
      <c r="SCO11" s="0"/>
      <c r="SCP11" s="0"/>
      <c r="SCQ11" s="0"/>
      <c r="SCR11" s="0"/>
      <c r="SCS11" s="0"/>
      <c r="SCT11" s="0"/>
      <c r="SCU11" s="0"/>
      <c r="SCV11" s="0"/>
      <c r="SCW11" s="0"/>
      <c r="SCX11" s="0"/>
      <c r="SCY11" s="0"/>
      <c r="SCZ11" s="0"/>
      <c r="SDA11" s="0"/>
      <c r="SDB11" s="0"/>
      <c r="SDC11" s="0"/>
      <c r="SDD11" s="0"/>
      <c r="SDE11" s="0"/>
      <c r="SDF11" s="0"/>
      <c r="SDG11" s="0"/>
      <c r="SDH11" s="0"/>
      <c r="SDI11" s="0"/>
      <c r="SDJ11" s="0"/>
      <c r="SDK11" s="0"/>
      <c r="SDL11" s="0"/>
      <c r="SDM11" s="0"/>
      <c r="SDN11" s="0"/>
      <c r="SDO11" s="0"/>
      <c r="SDP11" s="0"/>
      <c r="SDQ11" s="0"/>
      <c r="SDR11" s="0"/>
      <c r="SDS11" s="0"/>
      <c r="SDT11" s="0"/>
      <c r="SDU11" s="0"/>
      <c r="SDV11" s="0"/>
      <c r="SDW11" s="0"/>
      <c r="SDX11" s="0"/>
      <c r="SDY11" s="0"/>
      <c r="SDZ11" s="0"/>
      <c r="SEA11" s="0"/>
      <c r="SEB11" s="0"/>
      <c r="SEC11" s="0"/>
      <c r="SED11" s="0"/>
      <c r="SEE11" s="0"/>
      <c r="SEF11" s="0"/>
      <c r="SEG11" s="0"/>
      <c r="SEH11" s="0"/>
      <c r="SEI11" s="0"/>
      <c r="SEJ11" s="0"/>
      <c r="SEK11" s="0"/>
      <c r="SEL11" s="0"/>
      <c r="SEM11" s="0"/>
      <c r="SEN11" s="0"/>
      <c r="SEO11" s="0"/>
      <c r="SEP11" s="0"/>
      <c r="SEQ11" s="0"/>
      <c r="SER11" s="0"/>
      <c r="SES11" s="0"/>
      <c r="SET11" s="0"/>
      <c r="SEU11" s="0"/>
      <c r="SEV11" s="0"/>
      <c r="SEW11" s="0"/>
      <c r="SEX11" s="0"/>
      <c r="SEY11" s="0"/>
      <c r="SEZ11" s="0"/>
      <c r="SFA11" s="0"/>
      <c r="SFB11" s="0"/>
      <c r="SFC11" s="0"/>
      <c r="SFD11" s="0"/>
      <c r="SFE11" s="0"/>
      <c r="SFF11" s="0"/>
      <c r="SFG11" s="0"/>
      <c r="SFH11" s="0"/>
      <c r="SFI11" s="0"/>
      <c r="SFJ11" s="0"/>
      <c r="SFK11" s="0"/>
      <c r="SFL11" s="0"/>
      <c r="SFM11" s="0"/>
      <c r="SFN11" s="0"/>
      <c r="SFO11" s="0"/>
      <c r="SFP11" s="0"/>
      <c r="SFQ11" s="0"/>
      <c r="SFR11" s="0"/>
      <c r="SFS11" s="0"/>
      <c r="SFT11" s="0"/>
      <c r="SFU11" s="0"/>
      <c r="SFV11" s="0"/>
      <c r="SFW11" s="0"/>
      <c r="SFX11" s="0"/>
      <c r="SFY11" s="0"/>
      <c r="SFZ11" s="0"/>
      <c r="SGA11" s="0"/>
      <c r="SGB11" s="0"/>
      <c r="SGC11" s="0"/>
      <c r="SGD11" s="0"/>
      <c r="SGE11" s="0"/>
      <c r="SGF11" s="0"/>
      <c r="SGG11" s="0"/>
      <c r="SGH11" s="0"/>
      <c r="SGI11" s="0"/>
      <c r="SGJ11" s="0"/>
      <c r="SGK11" s="0"/>
      <c r="SGL11" s="0"/>
      <c r="SGM11" s="0"/>
      <c r="SGN11" s="0"/>
      <c r="SGO11" s="0"/>
      <c r="SGP11" s="0"/>
      <c r="SGQ11" s="0"/>
      <c r="SGR11" s="0"/>
      <c r="SGS11" s="0"/>
      <c r="SGT11" s="0"/>
      <c r="SGU11" s="0"/>
      <c r="SGV11" s="0"/>
      <c r="SGW11" s="0"/>
      <c r="SGX11" s="0"/>
      <c r="SGY11" s="0"/>
      <c r="SGZ11" s="0"/>
      <c r="SHA11" s="0"/>
      <c r="SHB11" s="0"/>
      <c r="SHC11" s="0"/>
      <c r="SHD11" s="0"/>
      <c r="SHE11" s="0"/>
      <c r="SHF11" s="0"/>
      <c r="SHG11" s="0"/>
      <c r="SHH11" s="0"/>
      <c r="SHI11" s="0"/>
      <c r="SHJ11" s="0"/>
      <c r="SHK11" s="0"/>
      <c r="SHL11" s="0"/>
      <c r="SHM11" s="0"/>
      <c r="SHN11" s="0"/>
      <c r="SHO11" s="0"/>
      <c r="SHP11" s="0"/>
      <c r="SHQ11" s="0"/>
      <c r="SHR11" s="0"/>
      <c r="SHS11" s="0"/>
      <c r="SHT11" s="0"/>
      <c r="SHU11" s="0"/>
      <c r="SHV11" s="0"/>
      <c r="SHW11" s="0"/>
      <c r="SHX11" s="0"/>
      <c r="SHY11" s="0"/>
      <c r="SHZ11" s="0"/>
      <c r="SIA11" s="0"/>
      <c r="SIB11" s="0"/>
      <c r="SIC11" s="0"/>
      <c r="SID11" s="0"/>
      <c r="SIE11" s="0"/>
      <c r="SIF11" s="0"/>
      <c r="SIG11" s="0"/>
      <c r="SIH11" s="0"/>
      <c r="SII11" s="0"/>
      <c r="SIJ11" s="0"/>
      <c r="SIK11" s="0"/>
      <c r="SIL11" s="0"/>
      <c r="SIM11" s="0"/>
      <c r="SIN11" s="0"/>
      <c r="SIO11" s="0"/>
      <c r="SIP11" s="0"/>
      <c r="SIQ11" s="0"/>
      <c r="SIR11" s="0"/>
      <c r="SIS11" s="0"/>
      <c r="SIT11" s="0"/>
      <c r="SIU11" s="0"/>
      <c r="SIV11" s="0"/>
      <c r="SIW11" s="0"/>
      <c r="SIX11" s="0"/>
      <c r="SIY11" s="0"/>
      <c r="SIZ11" s="0"/>
      <c r="SJA11" s="0"/>
      <c r="SJB11" s="0"/>
      <c r="SJC11" s="0"/>
      <c r="SJD11" s="0"/>
      <c r="SJE11" s="0"/>
      <c r="SJF11" s="0"/>
      <c r="SJG11" s="0"/>
      <c r="SJH11" s="0"/>
      <c r="SJI11" s="0"/>
      <c r="SJJ11" s="0"/>
      <c r="SJK11" s="0"/>
      <c r="SJL11" s="0"/>
      <c r="SJM11" s="0"/>
      <c r="SJN11" s="0"/>
      <c r="SJO11" s="0"/>
      <c r="SJP11" s="0"/>
      <c r="SJQ11" s="0"/>
      <c r="SJR11" s="0"/>
      <c r="SJS11" s="0"/>
      <c r="SJT11" s="0"/>
      <c r="SJU11" s="0"/>
      <c r="SJV11" s="0"/>
      <c r="SJW11" s="0"/>
      <c r="SJX11" s="0"/>
      <c r="SJY11" s="0"/>
      <c r="SJZ11" s="0"/>
      <c r="SKA11" s="0"/>
      <c r="SKB11" s="0"/>
      <c r="SKC11" s="0"/>
      <c r="SKD11" s="0"/>
      <c r="SKE11" s="0"/>
      <c r="SKF11" s="0"/>
      <c r="SKG11" s="0"/>
      <c r="SKH11" s="0"/>
      <c r="SKI11" s="0"/>
      <c r="SKJ11" s="0"/>
      <c r="SKK11" s="0"/>
      <c r="SKL11" s="0"/>
      <c r="SKM11" s="0"/>
      <c r="SKN11" s="0"/>
      <c r="SKO11" s="0"/>
      <c r="SKP11" s="0"/>
      <c r="SKQ11" s="0"/>
      <c r="SKR11" s="0"/>
      <c r="SKS11" s="0"/>
      <c r="SKT11" s="0"/>
      <c r="SKU11" s="0"/>
      <c r="SKV11" s="0"/>
      <c r="SKW11" s="0"/>
      <c r="SKX11" s="0"/>
      <c r="SKY11" s="0"/>
      <c r="SKZ11" s="0"/>
      <c r="SLA11" s="0"/>
      <c r="SLB11" s="0"/>
      <c r="SLC11" s="0"/>
      <c r="SLD11" s="0"/>
      <c r="SLE11" s="0"/>
      <c r="SLF11" s="0"/>
      <c r="SLG11" s="0"/>
      <c r="SLH11" s="0"/>
      <c r="SLI11" s="0"/>
      <c r="SLJ11" s="0"/>
      <c r="SLK11" s="0"/>
      <c r="SLL11" s="0"/>
      <c r="SLM11" s="0"/>
      <c r="SLN11" s="0"/>
      <c r="SLO11" s="0"/>
      <c r="SLP11" s="0"/>
      <c r="SLQ11" s="0"/>
      <c r="SLR11" s="0"/>
      <c r="SLS11" s="0"/>
      <c r="SLT11" s="0"/>
      <c r="SLU11" s="0"/>
      <c r="SLV11" s="0"/>
      <c r="SLW11" s="0"/>
      <c r="SLX11" s="0"/>
      <c r="SLY11" s="0"/>
      <c r="SLZ11" s="0"/>
      <c r="SMA11" s="0"/>
      <c r="SMB11" s="0"/>
      <c r="SMC11" s="0"/>
      <c r="SMD11" s="0"/>
      <c r="SME11" s="0"/>
      <c r="SMF11" s="0"/>
      <c r="SMG11" s="0"/>
      <c r="SMH11" s="0"/>
      <c r="SMI11" s="0"/>
      <c r="SMJ11" s="0"/>
      <c r="SMK11" s="0"/>
      <c r="SML11" s="0"/>
      <c r="SMM11" s="0"/>
      <c r="SMN11" s="0"/>
      <c r="SMO11" s="0"/>
      <c r="SMP11" s="0"/>
      <c r="SMQ11" s="0"/>
      <c r="SMR11" s="0"/>
      <c r="SMS11" s="0"/>
      <c r="SMT11" s="0"/>
      <c r="SMU11" s="0"/>
      <c r="SMV11" s="0"/>
      <c r="SMW11" s="0"/>
      <c r="SMX11" s="0"/>
      <c r="SMY11" s="0"/>
      <c r="SMZ11" s="0"/>
      <c r="SNA11" s="0"/>
      <c r="SNB11" s="0"/>
      <c r="SNC11" s="0"/>
      <c r="SND11" s="0"/>
      <c r="SNE11" s="0"/>
      <c r="SNF11" s="0"/>
      <c r="SNG11" s="0"/>
      <c r="SNH11" s="0"/>
      <c r="SNI11" s="0"/>
      <c r="SNJ11" s="0"/>
      <c r="SNK11" s="0"/>
      <c r="SNL11" s="0"/>
      <c r="SNM11" s="0"/>
      <c r="SNN11" s="0"/>
      <c r="SNO11" s="0"/>
      <c r="SNP11" s="0"/>
      <c r="SNQ11" s="0"/>
      <c r="SNR11" s="0"/>
      <c r="SNS11" s="0"/>
      <c r="SNT11" s="0"/>
      <c r="SNU11" s="0"/>
      <c r="SNV11" s="0"/>
      <c r="SNW11" s="0"/>
      <c r="SNX11" s="0"/>
      <c r="SNY11" s="0"/>
      <c r="SNZ11" s="0"/>
      <c r="SOA11" s="0"/>
      <c r="SOB11" s="0"/>
      <c r="SOC11" s="0"/>
      <c r="SOD11" s="0"/>
      <c r="SOE11" s="0"/>
      <c r="SOF11" s="0"/>
      <c r="SOG11" s="0"/>
      <c r="SOH11" s="0"/>
      <c r="SOI11" s="0"/>
      <c r="SOJ11" s="0"/>
      <c r="SOK11" s="0"/>
      <c r="SOL11" s="0"/>
      <c r="SOM11" s="0"/>
      <c r="SON11" s="0"/>
      <c r="SOO11" s="0"/>
      <c r="SOP11" s="0"/>
      <c r="SOQ11" s="0"/>
      <c r="SOR11" s="0"/>
      <c r="SOS11" s="0"/>
      <c r="SOT11" s="0"/>
      <c r="SOU11" s="0"/>
      <c r="SOV11" s="0"/>
      <c r="SOW11" s="0"/>
      <c r="SOX11" s="0"/>
      <c r="SOY11" s="0"/>
      <c r="SOZ11" s="0"/>
      <c r="SPA11" s="0"/>
      <c r="SPB11" s="0"/>
      <c r="SPC11" s="0"/>
      <c r="SPD11" s="0"/>
      <c r="SPE11" s="0"/>
      <c r="SPF11" s="0"/>
      <c r="SPG11" s="0"/>
      <c r="SPH11" s="0"/>
      <c r="SPI11" s="0"/>
      <c r="SPJ11" s="0"/>
      <c r="SPK11" s="0"/>
      <c r="SPL11" s="0"/>
      <c r="SPM11" s="0"/>
      <c r="SPN11" s="0"/>
      <c r="SPO11" s="0"/>
      <c r="SPP11" s="0"/>
      <c r="SPQ11" s="0"/>
      <c r="SPR11" s="0"/>
      <c r="SPS11" s="0"/>
      <c r="SPT11" s="0"/>
      <c r="SPU11" s="0"/>
      <c r="SPV11" s="0"/>
      <c r="SPW11" s="0"/>
      <c r="SPX11" s="0"/>
      <c r="SPY11" s="0"/>
      <c r="SPZ11" s="0"/>
      <c r="SQA11" s="0"/>
      <c r="SQB11" s="0"/>
      <c r="SQC11" s="0"/>
      <c r="SQD11" s="0"/>
      <c r="SQE11" s="0"/>
      <c r="SQF11" s="0"/>
      <c r="SQG11" s="0"/>
      <c r="SQH11" s="0"/>
      <c r="SQI11" s="0"/>
      <c r="SQJ11" s="0"/>
      <c r="SQK11" s="0"/>
      <c r="SQL11" s="0"/>
      <c r="SQM11" s="0"/>
      <c r="SQN11" s="0"/>
      <c r="SQO11" s="0"/>
      <c r="SQP11" s="0"/>
      <c r="SQQ11" s="0"/>
      <c r="SQR11" s="0"/>
      <c r="SQS11" s="0"/>
      <c r="SQT11" s="0"/>
      <c r="SQU11" s="0"/>
      <c r="SQV11" s="0"/>
      <c r="SQW11" s="0"/>
      <c r="SQX11" s="0"/>
      <c r="SQY11" s="0"/>
      <c r="SQZ11" s="0"/>
      <c r="SRA11" s="0"/>
      <c r="SRB11" s="0"/>
      <c r="SRC11" s="0"/>
      <c r="SRD11" s="0"/>
      <c r="SRE11" s="0"/>
      <c r="SRF11" s="0"/>
      <c r="SRG11" s="0"/>
      <c r="SRH11" s="0"/>
      <c r="SRI11" s="0"/>
      <c r="SRJ11" s="0"/>
      <c r="SRK11" s="0"/>
      <c r="SRL11" s="0"/>
      <c r="SRM11" s="0"/>
      <c r="SRN11" s="0"/>
      <c r="SRO11" s="0"/>
      <c r="SRP11" s="0"/>
      <c r="SRQ11" s="0"/>
      <c r="SRR11" s="0"/>
      <c r="SRS11" s="0"/>
      <c r="SRT11" s="0"/>
      <c r="SRU11" s="0"/>
      <c r="SRV11" s="0"/>
      <c r="SRW11" s="0"/>
      <c r="SRX11" s="0"/>
      <c r="SRY11" s="0"/>
      <c r="SRZ11" s="0"/>
      <c r="SSA11" s="0"/>
      <c r="SSB11" s="0"/>
      <c r="SSC11" s="0"/>
      <c r="SSD11" s="0"/>
      <c r="SSE11" s="0"/>
      <c r="SSF11" s="0"/>
      <c r="SSG11" s="0"/>
      <c r="SSH11" s="0"/>
      <c r="SSI11" s="0"/>
      <c r="SSJ11" s="0"/>
      <c r="SSK11" s="0"/>
      <c r="SSL11" s="0"/>
      <c r="SSM11" s="0"/>
      <c r="SSN11" s="0"/>
      <c r="SSO11" s="0"/>
      <c r="SSP11" s="0"/>
      <c r="SSQ11" s="0"/>
      <c r="SSR11" s="0"/>
      <c r="SSS11" s="0"/>
      <c r="SST11" s="0"/>
      <c r="SSU11" s="0"/>
      <c r="SSV11" s="0"/>
      <c r="SSW11" s="0"/>
      <c r="SSX11" s="0"/>
      <c r="SSY11" s="0"/>
      <c r="SSZ11" s="0"/>
      <c r="STA11" s="0"/>
      <c r="STB11" s="0"/>
      <c r="STC11" s="0"/>
      <c r="STD11" s="0"/>
      <c r="STE11" s="0"/>
      <c r="STF11" s="0"/>
      <c r="STG11" s="0"/>
      <c r="STH11" s="0"/>
      <c r="STI11" s="0"/>
      <c r="STJ11" s="0"/>
      <c r="STK11" s="0"/>
      <c r="STL11" s="0"/>
      <c r="STM11" s="0"/>
      <c r="STN11" s="0"/>
      <c r="STO11" s="0"/>
      <c r="STP11" s="0"/>
      <c r="STQ11" s="0"/>
      <c r="STR11" s="0"/>
      <c r="STS11" s="0"/>
      <c r="STT11" s="0"/>
      <c r="STU11" s="0"/>
      <c r="STV11" s="0"/>
      <c r="STW11" s="0"/>
      <c r="STX11" s="0"/>
      <c r="STY11" s="0"/>
      <c r="STZ11" s="0"/>
      <c r="SUA11" s="0"/>
      <c r="SUB11" s="0"/>
      <c r="SUC11" s="0"/>
      <c r="SUD11" s="0"/>
      <c r="SUE11" s="0"/>
      <c r="SUF11" s="0"/>
      <c r="SUG11" s="0"/>
      <c r="SUH11" s="0"/>
      <c r="SUI11" s="0"/>
      <c r="SUJ11" s="0"/>
      <c r="SUK11" s="0"/>
      <c r="SUL11" s="0"/>
      <c r="SUM11" s="0"/>
      <c r="SUN11" s="0"/>
      <c r="SUO11" s="0"/>
      <c r="SUP11" s="0"/>
      <c r="SUQ11" s="0"/>
      <c r="SUR11" s="0"/>
      <c r="SUS11" s="0"/>
      <c r="SUT11" s="0"/>
      <c r="SUU11" s="0"/>
      <c r="SUV11" s="0"/>
      <c r="SUW11" s="0"/>
      <c r="SUX11" s="0"/>
      <c r="SUY11" s="0"/>
      <c r="SUZ11" s="0"/>
      <c r="SVA11" s="0"/>
      <c r="SVB11" s="0"/>
      <c r="SVC11" s="0"/>
      <c r="SVD11" s="0"/>
      <c r="SVE11" s="0"/>
      <c r="SVF11" s="0"/>
      <c r="SVG11" s="0"/>
      <c r="SVH11" s="0"/>
      <c r="SVI11" s="0"/>
      <c r="SVJ11" s="0"/>
      <c r="SVK11" s="0"/>
      <c r="SVL11" s="0"/>
      <c r="SVM11" s="0"/>
      <c r="SVN11" s="0"/>
      <c r="SVO11" s="0"/>
      <c r="SVP11" s="0"/>
      <c r="SVQ11" s="0"/>
      <c r="SVR11" s="0"/>
      <c r="SVS11" s="0"/>
      <c r="SVT11" s="0"/>
      <c r="SVU11" s="0"/>
      <c r="SVV11" s="0"/>
      <c r="SVW11" s="0"/>
      <c r="SVX11" s="0"/>
      <c r="SVY11" s="0"/>
      <c r="SVZ11" s="0"/>
      <c r="SWA11" s="0"/>
      <c r="SWB11" s="0"/>
      <c r="SWC11" s="0"/>
      <c r="SWD11" s="0"/>
      <c r="SWE11" s="0"/>
      <c r="SWF11" s="0"/>
      <c r="SWG11" s="0"/>
      <c r="SWH11" s="0"/>
      <c r="SWI11" s="0"/>
      <c r="SWJ11" s="0"/>
      <c r="SWK11" s="0"/>
      <c r="SWL11" s="0"/>
      <c r="SWM11" s="0"/>
      <c r="SWN11" s="0"/>
      <c r="SWO11" s="0"/>
      <c r="SWP11" s="0"/>
      <c r="SWQ11" s="0"/>
      <c r="SWR11" s="0"/>
      <c r="SWS11" s="0"/>
      <c r="SWT11" s="0"/>
      <c r="SWU11" s="0"/>
      <c r="SWV11" s="0"/>
      <c r="SWW11" s="0"/>
      <c r="SWX11" s="0"/>
      <c r="SWY11" s="0"/>
      <c r="SWZ11" s="0"/>
      <c r="SXA11" s="0"/>
      <c r="SXB11" s="0"/>
      <c r="SXC11" s="0"/>
      <c r="SXD11" s="0"/>
      <c r="SXE11" s="0"/>
      <c r="SXF11" s="0"/>
      <c r="SXG11" s="0"/>
      <c r="SXH11" s="0"/>
      <c r="SXI11" s="0"/>
      <c r="SXJ11" s="0"/>
      <c r="SXK11" s="0"/>
      <c r="SXL11" s="0"/>
      <c r="SXM11" s="0"/>
      <c r="SXN11" s="0"/>
      <c r="SXO11" s="0"/>
      <c r="SXP11" s="0"/>
      <c r="SXQ11" s="0"/>
      <c r="SXR11" s="0"/>
      <c r="SXS11" s="0"/>
      <c r="SXT11" s="0"/>
      <c r="SXU11" s="0"/>
      <c r="SXV11" s="0"/>
      <c r="SXW11" s="0"/>
      <c r="SXX11" s="0"/>
      <c r="SXY11" s="0"/>
      <c r="SXZ11" s="0"/>
      <c r="SYA11" s="0"/>
      <c r="SYB11" s="0"/>
      <c r="SYC11" s="0"/>
      <c r="SYD11" s="0"/>
      <c r="SYE11" s="0"/>
      <c r="SYF11" s="0"/>
      <c r="SYG11" s="0"/>
      <c r="SYH11" s="0"/>
      <c r="SYI11" s="0"/>
      <c r="SYJ11" s="0"/>
      <c r="SYK11" s="0"/>
      <c r="SYL11" s="0"/>
      <c r="SYM11" s="0"/>
      <c r="SYN11" s="0"/>
      <c r="SYO11" s="0"/>
      <c r="SYP11" s="0"/>
      <c r="SYQ11" s="0"/>
      <c r="SYR11" s="0"/>
      <c r="SYS11" s="0"/>
      <c r="SYT11" s="0"/>
      <c r="SYU11" s="0"/>
      <c r="SYV11" s="0"/>
      <c r="SYW11" s="0"/>
      <c r="SYX11" s="0"/>
      <c r="SYY11" s="0"/>
      <c r="SYZ11" s="0"/>
      <c r="SZA11" s="0"/>
      <c r="SZB11" s="0"/>
      <c r="SZC11" s="0"/>
      <c r="SZD11" s="0"/>
      <c r="SZE11" s="0"/>
      <c r="SZF11" s="0"/>
      <c r="SZG11" s="0"/>
      <c r="SZH11" s="0"/>
      <c r="SZI11" s="0"/>
      <c r="SZJ11" s="0"/>
      <c r="SZK11" s="0"/>
      <c r="SZL11" s="0"/>
      <c r="SZM11" s="0"/>
      <c r="SZN11" s="0"/>
      <c r="SZO11" s="0"/>
      <c r="SZP11" s="0"/>
      <c r="SZQ11" s="0"/>
      <c r="SZR11" s="0"/>
      <c r="SZS11" s="0"/>
      <c r="SZT11" s="0"/>
      <c r="SZU11" s="0"/>
      <c r="SZV11" s="0"/>
      <c r="SZW11" s="0"/>
      <c r="SZX11" s="0"/>
      <c r="SZY11" s="0"/>
      <c r="SZZ11" s="0"/>
      <c r="TAA11" s="0"/>
      <c r="TAB11" s="0"/>
      <c r="TAC11" s="0"/>
      <c r="TAD11" s="0"/>
      <c r="TAE11" s="0"/>
      <c r="TAF11" s="0"/>
      <c r="TAG11" s="0"/>
      <c r="TAH11" s="0"/>
      <c r="TAI11" s="0"/>
      <c r="TAJ11" s="0"/>
      <c r="TAK11" s="0"/>
      <c r="TAL11" s="0"/>
      <c r="TAM11" s="0"/>
      <c r="TAN11" s="0"/>
      <c r="TAO11" s="0"/>
      <c r="TAP11" s="0"/>
      <c r="TAQ11" s="0"/>
      <c r="TAR11" s="0"/>
      <c r="TAS11" s="0"/>
      <c r="TAT11" s="0"/>
      <c r="TAU11" s="0"/>
      <c r="TAV11" s="0"/>
      <c r="TAW11" s="0"/>
      <c r="TAX11" s="0"/>
      <c r="TAY11" s="0"/>
      <c r="TAZ11" s="0"/>
      <c r="TBA11" s="0"/>
      <c r="TBB11" s="0"/>
      <c r="TBC11" s="0"/>
      <c r="TBD11" s="0"/>
      <c r="TBE11" s="0"/>
      <c r="TBF11" s="0"/>
      <c r="TBG11" s="0"/>
      <c r="TBH11" s="0"/>
      <c r="TBI11" s="0"/>
      <c r="TBJ11" s="0"/>
      <c r="TBK11" s="0"/>
      <c r="TBL11" s="0"/>
      <c r="TBM11" s="0"/>
      <c r="TBN11" s="0"/>
      <c r="TBO11" s="0"/>
      <c r="TBP11" s="0"/>
      <c r="TBQ11" s="0"/>
      <c r="TBR11" s="0"/>
      <c r="TBS11" s="0"/>
      <c r="TBT11" s="0"/>
      <c r="TBU11" s="0"/>
      <c r="TBV11" s="0"/>
      <c r="TBW11" s="0"/>
      <c r="TBX11" s="0"/>
      <c r="TBY11" s="0"/>
      <c r="TBZ11" s="0"/>
      <c r="TCA11" s="0"/>
      <c r="TCB11" s="0"/>
      <c r="TCC11" s="0"/>
      <c r="TCD11" s="0"/>
      <c r="TCE11" s="0"/>
      <c r="TCF11" s="0"/>
      <c r="TCG11" s="0"/>
      <c r="TCH11" s="0"/>
      <c r="TCI11" s="0"/>
      <c r="TCJ11" s="0"/>
      <c r="TCK11" s="0"/>
      <c r="TCL11" s="0"/>
      <c r="TCM11" s="0"/>
      <c r="TCN11" s="0"/>
      <c r="TCO11" s="0"/>
      <c r="TCP11" s="0"/>
      <c r="TCQ11" s="0"/>
      <c r="TCR11" s="0"/>
      <c r="TCS11" s="0"/>
      <c r="TCT11" s="0"/>
      <c r="TCU11" s="0"/>
      <c r="TCV11" s="0"/>
      <c r="TCW11" s="0"/>
      <c r="TCX11" s="0"/>
      <c r="TCY11" s="0"/>
      <c r="TCZ11" s="0"/>
      <c r="TDA11" s="0"/>
      <c r="TDB11" s="0"/>
      <c r="TDC11" s="0"/>
      <c r="TDD11" s="0"/>
      <c r="TDE11" s="0"/>
      <c r="TDF11" s="0"/>
      <c r="TDG11" s="0"/>
      <c r="TDH11" s="0"/>
      <c r="TDI11" s="0"/>
      <c r="TDJ11" s="0"/>
      <c r="TDK11" s="0"/>
      <c r="TDL11" s="0"/>
      <c r="TDM11" s="0"/>
      <c r="TDN11" s="0"/>
      <c r="TDO11" s="0"/>
      <c r="TDP11" s="0"/>
      <c r="TDQ11" s="0"/>
      <c r="TDR11" s="0"/>
      <c r="TDS11" s="0"/>
      <c r="TDT11" s="0"/>
      <c r="TDU11" s="0"/>
      <c r="TDV11" s="0"/>
      <c r="TDW11" s="0"/>
      <c r="TDX11" s="0"/>
      <c r="TDY11" s="0"/>
      <c r="TDZ11" s="0"/>
      <c r="TEA11" s="0"/>
      <c r="TEB11" s="0"/>
      <c r="TEC11" s="0"/>
      <c r="TED11" s="0"/>
      <c r="TEE11" s="0"/>
      <c r="TEF11" s="0"/>
      <c r="TEG11" s="0"/>
      <c r="TEH11" s="0"/>
      <c r="TEI11" s="0"/>
      <c r="TEJ11" s="0"/>
      <c r="TEK11" s="0"/>
      <c r="TEL11" s="0"/>
      <c r="TEM11" s="0"/>
      <c r="TEN11" s="0"/>
      <c r="TEO11" s="0"/>
      <c r="TEP11" s="0"/>
      <c r="TEQ11" s="0"/>
      <c r="TER11" s="0"/>
      <c r="TES11" s="0"/>
      <c r="TET11" s="0"/>
      <c r="TEU11" s="0"/>
      <c r="TEV11" s="0"/>
      <c r="TEW11" s="0"/>
      <c r="TEX11" s="0"/>
      <c r="TEY11" s="0"/>
      <c r="TEZ11" s="0"/>
      <c r="TFA11" s="0"/>
      <c r="TFB11" s="0"/>
      <c r="TFC11" s="0"/>
      <c r="TFD11" s="0"/>
      <c r="TFE11" s="0"/>
      <c r="TFF11" s="0"/>
      <c r="TFG11" s="0"/>
      <c r="TFH11" s="0"/>
      <c r="TFI11" s="0"/>
      <c r="TFJ11" s="0"/>
      <c r="TFK11" s="0"/>
      <c r="TFL11" s="0"/>
      <c r="TFM11" s="0"/>
      <c r="TFN11" s="0"/>
      <c r="TFO11" s="0"/>
      <c r="TFP11" s="0"/>
      <c r="TFQ11" s="0"/>
      <c r="TFR11" s="0"/>
      <c r="TFS11" s="0"/>
      <c r="TFT11" s="0"/>
      <c r="TFU11" s="0"/>
      <c r="TFV11" s="0"/>
      <c r="TFW11" s="0"/>
      <c r="TFX11" s="0"/>
      <c r="TFY11" s="0"/>
      <c r="TFZ11" s="0"/>
      <c r="TGA11" s="0"/>
      <c r="TGB11" s="0"/>
      <c r="TGC11" s="0"/>
      <c r="TGD11" s="0"/>
      <c r="TGE11" s="0"/>
      <c r="TGF11" s="0"/>
      <c r="TGG11" s="0"/>
      <c r="TGH11" s="0"/>
      <c r="TGI11" s="0"/>
      <c r="TGJ11" s="0"/>
      <c r="TGK11" s="0"/>
      <c r="TGL11" s="0"/>
      <c r="TGM11" s="0"/>
      <c r="TGN11" s="0"/>
      <c r="TGO11" s="0"/>
      <c r="TGP11" s="0"/>
      <c r="TGQ11" s="0"/>
      <c r="TGR11" s="0"/>
      <c r="TGS11" s="0"/>
      <c r="TGT11" s="0"/>
      <c r="TGU11" s="0"/>
      <c r="TGV11" s="0"/>
      <c r="TGW11" s="0"/>
      <c r="TGX11" s="0"/>
      <c r="TGY11" s="0"/>
      <c r="TGZ11" s="0"/>
      <c r="THA11" s="0"/>
      <c r="THB11" s="0"/>
      <c r="THC11" s="0"/>
      <c r="THD11" s="0"/>
      <c r="THE11" s="0"/>
      <c r="THF11" s="0"/>
      <c r="THG11" s="0"/>
      <c r="THH11" s="0"/>
      <c r="THI11" s="0"/>
      <c r="THJ11" s="0"/>
      <c r="THK11" s="0"/>
      <c r="THL11" s="0"/>
      <c r="THM11" s="0"/>
      <c r="THN11" s="0"/>
      <c r="THO11" s="0"/>
      <c r="THP11" s="0"/>
      <c r="THQ11" s="0"/>
      <c r="THR11" s="0"/>
      <c r="THS11" s="0"/>
      <c r="THT11" s="0"/>
      <c r="THU11" s="0"/>
      <c r="THV11" s="0"/>
      <c r="THW11" s="0"/>
      <c r="THX11" s="0"/>
      <c r="THY11" s="0"/>
      <c r="THZ11" s="0"/>
      <c r="TIA11" s="0"/>
      <c r="TIB11" s="0"/>
      <c r="TIC11" s="0"/>
      <c r="TID11" s="0"/>
      <c r="TIE11" s="0"/>
      <c r="TIF11" s="0"/>
      <c r="TIG11" s="0"/>
      <c r="TIH11" s="0"/>
      <c r="TII11" s="0"/>
      <c r="TIJ11" s="0"/>
      <c r="TIK11" s="0"/>
      <c r="TIL11" s="0"/>
      <c r="TIM11" s="0"/>
      <c r="TIN11" s="0"/>
      <c r="TIO11" s="0"/>
      <c r="TIP11" s="0"/>
      <c r="TIQ11" s="0"/>
      <c r="TIR11" s="0"/>
      <c r="TIS11" s="0"/>
      <c r="TIT11" s="0"/>
      <c r="TIU11" s="0"/>
      <c r="TIV11" s="0"/>
      <c r="TIW11" s="0"/>
      <c r="TIX11" s="0"/>
      <c r="TIY11" s="0"/>
      <c r="TIZ11" s="0"/>
      <c r="TJA11" s="0"/>
      <c r="TJB11" s="0"/>
      <c r="TJC11" s="0"/>
      <c r="TJD11" s="0"/>
      <c r="TJE11" s="0"/>
      <c r="TJF11" s="0"/>
      <c r="TJG11" s="0"/>
      <c r="TJH11" s="0"/>
      <c r="TJI11" s="0"/>
      <c r="TJJ11" s="0"/>
      <c r="TJK11" s="0"/>
      <c r="TJL11" s="0"/>
      <c r="TJM11" s="0"/>
      <c r="TJN11" s="0"/>
      <c r="TJO11" s="0"/>
      <c r="TJP11" s="0"/>
      <c r="TJQ11" s="0"/>
      <c r="TJR11" s="0"/>
      <c r="TJS11" s="0"/>
      <c r="TJT11" s="0"/>
      <c r="TJU11" s="0"/>
      <c r="TJV11" s="0"/>
      <c r="TJW11" s="0"/>
      <c r="TJX11" s="0"/>
      <c r="TJY11" s="0"/>
      <c r="TJZ11" s="0"/>
      <c r="TKA11" s="0"/>
      <c r="TKB11" s="0"/>
      <c r="TKC11" s="0"/>
      <c r="TKD11" s="0"/>
      <c r="TKE11" s="0"/>
      <c r="TKF11" s="0"/>
      <c r="TKG11" s="0"/>
      <c r="TKH11" s="0"/>
      <c r="TKI11" s="0"/>
      <c r="TKJ11" s="0"/>
      <c r="TKK11" s="0"/>
      <c r="TKL11" s="0"/>
      <c r="TKM11" s="0"/>
      <c r="TKN11" s="0"/>
      <c r="TKO11" s="0"/>
      <c r="TKP11" s="0"/>
      <c r="TKQ11" s="0"/>
      <c r="TKR11" s="0"/>
      <c r="TKS11" s="0"/>
      <c r="TKT11" s="0"/>
      <c r="TKU11" s="0"/>
      <c r="TKV11" s="0"/>
      <c r="TKW11" s="0"/>
      <c r="TKX11" s="0"/>
      <c r="TKY11" s="0"/>
      <c r="TKZ11" s="0"/>
      <c r="TLA11" s="0"/>
      <c r="TLB11" s="0"/>
      <c r="TLC11" s="0"/>
      <c r="TLD11" s="0"/>
      <c r="TLE11" s="0"/>
      <c r="TLF11" s="0"/>
      <c r="TLG11" s="0"/>
      <c r="TLH11" s="0"/>
      <c r="TLI11" s="0"/>
      <c r="TLJ11" s="0"/>
      <c r="TLK11" s="0"/>
      <c r="TLL11" s="0"/>
      <c r="TLM11" s="0"/>
      <c r="TLN11" s="0"/>
      <c r="TLO11" s="0"/>
      <c r="TLP11" s="0"/>
      <c r="TLQ11" s="0"/>
      <c r="TLR11" s="0"/>
      <c r="TLS11" s="0"/>
      <c r="TLT11" s="0"/>
      <c r="TLU11" s="0"/>
      <c r="TLV11" s="0"/>
      <c r="TLW11" s="0"/>
      <c r="TLX11" s="0"/>
      <c r="TLY11" s="0"/>
      <c r="TLZ11" s="0"/>
      <c r="TMA11" s="0"/>
      <c r="TMB11" s="0"/>
      <c r="TMC11" s="0"/>
      <c r="TMD11" s="0"/>
      <c r="TME11" s="0"/>
      <c r="TMF11" s="0"/>
      <c r="TMG11" s="0"/>
      <c r="TMH11" s="0"/>
      <c r="TMI11" s="0"/>
      <c r="TMJ11" s="0"/>
      <c r="TMK11" s="0"/>
      <c r="TML11" s="0"/>
      <c r="TMM11" s="0"/>
      <c r="TMN11" s="0"/>
      <c r="TMO11" s="0"/>
      <c r="TMP11" s="0"/>
      <c r="TMQ11" s="0"/>
      <c r="TMR11" s="0"/>
      <c r="TMS11" s="0"/>
      <c r="TMT11" s="0"/>
      <c r="TMU11" s="0"/>
      <c r="TMV11" s="0"/>
      <c r="TMW11" s="0"/>
      <c r="TMX11" s="0"/>
      <c r="TMY11" s="0"/>
      <c r="TMZ11" s="0"/>
      <c r="TNA11" s="0"/>
      <c r="TNB11" s="0"/>
      <c r="TNC11" s="0"/>
      <c r="TND11" s="0"/>
      <c r="TNE11" s="0"/>
      <c r="TNF11" s="0"/>
      <c r="TNG11" s="0"/>
      <c r="TNH11" s="0"/>
      <c r="TNI11" s="0"/>
      <c r="TNJ11" s="0"/>
      <c r="TNK11" s="0"/>
      <c r="TNL11" s="0"/>
      <c r="TNM11" s="0"/>
      <c r="TNN11" s="0"/>
      <c r="TNO11" s="0"/>
      <c r="TNP11" s="0"/>
      <c r="TNQ11" s="0"/>
      <c r="TNR11" s="0"/>
      <c r="TNS11" s="0"/>
      <c r="TNT11" s="0"/>
      <c r="TNU11" s="0"/>
      <c r="TNV11" s="0"/>
      <c r="TNW11" s="0"/>
      <c r="TNX11" s="0"/>
      <c r="TNY11" s="0"/>
      <c r="TNZ11" s="0"/>
      <c r="TOA11" s="0"/>
      <c r="TOB11" s="0"/>
      <c r="TOC11" s="0"/>
      <c r="TOD11" s="0"/>
      <c r="TOE11" s="0"/>
      <c r="TOF11" s="0"/>
      <c r="TOG11" s="0"/>
      <c r="TOH11" s="0"/>
      <c r="TOI11" s="0"/>
      <c r="TOJ11" s="0"/>
      <c r="TOK11" s="0"/>
      <c r="TOL11" s="0"/>
      <c r="TOM11" s="0"/>
      <c r="TON11" s="0"/>
      <c r="TOO11" s="0"/>
      <c r="TOP11" s="0"/>
      <c r="TOQ11" s="0"/>
      <c r="TOR11" s="0"/>
      <c r="TOS11" s="0"/>
      <c r="TOT11" s="0"/>
      <c r="TOU11" s="0"/>
      <c r="TOV11" s="0"/>
      <c r="TOW11" s="0"/>
      <c r="TOX11" s="0"/>
      <c r="TOY11" s="0"/>
      <c r="TOZ11" s="0"/>
      <c r="TPA11" s="0"/>
      <c r="TPB11" s="0"/>
      <c r="TPC11" s="0"/>
      <c r="TPD11" s="0"/>
      <c r="TPE11" s="0"/>
      <c r="TPF11" s="0"/>
      <c r="TPG11" s="0"/>
      <c r="TPH11" s="0"/>
      <c r="TPI11" s="0"/>
      <c r="TPJ11" s="0"/>
      <c r="TPK11" s="0"/>
      <c r="TPL11" s="0"/>
      <c r="TPM11" s="0"/>
      <c r="TPN11" s="0"/>
      <c r="TPO11" s="0"/>
      <c r="TPP11" s="0"/>
      <c r="TPQ11" s="0"/>
      <c r="TPR11" s="0"/>
      <c r="TPS11" s="0"/>
      <c r="TPT11" s="0"/>
      <c r="TPU11" s="0"/>
      <c r="TPV11" s="0"/>
      <c r="TPW11" s="0"/>
      <c r="TPX11" s="0"/>
      <c r="TPY11" s="0"/>
      <c r="TPZ11" s="0"/>
      <c r="TQA11" s="0"/>
      <c r="TQB11" s="0"/>
      <c r="TQC11" s="0"/>
      <c r="TQD11" s="0"/>
      <c r="TQE11" s="0"/>
      <c r="TQF11" s="0"/>
      <c r="TQG11" s="0"/>
      <c r="TQH11" s="0"/>
      <c r="TQI11" s="0"/>
      <c r="TQJ11" s="0"/>
      <c r="TQK11" s="0"/>
      <c r="TQL11" s="0"/>
      <c r="TQM11" s="0"/>
      <c r="TQN11" s="0"/>
      <c r="TQO11" s="0"/>
      <c r="TQP11" s="0"/>
      <c r="TQQ11" s="0"/>
      <c r="TQR11" s="0"/>
      <c r="TQS11" s="0"/>
      <c r="TQT11" s="0"/>
      <c r="TQU11" s="0"/>
      <c r="TQV11" s="0"/>
      <c r="TQW11" s="0"/>
      <c r="TQX11" s="0"/>
      <c r="TQY11" s="0"/>
      <c r="TQZ11" s="0"/>
      <c r="TRA11" s="0"/>
      <c r="TRB11" s="0"/>
      <c r="TRC11" s="0"/>
      <c r="TRD11" s="0"/>
      <c r="TRE11" s="0"/>
      <c r="TRF11" s="0"/>
      <c r="TRG11" s="0"/>
      <c r="TRH11" s="0"/>
      <c r="TRI11" s="0"/>
      <c r="TRJ11" s="0"/>
      <c r="TRK11" s="0"/>
      <c r="TRL11" s="0"/>
      <c r="TRM11" s="0"/>
      <c r="TRN11" s="0"/>
      <c r="TRO11" s="0"/>
      <c r="TRP11" s="0"/>
      <c r="TRQ11" s="0"/>
      <c r="TRR11" s="0"/>
      <c r="TRS11" s="0"/>
      <c r="TRT11" s="0"/>
      <c r="TRU11" s="0"/>
      <c r="TRV11" s="0"/>
      <c r="TRW11" s="0"/>
      <c r="TRX11" s="0"/>
      <c r="TRY11" s="0"/>
      <c r="TRZ11" s="0"/>
      <c r="TSA11" s="0"/>
      <c r="TSB11" s="0"/>
      <c r="TSC11" s="0"/>
      <c r="TSD11" s="0"/>
      <c r="TSE11" s="0"/>
      <c r="TSF11" s="0"/>
      <c r="TSG11" s="0"/>
      <c r="TSH11" s="0"/>
      <c r="TSI11" s="0"/>
      <c r="TSJ11" s="0"/>
      <c r="TSK11" s="0"/>
      <c r="TSL11" s="0"/>
      <c r="TSM11" s="0"/>
      <c r="TSN11" s="0"/>
      <c r="TSO11" s="0"/>
      <c r="TSP11" s="0"/>
      <c r="TSQ11" s="0"/>
      <c r="TSR11" s="0"/>
      <c r="TSS11" s="0"/>
      <c r="TST11" s="0"/>
      <c r="TSU11" s="0"/>
      <c r="TSV11" s="0"/>
      <c r="TSW11" s="0"/>
      <c r="TSX11" s="0"/>
      <c r="TSY11" s="0"/>
      <c r="TSZ11" s="0"/>
      <c r="TTA11" s="0"/>
      <c r="TTB11" s="0"/>
      <c r="TTC11" s="0"/>
      <c r="TTD11" s="0"/>
      <c r="TTE11" s="0"/>
      <c r="TTF11" s="0"/>
      <c r="TTG11" s="0"/>
      <c r="TTH11" s="0"/>
      <c r="TTI11" s="0"/>
      <c r="TTJ11" s="0"/>
      <c r="TTK11" s="0"/>
      <c r="TTL11" s="0"/>
      <c r="TTM11" s="0"/>
      <c r="TTN11" s="0"/>
      <c r="TTO11" s="0"/>
      <c r="TTP11" s="0"/>
      <c r="TTQ11" s="0"/>
      <c r="TTR11" s="0"/>
      <c r="TTS11" s="0"/>
      <c r="TTT11" s="0"/>
      <c r="TTU11" s="0"/>
      <c r="TTV11" s="0"/>
      <c r="TTW11" s="0"/>
      <c r="TTX11" s="0"/>
      <c r="TTY11" s="0"/>
      <c r="TTZ11" s="0"/>
      <c r="TUA11" s="0"/>
      <c r="TUB11" s="0"/>
      <c r="TUC11" s="0"/>
      <c r="TUD11" s="0"/>
      <c r="TUE11" s="0"/>
      <c r="TUF11" s="0"/>
      <c r="TUG11" s="0"/>
      <c r="TUH11" s="0"/>
      <c r="TUI11" s="0"/>
      <c r="TUJ11" s="0"/>
      <c r="TUK11" s="0"/>
      <c r="TUL11" s="0"/>
      <c r="TUM11" s="0"/>
      <c r="TUN11" s="0"/>
      <c r="TUO11" s="0"/>
      <c r="TUP11" s="0"/>
      <c r="TUQ11" s="0"/>
      <c r="TUR11" s="0"/>
      <c r="TUS11" s="0"/>
      <c r="TUT11" s="0"/>
      <c r="TUU11" s="0"/>
      <c r="TUV11" s="0"/>
      <c r="TUW11" s="0"/>
      <c r="TUX11" s="0"/>
      <c r="TUY11" s="0"/>
      <c r="TUZ11" s="0"/>
      <c r="TVA11" s="0"/>
      <c r="TVB11" s="0"/>
      <c r="TVC11" s="0"/>
      <c r="TVD11" s="0"/>
      <c r="TVE11" s="0"/>
      <c r="TVF11" s="0"/>
      <c r="TVG11" s="0"/>
      <c r="TVH11" s="0"/>
      <c r="TVI11" s="0"/>
      <c r="TVJ11" s="0"/>
      <c r="TVK11" s="0"/>
      <c r="TVL11" s="0"/>
      <c r="TVM11" s="0"/>
      <c r="TVN11" s="0"/>
      <c r="TVO11" s="0"/>
      <c r="TVP11" s="0"/>
      <c r="TVQ11" s="0"/>
      <c r="TVR11" s="0"/>
      <c r="TVS11" s="0"/>
      <c r="TVT11" s="0"/>
      <c r="TVU11" s="0"/>
      <c r="TVV11" s="0"/>
      <c r="TVW11" s="0"/>
      <c r="TVX11" s="0"/>
      <c r="TVY11" s="0"/>
      <c r="TVZ11" s="0"/>
      <c r="TWA11" s="0"/>
      <c r="TWB11" s="0"/>
      <c r="TWC11" s="0"/>
      <c r="TWD11" s="0"/>
      <c r="TWE11" s="0"/>
      <c r="TWF11" s="0"/>
      <c r="TWG11" s="0"/>
      <c r="TWH11" s="0"/>
      <c r="TWI11" s="0"/>
      <c r="TWJ11" s="0"/>
      <c r="TWK11" s="0"/>
      <c r="TWL11" s="0"/>
      <c r="TWM11" s="0"/>
      <c r="TWN11" s="0"/>
      <c r="TWO11" s="0"/>
      <c r="TWP11" s="0"/>
      <c r="TWQ11" s="0"/>
      <c r="TWR11" s="0"/>
      <c r="TWS11" s="0"/>
      <c r="TWT11" s="0"/>
      <c r="TWU11" s="0"/>
      <c r="TWV11" s="0"/>
      <c r="TWW11" s="0"/>
      <c r="TWX11" s="0"/>
      <c r="TWY11" s="0"/>
      <c r="TWZ11" s="0"/>
      <c r="TXA11" s="0"/>
      <c r="TXB11" s="0"/>
      <c r="TXC11" s="0"/>
      <c r="TXD11" s="0"/>
      <c r="TXE11" s="0"/>
      <c r="TXF11" s="0"/>
      <c r="TXG11" s="0"/>
      <c r="TXH11" s="0"/>
      <c r="TXI11" s="0"/>
      <c r="TXJ11" s="0"/>
      <c r="TXK11" s="0"/>
      <c r="TXL11" s="0"/>
      <c r="TXM11" s="0"/>
      <c r="TXN11" s="0"/>
      <c r="TXO11" s="0"/>
      <c r="TXP11" s="0"/>
      <c r="TXQ11" s="0"/>
      <c r="TXR11" s="0"/>
      <c r="TXS11" s="0"/>
      <c r="TXT11" s="0"/>
      <c r="TXU11" s="0"/>
      <c r="TXV11" s="0"/>
      <c r="TXW11" s="0"/>
      <c r="TXX11" s="0"/>
      <c r="TXY11" s="0"/>
      <c r="TXZ11" s="0"/>
      <c r="TYA11" s="0"/>
      <c r="TYB11" s="0"/>
      <c r="TYC11" s="0"/>
      <c r="TYD11" s="0"/>
      <c r="TYE11" s="0"/>
      <c r="TYF11" s="0"/>
      <c r="TYG11" s="0"/>
      <c r="TYH11" s="0"/>
      <c r="TYI11" s="0"/>
      <c r="TYJ11" s="0"/>
      <c r="TYK11" s="0"/>
      <c r="TYL11" s="0"/>
      <c r="TYM11" s="0"/>
      <c r="TYN11" s="0"/>
      <c r="TYO11" s="0"/>
      <c r="TYP11" s="0"/>
      <c r="TYQ11" s="0"/>
      <c r="TYR11" s="0"/>
      <c r="TYS11" s="0"/>
      <c r="TYT11" s="0"/>
      <c r="TYU11" s="0"/>
      <c r="TYV11" s="0"/>
      <c r="TYW11" s="0"/>
      <c r="TYX11" s="0"/>
      <c r="TYY11" s="0"/>
      <c r="TYZ11" s="0"/>
      <c r="TZA11" s="0"/>
      <c r="TZB11" s="0"/>
      <c r="TZC11" s="0"/>
      <c r="TZD11" s="0"/>
      <c r="TZE11" s="0"/>
      <c r="TZF11" s="0"/>
      <c r="TZG11" s="0"/>
      <c r="TZH11" s="0"/>
      <c r="TZI11" s="0"/>
      <c r="TZJ11" s="0"/>
      <c r="TZK11" s="0"/>
      <c r="TZL11" s="0"/>
      <c r="TZM11" s="0"/>
      <c r="TZN11" s="0"/>
      <c r="TZO11" s="0"/>
      <c r="TZP11" s="0"/>
      <c r="TZQ11" s="0"/>
      <c r="TZR11" s="0"/>
      <c r="TZS11" s="0"/>
      <c r="TZT11" s="0"/>
      <c r="TZU11" s="0"/>
      <c r="TZV11" s="0"/>
      <c r="TZW11" s="0"/>
      <c r="TZX11" s="0"/>
      <c r="TZY11" s="0"/>
      <c r="TZZ11" s="0"/>
      <c r="UAA11" s="0"/>
      <c r="UAB11" s="0"/>
      <c r="UAC11" s="0"/>
      <c r="UAD11" s="0"/>
      <c r="UAE11" s="0"/>
      <c r="UAF11" s="0"/>
      <c r="UAG11" s="0"/>
      <c r="UAH11" s="0"/>
      <c r="UAI11" s="0"/>
      <c r="UAJ11" s="0"/>
      <c r="UAK11" s="0"/>
      <c r="UAL11" s="0"/>
      <c r="UAM11" s="0"/>
      <c r="UAN11" s="0"/>
      <c r="UAO11" s="0"/>
      <c r="UAP11" s="0"/>
      <c r="UAQ11" s="0"/>
      <c r="UAR11" s="0"/>
      <c r="UAS11" s="0"/>
      <c r="UAT11" s="0"/>
      <c r="UAU11" s="0"/>
      <c r="UAV11" s="0"/>
      <c r="UAW11" s="0"/>
      <c r="UAX11" s="0"/>
      <c r="UAY11" s="0"/>
      <c r="UAZ11" s="0"/>
      <c r="UBA11" s="0"/>
      <c r="UBB11" s="0"/>
      <c r="UBC11" s="0"/>
      <c r="UBD11" s="0"/>
      <c r="UBE11" s="0"/>
      <c r="UBF11" s="0"/>
      <c r="UBG11" s="0"/>
      <c r="UBH11" s="0"/>
      <c r="UBI11" s="0"/>
      <c r="UBJ11" s="0"/>
      <c r="UBK11" s="0"/>
      <c r="UBL11" s="0"/>
      <c r="UBM11" s="0"/>
      <c r="UBN11" s="0"/>
      <c r="UBO11" s="0"/>
      <c r="UBP11" s="0"/>
      <c r="UBQ11" s="0"/>
      <c r="UBR11" s="0"/>
      <c r="UBS11" s="0"/>
      <c r="UBT11" s="0"/>
      <c r="UBU11" s="0"/>
      <c r="UBV11" s="0"/>
      <c r="UBW11" s="0"/>
      <c r="UBX11" s="0"/>
      <c r="UBY11" s="0"/>
      <c r="UBZ11" s="0"/>
      <c r="UCA11" s="0"/>
      <c r="UCB11" s="0"/>
      <c r="UCC11" s="0"/>
      <c r="UCD11" s="0"/>
      <c r="UCE11" s="0"/>
      <c r="UCF11" s="0"/>
      <c r="UCG11" s="0"/>
      <c r="UCH11" s="0"/>
      <c r="UCI11" s="0"/>
      <c r="UCJ11" s="0"/>
      <c r="UCK11" s="0"/>
      <c r="UCL11" s="0"/>
      <c r="UCM11" s="0"/>
      <c r="UCN11" s="0"/>
      <c r="UCO11" s="0"/>
      <c r="UCP11" s="0"/>
      <c r="UCQ11" s="0"/>
      <c r="UCR11" s="0"/>
      <c r="UCS11" s="0"/>
      <c r="UCT11" s="0"/>
      <c r="UCU11" s="0"/>
      <c r="UCV11" s="0"/>
      <c r="UCW11" s="0"/>
      <c r="UCX11" s="0"/>
      <c r="UCY11" s="0"/>
      <c r="UCZ11" s="0"/>
      <c r="UDA11" s="0"/>
      <c r="UDB11" s="0"/>
      <c r="UDC11" s="0"/>
      <c r="UDD11" s="0"/>
      <c r="UDE11" s="0"/>
      <c r="UDF11" s="0"/>
      <c r="UDG11" s="0"/>
      <c r="UDH11" s="0"/>
      <c r="UDI11" s="0"/>
      <c r="UDJ11" s="0"/>
      <c r="UDK11" s="0"/>
      <c r="UDL11" s="0"/>
      <c r="UDM11" s="0"/>
      <c r="UDN11" s="0"/>
      <c r="UDO11" s="0"/>
      <c r="UDP11" s="0"/>
      <c r="UDQ11" s="0"/>
      <c r="UDR11" s="0"/>
      <c r="UDS11" s="0"/>
      <c r="UDT11" s="0"/>
      <c r="UDU11" s="0"/>
      <c r="UDV11" s="0"/>
      <c r="UDW11" s="0"/>
      <c r="UDX11" s="0"/>
      <c r="UDY11" s="0"/>
      <c r="UDZ11" s="0"/>
      <c r="UEA11" s="0"/>
      <c r="UEB11" s="0"/>
      <c r="UEC11" s="0"/>
      <c r="UED11" s="0"/>
      <c r="UEE11" s="0"/>
      <c r="UEF11" s="0"/>
      <c r="UEG11" s="0"/>
      <c r="UEH11" s="0"/>
      <c r="UEI11" s="0"/>
      <c r="UEJ11" s="0"/>
      <c r="UEK11" s="0"/>
      <c r="UEL11" s="0"/>
      <c r="UEM11" s="0"/>
      <c r="UEN11" s="0"/>
      <c r="UEO11" s="0"/>
      <c r="UEP11" s="0"/>
      <c r="UEQ11" s="0"/>
      <c r="UER11" s="0"/>
      <c r="UES11" s="0"/>
      <c r="UET11" s="0"/>
      <c r="UEU11" s="0"/>
      <c r="UEV11" s="0"/>
      <c r="UEW11" s="0"/>
      <c r="UEX11" s="0"/>
      <c r="UEY11" s="0"/>
      <c r="UEZ11" s="0"/>
      <c r="UFA11" s="0"/>
      <c r="UFB11" s="0"/>
      <c r="UFC11" s="0"/>
      <c r="UFD11" s="0"/>
      <c r="UFE11" s="0"/>
      <c r="UFF11" s="0"/>
      <c r="UFG11" s="0"/>
      <c r="UFH11" s="0"/>
      <c r="UFI11" s="0"/>
      <c r="UFJ11" s="0"/>
      <c r="UFK11" s="0"/>
      <c r="UFL11" s="0"/>
      <c r="UFM11" s="0"/>
      <c r="UFN11" s="0"/>
      <c r="UFO11" s="0"/>
      <c r="UFP11" s="0"/>
      <c r="UFQ11" s="0"/>
      <c r="UFR11" s="0"/>
      <c r="UFS11" s="0"/>
      <c r="UFT11" s="0"/>
      <c r="UFU11" s="0"/>
      <c r="UFV11" s="0"/>
      <c r="UFW11" s="0"/>
      <c r="UFX11" s="0"/>
      <c r="UFY11" s="0"/>
      <c r="UFZ11" s="0"/>
      <c r="UGA11" s="0"/>
      <c r="UGB11" s="0"/>
      <c r="UGC11" s="0"/>
      <c r="UGD11" s="0"/>
      <c r="UGE11" s="0"/>
      <c r="UGF11" s="0"/>
      <c r="UGG11" s="0"/>
      <c r="UGH11" s="0"/>
      <c r="UGI11" s="0"/>
      <c r="UGJ11" s="0"/>
      <c r="UGK11" s="0"/>
      <c r="UGL11" s="0"/>
      <c r="UGM11" s="0"/>
      <c r="UGN11" s="0"/>
      <c r="UGO11" s="0"/>
      <c r="UGP11" s="0"/>
      <c r="UGQ11" s="0"/>
      <c r="UGR11" s="0"/>
      <c r="UGS11" s="0"/>
      <c r="UGT11" s="0"/>
      <c r="UGU11" s="0"/>
      <c r="UGV11" s="0"/>
      <c r="UGW11" s="0"/>
      <c r="UGX11" s="0"/>
      <c r="UGY11" s="0"/>
      <c r="UGZ11" s="0"/>
      <c r="UHA11" s="0"/>
      <c r="UHB11" s="0"/>
      <c r="UHC11" s="0"/>
      <c r="UHD11" s="0"/>
      <c r="UHE11" s="0"/>
      <c r="UHF11" s="0"/>
      <c r="UHG11" s="0"/>
      <c r="UHH11" s="0"/>
      <c r="UHI11" s="0"/>
      <c r="UHJ11" s="0"/>
      <c r="UHK11" s="0"/>
      <c r="UHL11" s="0"/>
      <c r="UHM11" s="0"/>
      <c r="UHN11" s="0"/>
      <c r="UHO11" s="0"/>
      <c r="UHP11" s="0"/>
      <c r="UHQ11" s="0"/>
      <c r="UHR11" s="0"/>
      <c r="UHS11" s="0"/>
      <c r="UHT11" s="0"/>
      <c r="UHU11" s="0"/>
      <c r="UHV11" s="0"/>
      <c r="UHW11" s="0"/>
      <c r="UHX11" s="0"/>
      <c r="UHY11" s="0"/>
      <c r="UHZ11" s="0"/>
      <c r="UIA11" s="0"/>
      <c r="UIB11" s="0"/>
      <c r="UIC11" s="0"/>
      <c r="UID11" s="0"/>
      <c r="UIE11" s="0"/>
      <c r="UIF11" s="0"/>
      <c r="UIG11" s="0"/>
      <c r="UIH11" s="0"/>
      <c r="UII11" s="0"/>
      <c r="UIJ11" s="0"/>
      <c r="UIK11" s="0"/>
      <c r="UIL11" s="0"/>
      <c r="UIM11" s="0"/>
      <c r="UIN11" s="0"/>
      <c r="UIO11" s="0"/>
      <c r="UIP11" s="0"/>
      <c r="UIQ11" s="0"/>
      <c r="UIR11" s="0"/>
      <c r="UIS11" s="0"/>
      <c r="UIT11" s="0"/>
      <c r="UIU11" s="0"/>
      <c r="UIV11" s="0"/>
      <c r="UIW11" s="0"/>
      <c r="UIX11" s="0"/>
      <c r="UIY11" s="0"/>
      <c r="UIZ11" s="0"/>
      <c r="UJA11" s="0"/>
      <c r="UJB11" s="0"/>
      <c r="UJC11" s="0"/>
      <c r="UJD11" s="0"/>
      <c r="UJE11" s="0"/>
      <c r="UJF11" s="0"/>
      <c r="UJG11" s="0"/>
      <c r="UJH11" s="0"/>
      <c r="UJI11" s="0"/>
      <c r="UJJ11" s="0"/>
      <c r="UJK11" s="0"/>
      <c r="UJL11" s="0"/>
      <c r="UJM11" s="0"/>
      <c r="UJN11" s="0"/>
      <c r="UJO11" s="0"/>
      <c r="UJP11" s="0"/>
      <c r="UJQ11" s="0"/>
      <c r="UJR11" s="0"/>
      <c r="UJS11" s="0"/>
      <c r="UJT11" s="0"/>
      <c r="UJU11" s="0"/>
      <c r="UJV11" s="0"/>
      <c r="UJW11" s="0"/>
      <c r="UJX11" s="0"/>
      <c r="UJY11" s="0"/>
      <c r="UJZ11" s="0"/>
      <c r="UKA11" s="0"/>
      <c r="UKB11" s="0"/>
      <c r="UKC11" s="0"/>
      <c r="UKD11" s="0"/>
      <c r="UKE11" s="0"/>
      <c r="UKF11" s="0"/>
      <c r="UKG11" s="0"/>
      <c r="UKH11" s="0"/>
      <c r="UKI11" s="0"/>
      <c r="UKJ11" s="0"/>
      <c r="UKK11" s="0"/>
      <c r="UKL11" s="0"/>
      <c r="UKM11" s="0"/>
      <c r="UKN11" s="0"/>
      <c r="UKO11" s="0"/>
      <c r="UKP11" s="0"/>
      <c r="UKQ11" s="0"/>
      <c r="UKR11" s="0"/>
      <c r="UKS11" s="0"/>
      <c r="UKT11" s="0"/>
      <c r="UKU11" s="0"/>
      <c r="UKV11" s="0"/>
      <c r="UKW11" s="0"/>
      <c r="UKX11" s="0"/>
      <c r="UKY11" s="0"/>
      <c r="UKZ11" s="0"/>
      <c r="ULA11" s="0"/>
      <c r="ULB11" s="0"/>
      <c r="ULC11" s="0"/>
      <c r="ULD11" s="0"/>
      <c r="ULE11" s="0"/>
      <c r="ULF11" s="0"/>
      <c r="ULG11" s="0"/>
      <c r="ULH11" s="0"/>
      <c r="ULI11" s="0"/>
      <c r="ULJ11" s="0"/>
      <c r="ULK11" s="0"/>
      <c r="ULL11" s="0"/>
      <c r="ULM11" s="0"/>
      <c r="ULN11" s="0"/>
      <c r="ULO11" s="0"/>
      <c r="ULP11" s="0"/>
      <c r="ULQ11" s="0"/>
      <c r="ULR11" s="0"/>
      <c r="ULS11" s="0"/>
      <c r="ULT11" s="0"/>
      <c r="ULU11" s="0"/>
      <c r="ULV11" s="0"/>
      <c r="ULW11" s="0"/>
      <c r="ULX11" s="0"/>
      <c r="ULY11" s="0"/>
      <c r="ULZ11" s="0"/>
      <c r="UMA11" s="0"/>
      <c r="UMB11" s="0"/>
      <c r="UMC11" s="0"/>
      <c r="UMD11" s="0"/>
      <c r="UME11" s="0"/>
      <c r="UMF11" s="0"/>
      <c r="UMG11" s="0"/>
      <c r="UMH11" s="0"/>
      <c r="UMI11" s="0"/>
      <c r="UMJ11" s="0"/>
      <c r="UMK11" s="0"/>
      <c r="UML11" s="0"/>
      <c r="UMM11" s="0"/>
      <c r="UMN11" s="0"/>
      <c r="UMO11" s="0"/>
      <c r="UMP11" s="0"/>
      <c r="UMQ11" s="0"/>
      <c r="UMR11" s="0"/>
      <c r="UMS11" s="0"/>
      <c r="UMT11" s="0"/>
      <c r="UMU11" s="0"/>
      <c r="UMV11" s="0"/>
      <c r="UMW11" s="0"/>
      <c r="UMX11" s="0"/>
      <c r="UMY11" s="0"/>
      <c r="UMZ11" s="0"/>
      <c r="UNA11" s="0"/>
      <c r="UNB11" s="0"/>
      <c r="UNC11" s="0"/>
      <c r="UND11" s="0"/>
      <c r="UNE11" s="0"/>
      <c r="UNF11" s="0"/>
      <c r="UNG11" s="0"/>
      <c r="UNH11" s="0"/>
      <c r="UNI11" s="0"/>
      <c r="UNJ11" s="0"/>
      <c r="UNK11" s="0"/>
      <c r="UNL11" s="0"/>
      <c r="UNM11" s="0"/>
      <c r="UNN11" s="0"/>
      <c r="UNO11" s="0"/>
      <c r="UNP11" s="0"/>
      <c r="UNQ11" s="0"/>
      <c r="UNR11" s="0"/>
      <c r="UNS11" s="0"/>
      <c r="UNT11" s="0"/>
      <c r="UNU11" s="0"/>
      <c r="UNV11" s="0"/>
      <c r="UNW11" s="0"/>
      <c r="UNX11" s="0"/>
      <c r="UNY11" s="0"/>
      <c r="UNZ11" s="0"/>
      <c r="UOA11" s="0"/>
      <c r="UOB11" s="0"/>
      <c r="UOC11" s="0"/>
      <c r="UOD11" s="0"/>
      <c r="UOE11" s="0"/>
      <c r="UOF11" s="0"/>
      <c r="UOG11" s="0"/>
      <c r="UOH11" s="0"/>
      <c r="UOI11" s="0"/>
      <c r="UOJ11" s="0"/>
      <c r="UOK11" s="0"/>
      <c r="UOL11" s="0"/>
      <c r="UOM11" s="0"/>
      <c r="UON11" s="0"/>
      <c r="UOO11" s="0"/>
      <c r="UOP11" s="0"/>
      <c r="UOQ11" s="0"/>
      <c r="UOR11" s="0"/>
      <c r="UOS11" s="0"/>
      <c r="UOT11" s="0"/>
      <c r="UOU11" s="0"/>
      <c r="UOV11" s="0"/>
      <c r="UOW11" s="0"/>
      <c r="UOX11" s="0"/>
      <c r="UOY11" s="0"/>
      <c r="UOZ11" s="0"/>
      <c r="UPA11" s="0"/>
      <c r="UPB11" s="0"/>
      <c r="UPC11" s="0"/>
      <c r="UPD11" s="0"/>
      <c r="UPE11" s="0"/>
      <c r="UPF11" s="0"/>
      <c r="UPG11" s="0"/>
      <c r="UPH11" s="0"/>
      <c r="UPI11" s="0"/>
      <c r="UPJ11" s="0"/>
      <c r="UPK11" s="0"/>
      <c r="UPL11" s="0"/>
      <c r="UPM11" s="0"/>
      <c r="UPN11" s="0"/>
      <c r="UPO11" s="0"/>
      <c r="UPP11" s="0"/>
      <c r="UPQ11" s="0"/>
      <c r="UPR11" s="0"/>
      <c r="UPS11" s="0"/>
      <c r="UPT11" s="0"/>
      <c r="UPU11" s="0"/>
      <c r="UPV11" s="0"/>
      <c r="UPW11" s="0"/>
      <c r="UPX11" s="0"/>
      <c r="UPY11" s="0"/>
      <c r="UPZ11" s="0"/>
      <c r="UQA11" s="0"/>
      <c r="UQB11" s="0"/>
      <c r="UQC11" s="0"/>
      <c r="UQD11" s="0"/>
      <c r="UQE11" s="0"/>
      <c r="UQF11" s="0"/>
      <c r="UQG11" s="0"/>
      <c r="UQH11" s="0"/>
      <c r="UQI11" s="0"/>
      <c r="UQJ11" s="0"/>
      <c r="UQK11" s="0"/>
      <c r="UQL11" s="0"/>
      <c r="UQM11" s="0"/>
      <c r="UQN11" s="0"/>
      <c r="UQO11" s="0"/>
      <c r="UQP11" s="0"/>
      <c r="UQQ11" s="0"/>
      <c r="UQR11" s="0"/>
      <c r="UQS11" s="0"/>
      <c r="UQT11" s="0"/>
      <c r="UQU11" s="0"/>
      <c r="UQV11" s="0"/>
      <c r="UQW11" s="0"/>
      <c r="UQX11" s="0"/>
      <c r="UQY11" s="0"/>
      <c r="UQZ11" s="0"/>
      <c r="URA11" s="0"/>
      <c r="URB11" s="0"/>
      <c r="URC11" s="0"/>
      <c r="URD11" s="0"/>
      <c r="URE11" s="0"/>
      <c r="URF11" s="0"/>
      <c r="URG11" s="0"/>
      <c r="URH11" s="0"/>
      <c r="URI11" s="0"/>
      <c r="URJ11" s="0"/>
      <c r="URK11" s="0"/>
      <c r="URL11" s="0"/>
      <c r="URM11" s="0"/>
      <c r="URN11" s="0"/>
      <c r="URO11" s="0"/>
      <c r="URP11" s="0"/>
      <c r="URQ11" s="0"/>
      <c r="URR11" s="0"/>
      <c r="URS11" s="0"/>
      <c r="URT11" s="0"/>
      <c r="URU11" s="0"/>
      <c r="URV11" s="0"/>
      <c r="URW11" s="0"/>
      <c r="URX11" s="0"/>
      <c r="URY11" s="0"/>
      <c r="URZ11" s="0"/>
      <c r="USA11" s="0"/>
      <c r="USB11" s="0"/>
      <c r="USC11" s="0"/>
      <c r="USD11" s="0"/>
      <c r="USE11" s="0"/>
      <c r="USF11" s="0"/>
      <c r="USG11" s="0"/>
      <c r="USH11" s="0"/>
      <c r="USI11" s="0"/>
      <c r="USJ11" s="0"/>
      <c r="USK11" s="0"/>
      <c r="USL11" s="0"/>
      <c r="USM11" s="0"/>
      <c r="USN11" s="0"/>
      <c r="USO11" s="0"/>
      <c r="USP11" s="0"/>
      <c r="USQ11" s="0"/>
      <c r="USR11" s="0"/>
      <c r="USS11" s="0"/>
      <c r="UST11" s="0"/>
      <c r="USU11" s="0"/>
      <c r="USV11" s="0"/>
      <c r="USW11" s="0"/>
      <c r="USX11" s="0"/>
      <c r="USY11" s="0"/>
      <c r="USZ11" s="0"/>
      <c r="UTA11" s="0"/>
      <c r="UTB11" s="0"/>
      <c r="UTC11" s="0"/>
      <c r="UTD11" s="0"/>
      <c r="UTE11" s="0"/>
      <c r="UTF11" s="0"/>
      <c r="UTG11" s="0"/>
      <c r="UTH11" s="0"/>
      <c r="UTI11" s="0"/>
      <c r="UTJ11" s="0"/>
      <c r="UTK11" s="0"/>
      <c r="UTL11" s="0"/>
      <c r="UTM11" s="0"/>
      <c r="UTN11" s="0"/>
      <c r="UTO11" s="0"/>
      <c r="UTP11" s="0"/>
      <c r="UTQ11" s="0"/>
      <c r="UTR11" s="0"/>
      <c r="UTS11" s="0"/>
      <c r="UTT11" s="0"/>
      <c r="UTU11" s="0"/>
      <c r="UTV11" s="0"/>
      <c r="UTW11" s="0"/>
      <c r="UTX11" s="0"/>
      <c r="UTY11" s="0"/>
      <c r="UTZ11" s="0"/>
      <c r="UUA11" s="0"/>
      <c r="UUB11" s="0"/>
      <c r="UUC11" s="0"/>
      <c r="UUD11" s="0"/>
      <c r="UUE11" s="0"/>
      <c r="UUF11" s="0"/>
      <c r="UUG11" s="0"/>
      <c r="UUH11" s="0"/>
      <c r="UUI11" s="0"/>
      <c r="UUJ11" s="0"/>
      <c r="UUK11" s="0"/>
      <c r="UUL11" s="0"/>
      <c r="UUM11" s="0"/>
      <c r="UUN11" s="0"/>
      <c r="UUO11" s="0"/>
      <c r="UUP11" s="0"/>
      <c r="UUQ11" s="0"/>
      <c r="UUR11" s="0"/>
      <c r="UUS11" s="0"/>
      <c r="UUT11" s="0"/>
      <c r="UUU11" s="0"/>
      <c r="UUV11" s="0"/>
      <c r="UUW11" s="0"/>
      <c r="UUX11" s="0"/>
      <c r="UUY11" s="0"/>
      <c r="UUZ11" s="0"/>
      <c r="UVA11" s="0"/>
      <c r="UVB11" s="0"/>
      <c r="UVC11" s="0"/>
      <c r="UVD11" s="0"/>
      <c r="UVE11" s="0"/>
      <c r="UVF11" s="0"/>
      <c r="UVG11" s="0"/>
      <c r="UVH11" s="0"/>
      <c r="UVI11" s="0"/>
      <c r="UVJ11" s="0"/>
      <c r="UVK11" s="0"/>
      <c r="UVL11" s="0"/>
      <c r="UVM11" s="0"/>
      <c r="UVN11" s="0"/>
      <c r="UVO11" s="0"/>
      <c r="UVP11" s="0"/>
      <c r="UVQ11" s="0"/>
      <c r="UVR11" s="0"/>
      <c r="UVS11" s="0"/>
      <c r="UVT11" s="0"/>
      <c r="UVU11" s="0"/>
      <c r="UVV11" s="0"/>
      <c r="UVW11" s="0"/>
      <c r="UVX11" s="0"/>
      <c r="UVY11" s="0"/>
      <c r="UVZ11" s="0"/>
      <c r="UWA11" s="0"/>
      <c r="UWB11" s="0"/>
      <c r="UWC11" s="0"/>
      <c r="UWD11" s="0"/>
      <c r="UWE11" s="0"/>
      <c r="UWF11" s="0"/>
      <c r="UWG11" s="0"/>
      <c r="UWH11" s="0"/>
      <c r="UWI11" s="0"/>
      <c r="UWJ11" s="0"/>
      <c r="UWK11" s="0"/>
      <c r="UWL11" s="0"/>
      <c r="UWM11" s="0"/>
      <c r="UWN11" s="0"/>
      <c r="UWO11" s="0"/>
      <c r="UWP11" s="0"/>
      <c r="UWQ11" s="0"/>
      <c r="UWR11" s="0"/>
      <c r="UWS11" s="0"/>
      <c r="UWT11" s="0"/>
      <c r="UWU11" s="0"/>
      <c r="UWV11" s="0"/>
      <c r="UWW11" s="0"/>
      <c r="UWX11" s="0"/>
      <c r="UWY11" s="0"/>
      <c r="UWZ11" s="0"/>
      <c r="UXA11" s="0"/>
      <c r="UXB11" s="0"/>
      <c r="UXC11" s="0"/>
      <c r="UXD11" s="0"/>
      <c r="UXE11" s="0"/>
      <c r="UXF11" s="0"/>
      <c r="UXG11" s="0"/>
      <c r="UXH11" s="0"/>
      <c r="UXI11" s="0"/>
      <c r="UXJ11" s="0"/>
      <c r="UXK11" s="0"/>
      <c r="UXL11" s="0"/>
      <c r="UXM11" s="0"/>
      <c r="UXN11" s="0"/>
      <c r="UXO11" s="0"/>
      <c r="UXP11" s="0"/>
      <c r="UXQ11" s="0"/>
      <c r="UXR11" s="0"/>
      <c r="UXS11" s="0"/>
      <c r="UXT11" s="0"/>
      <c r="UXU11" s="0"/>
      <c r="UXV11" s="0"/>
      <c r="UXW11" s="0"/>
      <c r="UXX11" s="0"/>
      <c r="UXY11" s="0"/>
      <c r="UXZ11" s="0"/>
      <c r="UYA11" s="0"/>
      <c r="UYB11" s="0"/>
      <c r="UYC11" s="0"/>
      <c r="UYD11" s="0"/>
      <c r="UYE11" s="0"/>
      <c r="UYF11" s="0"/>
      <c r="UYG11" s="0"/>
      <c r="UYH11" s="0"/>
      <c r="UYI11" s="0"/>
      <c r="UYJ11" s="0"/>
      <c r="UYK11" s="0"/>
      <c r="UYL11" s="0"/>
      <c r="UYM11" s="0"/>
      <c r="UYN11" s="0"/>
      <c r="UYO11" s="0"/>
      <c r="UYP11" s="0"/>
      <c r="UYQ11" s="0"/>
      <c r="UYR11" s="0"/>
      <c r="UYS11" s="0"/>
      <c r="UYT11" s="0"/>
      <c r="UYU11" s="0"/>
      <c r="UYV11" s="0"/>
      <c r="UYW11" s="0"/>
      <c r="UYX11" s="0"/>
      <c r="UYY11" s="0"/>
      <c r="UYZ11" s="0"/>
      <c r="UZA11" s="0"/>
      <c r="UZB11" s="0"/>
      <c r="UZC11" s="0"/>
      <c r="UZD11" s="0"/>
      <c r="UZE11" s="0"/>
      <c r="UZF11" s="0"/>
      <c r="UZG11" s="0"/>
      <c r="UZH11" s="0"/>
      <c r="UZI11" s="0"/>
      <c r="UZJ11" s="0"/>
      <c r="UZK11" s="0"/>
      <c r="UZL11" s="0"/>
      <c r="UZM11" s="0"/>
      <c r="UZN11" s="0"/>
      <c r="UZO11" s="0"/>
      <c r="UZP11" s="0"/>
      <c r="UZQ11" s="0"/>
      <c r="UZR11" s="0"/>
      <c r="UZS11" s="0"/>
      <c r="UZT11" s="0"/>
      <c r="UZU11" s="0"/>
      <c r="UZV11" s="0"/>
      <c r="UZW11" s="0"/>
      <c r="UZX11" s="0"/>
      <c r="UZY11" s="0"/>
      <c r="UZZ11" s="0"/>
      <c r="VAA11" s="0"/>
      <c r="VAB11" s="0"/>
      <c r="VAC11" s="0"/>
      <c r="VAD11" s="0"/>
      <c r="VAE11" s="0"/>
      <c r="VAF11" s="0"/>
      <c r="VAG11" s="0"/>
      <c r="VAH11" s="0"/>
      <c r="VAI11" s="0"/>
      <c r="VAJ11" s="0"/>
      <c r="VAK11" s="0"/>
      <c r="VAL11" s="0"/>
      <c r="VAM11" s="0"/>
      <c r="VAN11" s="0"/>
      <c r="VAO11" s="0"/>
      <c r="VAP11" s="0"/>
      <c r="VAQ11" s="0"/>
      <c r="VAR11" s="0"/>
      <c r="VAS11" s="0"/>
      <c r="VAT11" s="0"/>
      <c r="VAU11" s="0"/>
      <c r="VAV11" s="0"/>
      <c r="VAW11" s="0"/>
      <c r="VAX11" s="0"/>
      <c r="VAY11" s="0"/>
      <c r="VAZ11" s="0"/>
      <c r="VBA11" s="0"/>
      <c r="VBB11" s="0"/>
      <c r="VBC11" s="0"/>
      <c r="VBD11" s="0"/>
      <c r="VBE11" s="0"/>
      <c r="VBF11" s="0"/>
      <c r="VBG11" s="0"/>
      <c r="VBH11" s="0"/>
      <c r="VBI11" s="0"/>
      <c r="VBJ11" s="0"/>
      <c r="VBK11" s="0"/>
      <c r="VBL11" s="0"/>
      <c r="VBM11" s="0"/>
      <c r="VBN11" s="0"/>
      <c r="VBO11" s="0"/>
      <c r="VBP11" s="0"/>
      <c r="VBQ11" s="0"/>
      <c r="VBR11" s="0"/>
      <c r="VBS11" s="0"/>
      <c r="VBT11" s="0"/>
      <c r="VBU11" s="0"/>
      <c r="VBV11" s="0"/>
      <c r="VBW11" s="0"/>
      <c r="VBX11" s="0"/>
      <c r="VBY11" s="0"/>
      <c r="VBZ11" s="0"/>
      <c r="VCA11" s="0"/>
      <c r="VCB11" s="0"/>
      <c r="VCC11" s="0"/>
      <c r="VCD11" s="0"/>
      <c r="VCE11" s="0"/>
      <c r="VCF11" s="0"/>
      <c r="VCG11" s="0"/>
      <c r="VCH11" s="0"/>
      <c r="VCI11" s="0"/>
      <c r="VCJ11" s="0"/>
      <c r="VCK11" s="0"/>
      <c r="VCL11" s="0"/>
      <c r="VCM11" s="0"/>
      <c r="VCN11" s="0"/>
      <c r="VCO11" s="0"/>
      <c r="VCP11" s="0"/>
      <c r="VCQ11" s="0"/>
      <c r="VCR11" s="0"/>
      <c r="VCS11" s="0"/>
      <c r="VCT11" s="0"/>
      <c r="VCU11" s="0"/>
      <c r="VCV11" s="0"/>
      <c r="VCW11" s="0"/>
      <c r="VCX11" s="0"/>
      <c r="VCY11" s="0"/>
      <c r="VCZ11" s="0"/>
      <c r="VDA11" s="0"/>
      <c r="VDB11" s="0"/>
      <c r="VDC11" s="0"/>
      <c r="VDD11" s="0"/>
      <c r="VDE11" s="0"/>
      <c r="VDF11" s="0"/>
      <c r="VDG11" s="0"/>
      <c r="VDH11" s="0"/>
      <c r="VDI11" s="0"/>
      <c r="VDJ11" s="0"/>
      <c r="VDK11" s="0"/>
      <c r="VDL11" s="0"/>
      <c r="VDM11" s="0"/>
      <c r="VDN11" s="0"/>
      <c r="VDO11" s="0"/>
      <c r="VDP11" s="0"/>
      <c r="VDQ11" s="0"/>
      <c r="VDR11" s="0"/>
      <c r="VDS11" s="0"/>
      <c r="VDT11" s="0"/>
      <c r="VDU11" s="0"/>
      <c r="VDV11" s="0"/>
      <c r="VDW11" s="0"/>
      <c r="VDX11" s="0"/>
      <c r="VDY11" s="0"/>
      <c r="VDZ11" s="0"/>
      <c r="VEA11" s="0"/>
      <c r="VEB11" s="0"/>
      <c r="VEC11" s="0"/>
      <c r="VED11" s="0"/>
      <c r="VEE11" s="0"/>
      <c r="VEF11" s="0"/>
      <c r="VEG11" s="0"/>
      <c r="VEH11" s="0"/>
      <c r="VEI11" s="0"/>
      <c r="VEJ11" s="0"/>
      <c r="VEK11" s="0"/>
      <c r="VEL11" s="0"/>
      <c r="VEM11" s="0"/>
      <c r="VEN11" s="0"/>
      <c r="VEO11" s="0"/>
      <c r="VEP11" s="0"/>
      <c r="VEQ11" s="0"/>
      <c r="VER11" s="0"/>
      <c r="VES11" s="0"/>
      <c r="VET11" s="0"/>
      <c r="VEU11" s="0"/>
      <c r="VEV11" s="0"/>
      <c r="VEW11" s="0"/>
      <c r="VEX11" s="0"/>
      <c r="VEY11" s="0"/>
      <c r="VEZ11" s="0"/>
      <c r="VFA11" s="0"/>
      <c r="VFB11" s="0"/>
      <c r="VFC11" s="0"/>
      <c r="VFD11" s="0"/>
      <c r="VFE11" s="0"/>
      <c r="VFF11" s="0"/>
      <c r="VFG11" s="0"/>
      <c r="VFH11" s="0"/>
      <c r="VFI11" s="0"/>
      <c r="VFJ11" s="0"/>
      <c r="VFK11" s="0"/>
      <c r="VFL11" s="0"/>
      <c r="VFM11" s="0"/>
      <c r="VFN11" s="0"/>
      <c r="VFO11" s="0"/>
      <c r="VFP11" s="0"/>
      <c r="VFQ11" s="0"/>
      <c r="VFR11" s="0"/>
      <c r="VFS11" s="0"/>
      <c r="VFT11" s="0"/>
      <c r="VFU11" s="0"/>
      <c r="VFV11" s="0"/>
      <c r="VFW11" s="0"/>
      <c r="VFX11" s="0"/>
      <c r="VFY11" s="0"/>
      <c r="VFZ11" s="0"/>
      <c r="VGA11" s="0"/>
      <c r="VGB11" s="0"/>
      <c r="VGC11" s="0"/>
      <c r="VGD11" s="0"/>
      <c r="VGE11" s="0"/>
      <c r="VGF11" s="0"/>
      <c r="VGG11" s="0"/>
      <c r="VGH11" s="0"/>
      <c r="VGI11" s="0"/>
      <c r="VGJ11" s="0"/>
      <c r="VGK11" s="0"/>
      <c r="VGL11" s="0"/>
      <c r="VGM11" s="0"/>
      <c r="VGN11" s="0"/>
      <c r="VGO11" s="0"/>
      <c r="VGP11" s="0"/>
      <c r="VGQ11" s="0"/>
      <c r="VGR11" s="0"/>
      <c r="VGS11" s="0"/>
      <c r="VGT11" s="0"/>
      <c r="VGU11" s="0"/>
      <c r="VGV11" s="0"/>
      <c r="VGW11" s="0"/>
      <c r="VGX11" s="0"/>
      <c r="VGY11" s="0"/>
      <c r="VGZ11" s="0"/>
      <c r="VHA11" s="0"/>
      <c r="VHB11" s="0"/>
      <c r="VHC11" s="0"/>
      <c r="VHD11" s="0"/>
      <c r="VHE11" s="0"/>
      <c r="VHF11" s="0"/>
      <c r="VHG11" s="0"/>
      <c r="VHH11" s="0"/>
      <c r="VHI11" s="0"/>
      <c r="VHJ11" s="0"/>
      <c r="VHK11" s="0"/>
      <c r="VHL11" s="0"/>
      <c r="VHM11" s="0"/>
      <c r="VHN11" s="0"/>
      <c r="VHO11" s="0"/>
      <c r="VHP11" s="0"/>
      <c r="VHQ11" s="0"/>
      <c r="VHR11" s="0"/>
      <c r="VHS11" s="0"/>
      <c r="VHT11" s="0"/>
      <c r="VHU11" s="0"/>
      <c r="VHV11" s="0"/>
      <c r="VHW11" s="0"/>
      <c r="VHX11" s="0"/>
      <c r="VHY11" s="0"/>
      <c r="VHZ11" s="0"/>
      <c r="VIA11" s="0"/>
      <c r="VIB11" s="0"/>
      <c r="VIC11" s="0"/>
      <c r="VID11" s="0"/>
      <c r="VIE11" s="0"/>
      <c r="VIF11" s="0"/>
      <c r="VIG11" s="0"/>
      <c r="VIH11" s="0"/>
      <c r="VII11" s="0"/>
      <c r="VIJ11" s="0"/>
      <c r="VIK11" s="0"/>
      <c r="VIL11" s="0"/>
      <c r="VIM11" s="0"/>
      <c r="VIN11" s="0"/>
      <c r="VIO11" s="0"/>
      <c r="VIP11" s="0"/>
      <c r="VIQ11" s="0"/>
      <c r="VIR11" s="0"/>
      <c r="VIS11" s="0"/>
      <c r="VIT11" s="0"/>
      <c r="VIU11" s="0"/>
      <c r="VIV11" s="0"/>
      <c r="VIW11" s="0"/>
      <c r="VIX11" s="0"/>
      <c r="VIY11" s="0"/>
      <c r="VIZ11" s="0"/>
      <c r="VJA11" s="0"/>
      <c r="VJB11" s="0"/>
      <c r="VJC11" s="0"/>
      <c r="VJD11" s="0"/>
      <c r="VJE11" s="0"/>
      <c r="VJF11" s="0"/>
      <c r="VJG11" s="0"/>
      <c r="VJH11" s="0"/>
      <c r="VJI11" s="0"/>
      <c r="VJJ11" s="0"/>
      <c r="VJK11" s="0"/>
      <c r="VJL11" s="0"/>
      <c r="VJM11" s="0"/>
      <c r="VJN11" s="0"/>
      <c r="VJO11" s="0"/>
      <c r="VJP11" s="0"/>
      <c r="VJQ11" s="0"/>
      <c r="VJR11" s="0"/>
      <c r="VJS11" s="0"/>
      <c r="VJT11" s="0"/>
      <c r="VJU11" s="0"/>
      <c r="VJV11" s="0"/>
      <c r="VJW11" s="0"/>
      <c r="VJX11" s="0"/>
      <c r="VJY11" s="0"/>
      <c r="VJZ11" s="0"/>
      <c r="VKA11" s="0"/>
      <c r="VKB11" s="0"/>
      <c r="VKC11" s="0"/>
      <c r="VKD11" s="0"/>
      <c r="VKE11" s="0"/>
      <c r="VKF11" s="0"/>
      <c r="VKG11" s="0"/>
      <c r="VKH11" s="0"/>
      <c r="VKI11" s="0"/>
      <c r="VKJ11" s="0"/>
      <c r="VKK11" s="0"/>
      <c r="VKL11" s="0"/>
      <c r="VKM11" s="0"/>
      <c r="VKN11" s="0"/>
      <c r="VKO11" s="0"/>
      <c r="VKP11" s="0"/>
      <c r="VKQ11" s="0"/>
      <c r="VKR11" s="0"/>
      <c r="VKS11" s="0"/>
      <c r="VKT11" s="0"/>
      <c r="VKU11" s="0"/>
      <c r="VKV11" s="0"/>
      <c r="VKW11" s="0"/>
      <c r="VKX11" s="0"/>
      <c r="VKY11" s="0"/>
      <c r="VKZ11" s="0"/>
      <c r="VLA11" s="0"/>
      <c r="VLB11" s="0"/>
      <c r="VLC11" s="0"/>
      <c r="VLD11" s="0"/>
      <c r="VLE11" s="0"/>
      <c r="VLF11" s="0"/>
      <c r="VLG11" s="0"/>
      <c r="VLH11" s="0"/>
      <c r="VLI11" s="0"/>
      <c r="VLJ11" s="0"/>
      <c r="VLK11" s="0"/>
      <c r="VLL11" s="0"/>
      <c r="VLM11" s="0"/>
      <c r="VLN11" s="0"/>
      <c r="VLO11" s="0"/>
      <c r="VLP11" s="0"/>
      <c r="VLQ11" s="0"/>
      <c r="VLR11" s="0"/>
      <c r="VLS11" s="0"/>
      <c r="VLT11" s="0"/>
      <c r="VLU11" s="0"/>
      <c r="VLV11" s="0"/>
      <c r="VLW11" s="0"/>
      <c r="VLX11" s="0"/>
      <c r="VLY11" s="0"/>
      <c r="VLZ11" s="0"/>
      <c r="VMA11" s="0"/>
      <c r="VMB11" s="0"/>
      <c r="VMC11" s="0"/>
      <c r="VMD11" s="0"/>
      <c r="VME11" s="0"/>
      <c r="VMF11" s="0"/>
      <c r="VMG11" s="0"/>
      <c r="VMH11" s="0"/>
      <c r="VMI11" s="0"/>
      <c r="VMJ11" s="0"/>
      <c r="VMK11" s="0"/>
      <c r="VML11" s="0"/>
      <c r="VMM11" s="0"/>
      <c r="VMN11" s="0"/>
      <c r="VMO11" s="0"/>
      <c r="VMP11" s="0"/>
      <c r="VMQ11" s="0"/>
      <c r="VMR11" s="0"/>
      <c r="VMS11" s="0"/>
      <c r="VMT11" s="0"/>
      <c r="VMU11" s="0"/>
      <c r="VMV11" s="0"/>
      <c r="VMW11" s="0"/>
      <c r="VMX11" s="0"/>
      <c r="VMY11" s="0"/>
      <c r="VMZ11" s="0"/>
      <c r="VNA11" s="0"/>
      <c r="VNB11" s="0"/>
      <c r="VNC11" s="0"/>
      <c r="VND11" s="0"/>
      <c r="VNE11" s="0"/>
      <c r="VNF11" s="0"/>
      <c r="VNG11" s="0"/>
      <c r="VNH11" s="0"/>
      <c r="VNI11" s="0"/>
      <c r="VNJ11" s="0"/>
      <c r="VNK11" s="0"/>
      <c r="VNL11" s="0"/>
      <c r="VNM11" s="0"/>
      <c r="VNN11" s="0"/>
      <c r="VNO11" s="0"/>
      <c r="VNP11" s="0"/>
      <c r="VNQ11" s="0"/>
      <c r="VNR11" s="0"/>
      <c r="VNS11" s="0"/>
      <c r="VNT11" s="0"/>
      <c r="VNU11" s="0"/>
      <c r="VNV11" s="0"/>
      <c r="VNW11" s="0"/>
      <c r="VNX11" s="0"/>
      <c r="VNY11" s="0"/>
      <c r="VNZ11" s="0"/>
      <c r="VOA11" s="0"/>
      <c r="VOB11" s="0"/>
      <c r="VOC11" s="0"/>
      <c r="VOD11" s="0"/>
      <c r="VOE11" s="0"/>
      <c r="VOF11" s="0"/>
      <c r="VOG11" s="0"/>
      <c r="VOH11" s="0"/>
      <c r="VOI11" s="0"/>
      <c r="VOJ11" s="0"/>
      <c r="VOK11" s="0"/>
      <c r="VOL11" s="0"/>
      <c r="VOM11" s="0"/>
      <c r="VON11" s="0"/>
      <c r="VOO11" s="0"/>
      <c r="VOP11" s="0"/>
      <c r="VOQ11" s="0"/>
      <c r="VOR11" s="0"/>
      <c r="VOS11" s="0"/>
      <c r="VOT11" s="0"/>
      <c r="VOU11" s="0"/>
      <c r="VOV11" s="0"/>
      <c r="VOW11" s="0"/>
      <c r="VOX11" s="0"/>
      <c r="VOY11" s="0"/>
      <c r="VOZ11" s="0"/>
      <c r="VPA11" s="0"/>
      <c r="VPB11" s="0"/>
      <c r="VPC11" s="0"/>
      <c r="VPD11" s="0"/>
      <c r="VPE11" s="0"/>
      <c r="VPF11" s="0"/>
      <c r="VPG11" s="0"/>
      <c r="VPH11" s="0"/>
      <c r="VPI11" s="0"/>
      <c r="VPJ11" s="0"/>
      <c r="VPK11" s="0"/>
      <c r="VPL11" s="0"/>
      <c r="VPM11" s="0"/>
      <c r="VPN11" s="0"/>
      <c r="VPO11" s="0"/>
      <c r="VPP11" s="0"/>
      <c r="VPQ11" s="0"/>
      <c r="VPR11" s="0"/>
      <c r="VPS11" s="0"/>
      <c r="VPT11" s="0"/>
      <c r="VPU11" s="0"/>
      <c r="VPV11" s="0"/>
      <c r="VPW11" s="0"/>
      <c r="VPX11" s="0"/>
      <c r="VPY11" s="0"/>
      <c r="VPZ11" s="0"/>
      <c r="VQA11" s="0"/>
      <c r="VQB11" s="0"/>
      <c r="VQC11" s="0"/>
      <c r="VQD11" s="0"/>
      <c r="VQE11" s="0"/>
      <c r="VQF11" s="0"/>
      <c r="VQG11" s="0"/>
      <c r="VQH11" s="0"/>
      <c r="VQI11" s="0"/>
      <c r="VQJ11" s="0"/>
      <c r="VQK11" s="0"/>
      <c r="VQL11" s="0"/>
      <c r="VQM11" s="0"/>
      <c r="VQN11" s="0"/>
      <c r="VQO11" s="0"/>
      <c r="VQP11" s="0"/>
      <c r="VQQ11" s="0"/>
      <c r="VQR11" s="0"/>
      <c r="VQS11" s="0"/>
      <c r="VQT11" s="0"/>
      <c r="VQU11" s="0"/>
      <c r="VQV11" s="0"/>
      <c r="VQW11" s="0"/>
      <c r="VQX11" s="0"/>
      <c r="VQY11" s="0"/>
      <c r="VQZ11" s="0"/>
      <c r="VRA11" s="0"/>
      <c r="VRB11" s="0"/>
      <c r="VRC11" s="0"/>
      <c r="VRD11" s="0"/>
      <c r="VRE11" s="0"/>
      <c r="VRF11" s="0"/>
      <c r="VRG11" s="0"/>
      <c r="VRH11" s="0"/>
      <c r="VRI11" s="0"/>
      <c r="VRJ11" s="0"/>
      <c r="VRK11" s="0"/>
      <c r="VRL11" s="0"/>
      <c r="VRM11" s="0"/>
      <c r="VRN11" s="0"/>
      <c r="VRO11" s="0"/>
      <c r="VRP11" s="0"/>
      <c r="VRQ11" s="0"/>
      <c r="VRR11" s="0"/>
      <c r="VRS11" s="0"/>
      <c r="VRT11" s="0"/>
      <c r="VRU11" s="0"/>
      <c r="VRV11" s="0"/>
      <c r="VRW11" s="0"/>
      <c r="VRX11" s="0"/>
      <c r="VRY11" s="0"/>
      <c r="VRZ11" s="0"/>
      <c r="VSA11" s="0"/>
      <c r="VSB11" s="0"/>
      <c r="VSC11" s="0"/>
      <c r="VSD11" s="0"/>
      <c r="VSE11" s="0"/>
      <c r="VSF11" s="0"/>
      <c r="VSG11" s="0"/>
      <c r="VSH11" s="0"/>
      <c r="VSI11" s="0"/>
      <c r="VSJ11" s="0"/>
      <c r="VSK11" s="0"/>
      <c r="VSL11" s="0"/>
      <c r="VSM11" s="0"/>
      <c r="VSN11" s="0"/>
      <c r="VSO11" s="0"/>
      <c r="VSP11" s="0"/>
      <c r="VSQ11" s="0"/>
      <c r="VSR11" s="0"/>
      <c r="VSS11" s="0"/>
      <c r="VST11" s="0"/>
      <c r="VSU11" s="0"/>
      <c r="VSV11" s="0"/>
      <c r="VSW11" s="0"/>
      <c r="VSX11" s="0"/>
      <c r="VSY11" s="0"/>
      <c r="VSZ11" s="0"/>
      <c r="VTA11" s="0"/>
      <c r="VTB11" s="0"/>
      <c r="VTC11" s="0"/>
      <c r="VTD11" s="0"/>
      <c r="VTE11" s="0"/>
      <c r="VTF11" s="0"/>
      <c r="VTG11" s="0"/>
      <c r="VTH11" s="0"/>
      <c r="VTI11" s="0"/>
      <c r="VTJ11" s="0"/>
      <c r="VTK11" s="0"/>
      <c r="VTL11" s="0"/>
      <c r="VTM11" s="0"/>
      <c r="VTN11" s="0"/>
      <c r="VTO11" s="0"/>
      <c r="VTP11" s="0"/>
      <c r="VTQ11" s="0"/>
      <c r="VTR11" s="0"/>
      <c r="VTS11" s="0"/>
      <c r="VTT11" s="0"/>
      <c r="VTU11" s="0"/>
      <c r="VTV11" s="0"/>
      <c r="VTW11" s="0"/>
      <c r="VTX11" s="0"/>
      <c r="VTY11" s="0"/>
      <c r="VTZ11" s="0"/>
      <c r="VUA11" s="0"/>
      <c r="VUB11" s="0"/>
      <c r="VUC11" s="0"/>
      <c r="VUD11" s="0"/>
      <c r="VUE11" s="0"/>
      <c r="VUF11" s="0"/>
      <c r="VUG11" s="0"/>
      <c r="VUH11" s="0"/>
      <c r="VUI11" s="0"/>
      <c r="VUJ11" s="0"/>
      <c r="VUK11" s="0"/>
      <c r="VUL11" s="0"/>
      <c r="VUM11" s="0"/>
      <c r="VUN11" s="0"/>
      <c r="VUO11" s="0"/>
      <c r="VUP11" s="0"/>
      <c r="VUQ11" s="0"/>
      <c r="VUR11" s="0"/>
      <c r="VUS11" s="0"/>
      <c r="VUT11" s="0"/>
      <c r="VUU11" s="0"/>
      <c r="VUV11" s="0"/>
      <c r="VUW11" s="0"/>
      <c r="VUX11" s="0"/>
      <c r="VUY11" s="0"/>
      <c r="VUZ11" s="0"/>
      <c r="VVA11" s="0"/>
      <c r="VVB11" s="0"/>
      <c r="VVC11" s="0"/>
      <c r="VVD11" s="0"/>
      <c r="VVE11" s="0"/>
      <c r="VVF11" s="0"/>
      <c r="VVG11" s="0"/>
      <c r="VVH11" s="0"/>
      <c r="VVI11" s="0"/>
      <c r="VVJ11" s="0"/>
      <c r="VVK11" s="0"/>
      <c r="VVL11" s="0"/>
      <c r="VVM11" s="0"/>
      <c r="VVN11" s="0"/>
      <c r="VVO11" s="0"/>
      <c r="VVP11" s="0"/>
      <c r="VVQ11" s="0"/>
      <c r="VVR11" s="0"/>
      <c r="VVS11" s="0"/>
      <c r="VVT11" s="0"/>
      <c r="VVU11" s="0"/>
      <c r="VVV11" s="0"/>
      <c r="VVW11" s="0"/>
      <c r="VVX11" s="0"/>
      <c r="VVY11" s="0"/>
      <c r="VVZ11" s="0"/>
      <c r="VWA11" s="0"/>
      <c r="VWB11" s="0"/>
      <c r="VWC11" s="0"/>
      <c r="VWD11" s="0"/>
      <c r="VWE11" s="0"/>
      <c r="VWF11" s="0"/>
      <c r="VWG11" s="0"/>
      <c r="VWH11" s="0"/>
      <c r="VWI11" s="0"/>
      <c r="VWJ11" s="0"/>
      <c r="VWK11" s="0"/>
      <c r="VWL11" s="0"/>
      <c r="VWM11" s="0"/>
      <c r="VWN11" s="0"/>
      <c r="VWO11" s="0"/>
      <c r="VWP11" s="0"/>
      <c r="VWQ11" s="0"/>
      <c r="VWR11" s="0"/>
      <c r="VWS11" s="0"/>
      <c r="VWT11" s="0"/>
      <c r="VWU11" s="0"/>
      <c r="VWV11" s="0"/>
      <c r="VWW11" s="0"/>
      <c r="VWX11" s="0"/>
      <c r="VWY11" s="0"/>
      <c r="VWZ11" s="0"/>
      <c r="VXA11" s="0"/>
      <c r="VXB11" s="0"/>
      <c r="VXC11" s="0"/>
      <c r="VXD11" s="0"/>
      <c r="VXE11" s="0"/>
      <c r="VXF11" s="0"/>
      <c r="VXG11" s="0"/>
      <c r="VXH11" s="0"/>
      <c r="VXI11" s="0"/>
      <c r="VXJ11" s="0"/>
      <c r="VXK11" s="0"/>
      <c r="VXL11" s="0"/>
      <c r="VXM11" s="0"/>
      <c r="VXN11" s="0"/>
      <c r="VXO11" s="0"/>
      <c r="VXP11" s="0"/>
      <c r="VXQ11" s="0"/>
      <c r="VXR11" s="0"/>
      <c r="VXS11" s="0"/>
      <c r="VXT11" s="0"/>
      <c r="VXU11" s="0"/>
      <c r="VXV11" s="0"/>
      <c r="VXW11" s="0"/>
      <c r="VXX11" s="0"/>
      <c r="VXY11" s="0"/>
      <c r="VXZ11" s="0"/>
      <c r="VYA11" s="0"/>
      <c r="VYB11" s="0"/>
      <c r="VYC11" s="0"/>
      <c r="VYD11" s="0"/>
      <c r="VYE11" s="0"/>
      <c r="VYF11" s="0"/>
      <c r="VYG11" s="0"/>
      <c r="VYH11" s="0"/>
      <c r="VYI11" s="0"/>
      <c r="VYJ11" s="0"/>
      <c r="VYK11" s="0"/>
      <c r="VYL11" s="0"/>
      <c r="VYM11" s="0"/>
      <c r="VYN11" s="0"/>
      <c r="VYO11" s="0"/>
      <c r="VYP11" s="0"/>
      <c r="VYQ11" s="0"/>
      <c r="VYR11" s="0"/>
      <c r="VYS11" s="0"/>
      <c r="VYT11" s="0"/>
      <c r="VYU11" s="0"/>
      <c r="VYV11" s="0"/>
      <c r="VYW11" s="0"/>
      <c r="VYX11" s="0"/>
      <c r="VYY11" s="0"/>
      <c r="VYZ11" s="0"/>
      <c r="VZA11" s="0"/>
      <c r="VZB11" s="0"/>
      <c r="VZC11" s="0"/>
      <c r="VZD11" s="0"/>
      <c r="VZE11" s="0"/>
      <c r="VZF11" s="0"/>
      <c r="VZG11" s="0"/>
      <c r="VZH11" s="0"/>
      <c r="VZI11" s="0"/>
      <c r="VZJ11" s="0"/>
      <c r="VZK11" s="0"/>
      <c r="VZL11" s="0"/>
      <c r="VZM11" s="0"/>
      <c r="VZN11" s="0"/>
      <c r="VZO11" s="0"/>
      <c r="VZP11" s="0"/>
      <c r="VZQ11" s="0"/>
      <c r="VZR11" s="0"/>
      <c r="VZS11" s="0"/>
      <c r="VZT11" s="0"/>
      <c r="VZU11" s="0"/>
      <c r="VZV11" s="0"/>
      <c r="VZW11" s="0"/>
      <c r="VZX11" s="0"/>
      <c r="VZY11" s="0"/>
      <c r="VZZ11" s="0"/>
      <c r="WAA11" s="0"/>
      <c r="WAB11" s="0"/>
      <c r="WAC11" s="0"/>
      <c r="WAD11" s="0"/>
      <c r="WAE11" s="0"/>
      <c r="WAF11" s="0"/>
      <c r="WAG11" s="0"/>
      <c r="WAH11" s="0"/>
      <c r="WAI11" s="0"/>
      <c r="WAJ11" s="0"/>
      <c r="WAK11" s="0"/>
      <c r="WAL11" s="0"/>
      <c r="WAM11" s="0"/>
      <c r="WAN11" s="0"/>
      <c r="WAO11" s="0"/>
      <c r="WAP11" s="0"/>
      <c r="WAQ11" s="0"/>
      <c r="WAR11" s="0"/>
      <c r="WAS11" s="0"/>
      <c r="WAT11" s="0"/>
      <c r="WAU11" s="0"/>
      <c r="WAV11" s="0"/>
      <c r="WAW11" s="0"/>
      <c r="WAX11" s="0"/>
      <c r="WAY11" s="0"/>
      <c r="WAZ11" s="0"/>
      <c r="WBA11" s="0"/>
      <c r="WBB11" s="0"/>
      <c r="WBC11" s="0"/>
      <c r="WBD11" s="0"/>
      <c r="WBE11" s="0"/>
      <c r="WBF11" s="0"/>
      <c r="WBG11" s="0"/>
      <c r="WBH11" s="0"/>
      <c r="WBI11" s="0"/>
      <c r="WBJ11" s="0"/>
      <c r="WBK11" s="0"/>
      <c r="WBL11" s="0"/>
      <c r="WBM11" s="0"/>
      <c r="WBN11" s="0"/>
      <c r="WBO11" s="0"/>
      <c r="WBP11" s="0"/>
      <c r="WBQ11" s="0"/>
      <c r="WBR11" s="0"/>
      <c r="WBS11" s="0"/>
      <c r="WBT11" s="0"/>
      <c r="WBU11" s="0"/>
      <c r="WBV11" s="0"/>
      <c r="WBW11" s="0"/>
      <c r="WBX11" s="0"/>
      <c r="WBY11" s="0"/>
      <c r="WBZ11" s="0"/>
      <c r="WCA11" s="0"/>
      <c r="WCB11" s="0"/>
      <c r="WCC11" s="0"/>
      <c r="WCD11" s="0"/>
      <c r="WCE11" s="0"/>
      <c r="WCF11" s="0"/>
      <c r="WCG11" s="0"/>
      <c r="WCH11" s="0"/>
      <c r="WCI11" s="0"/>
      <c r="WCJ11" s="0"/>
      <c r="WCK11" s="0"/>
      <c r="WCL11" s="0"/>
      <c r="WCM11" s="0"/>
      <c r="WCN11" s="0"/>
      <c r="WCO11" s="0"/>
      <c r="WCP11" s="0"/>
      <c r="WCQ11" s="0"/>
      <c r="WCR11" s="0"/>
      <c r="WCS11" s="0"/>
      <c r="WCT11" s="0"/>
      <c r="WCU11" s="0"/>
      <c r="WCV11" s="0"/>
      <c r="WCW11" s="0"/>
      <c r="WCX11" s="0"/>
      <c r="WCY11" s="0"/>
      <c r="WCZ11" s="0"/>
      <c r="WDA11" s="0"/>
      <c r="WDB11" s="0"/>
      <c r="WDC11" s="0"/>
      <c r="WDD11" s="0"/>
      <c r="WDE11" s="0"/>
      <c r="WDF11" s="0"/>
      <c r="WDG11" s="0"/>
      <c r="WDH11" s="0"/>
      <c r="WDI11" s="0"/>
      <c r="WDJ11" s="0"/>
      <c r="WDK11" s="0"/>
      <c r="WDL11" s="0"/>
      <c r="WDM11" s="0"/>
      <c r="WDN11" s="0"/>
      <c r="WDO11" s="0"/>
      <c r="WDP11" s="0"/>
      <c r="WDQ11" s="0"/>
      <c r="WDR11" s="0"/>
      <c r="WDS11" s="0"/>
      <c r="WDT11" s="0"/>
      <c r="WDU11" s="0"/>
      <c r="WDV11" s="0"/>
      <c r="WDW11" s="0"/>
      <c r="WDX11" s="0"/>
      <c r="WDY11" s="0"/>
      <c r="WDZ11" s="0"/>
      <c r="WEA11" s="0"/>
      <c r="WEB11" s="0"/>
      <c r="WEC11" s="0"/>
      <c r="WED11" s="0"/>
      <c r="WEE11" s="0"/>
      <c r="WEF11" s="0"/>
      <c r="WEG11" s="0"/>
      <c r="WEH11" s="0"/>
      <c r="WEI11" s="0"/>
      <c r="WEJ11" s="0"/>
      <c r="WEK11" s="0"/>
      <c r="WEL11" s="0"/>
      <c r="WEM11" s="0"/>
      <c r="WEN11" s="0"/>
      <c r="WEO11" s="0"/>
      <c r="WEP11" s="0"/>
      <c r="WEQ11" s="0"/>
      <c r="WER11" s="0"/>
      <c r="WES11" s="0"/>
      <c r="WET11" s="0"/>
      <c r="WEU11" s="0"/>
      <c r="WEV11" s="0"/>
      <c r="WEW11" s="0"/>
      <c r="WEX11" s="0"/>
      <c r="WEY11" s="0"/>
      <c r="WEZ11" s="0"/>
      <c r="WFA11" s="0"/>
      <c r="WFB11" s="0"/>
      <c r="WFC11" s="0"/>
      <c r="WFD11" s="0"/>
      <c r="WFE11" s="0"/>
      <c r="WFF11" s="0"/>
      <c r="WFG11" s="0"/>
      <c r="WFH11" s="0"/>
      <c r="WFI11" s="0"/>
      <c r="WFJ11" s="0"/>
      <c r="WFK11" s="0"/>
      <c r="WFL11" s="0"/>
      <c r="WFM11" s="0"/>
      <c r="WFN11" s="0"/>
      <c r="WFO11" s="0"/>
      <c r="WFP11" s="0"/>
      <c r="WFQ11" s="0"/>
      <c r="WFR11" s="0"/>
      <c r="WFS11" s="0"/>
      <c r="WFT11" s="0"/>
      <c r="WFU11" s="0"/>
      <c r="WFV11" s="0"/>
      <c r="WFW11" s="0"/>
      <c r="WFX11" s="0"/>
      <c r="WFY11" s="0"/>
      <c r="WFZ11" s="0"/>
      <c r="WGA11" s="0"/>
      <c r="WGB11" s="0"/>
      <c r="WGC11" s="0"/>
      <c r="WGD11" s="0"/>
      <c r="WGE11" s="0"/>
      <c r="WGF11" s="0"/>
      <c r="WGG11" s="0"/>
      <c r="WGH11" s="0"/>
      <c r="WGI11" s="0"/>
      <c r="WGJ11" s="0"/>
      <c r="WGK11" s="0"/>
      <c r="WGL11" s="0"/>
      <c r="WGM11" s="0"/>
      <c r="WGN11" s="0"/>
      <c r="WGO11" s="0"/>
      <c r="WGP11" s="0"/>
      <c r="WGQ11" s="0"/>
      <c r="WGR11" s="0"/>
      <c r="WGS11" s="0"/>
      <c r="WGT11" s="0"/>
      <c r="WGU11" s="0"/>
      <c r="WGV11" s="0"/>
      <c r="WGW11" s="0"/>
      <c r="WGX11" s="0"/>
      <c r="WGY11" s="0"/>
      <c r="WGZ11" s="0"/>
      <c r="WHA11" s="0"/>
      <c r="WHB11" s="0"/>
      <c r="WHC11" s="0"/>
      <c r="WHD11" s="0"/>
      <c r="WHE11" s="0"/>
      <c r="WHF11" s="0"/>
      <c r="WHG11" s="0"/>
      <c r="WHH11" s="0"/>
      <c r="WHI11" s="0"/>
      <c r="WHJ11" s="0"/>
      <c r="WHK11" s="0"/>
      <c r="WHL11" s="0"/>
      <c r="WHM11" s="0"/>
      <c r="WHN11" s="0"/>
      <c r="WHO11" s="0"/>
      <c r="WHP11" s="0"/>
      <c r="WHQ11" s="0"/>
      <c r="WHR11" s="0"/>
      <c r="WHS11" s="0"/>
      <c r="WHT11" s="0"/>
      <c r="WHU11" s="0"/>
      <c r="WHV11" s="0"/>
      <c r="WHW11" s="0"/>
      <c r="WHX11" s="0"/>
      <c r="WHY11" s="0"/>
      <c r="WHZ11" s="0"/>
      <c r="WIA11" s="0"/>
      <c r="WIB11" s="0"/>
      <c r="WIC11" s="0"/>
      <c r="WID11" s="0"/>
      <c r="WIE11" s="0"/>
      <c r="WIF11" s="0"/>
      <c r="WIG11" s="0"/>
      <c r="WIH11" s="0"/>
      <c r="WII11" s="0"/>
      <c r="WIJ11" s="0"/>
      <c r="WIK11" s="0"/>
      <c r="WIL11" s="0"/>
      <c r="WIM11" s="0"/>
      <c r="WIN11" s="0"/>
      <c r="WIO11" s="0"/>
      <c r="WIP11" s="0"/>
      <c r="WIQ11" s="0"/>
      <c r="WIR11" s="0"/>
      <c r="WIS11" s="0"/>
      <c r="WIT11" s="0"/>
      <c r="WIU11" s="0"/>
      <c r="WIV11" s="0"/>
      <c r="WIW11" s="0"/>
      <c r="WIX11" s="0"/>
      <c r="WIY11" s="0"/>
      <c r="WIZ11" s="0"/>
      <c r="WJA11" s="0"/>
      <c r="WJB11" s="0"/>
      <c r="WJC11" s="0"/>
      <c r="WJD11" s="0"/>
      <c r="WJE11" s="0"/>
      <c r="WJF11" s="0"/>
      <c r="WJG11" s="0"/>
      <c r="WJH11" s="0"/>
      <c r="WJI11" s="0"/>
      <c r="WJJ11" s="0"/>
      <c r="WJK11" s="0"/>
      <c r="WJL11" s="0"/>
      <c r="WJM11" s="0"/>
      <c r="WJN11" s="0"/>
      <c r="WJO11" s="0"/>
      <c r="WJP11" s="0"/>
      <c r="WJQ11" s="0"/>
      <c r="WJR11" s="0"/>
      <c r="WJS11" s="0"/>
      <c r="WJT11" s="0"/>
      <c r="WJU11" s="0"/>
      <c r="WJV11" s="0"/>
      <c r="WJW11" s="0"/>
      <c r="WJX11" s="0"/>
      <c r="WJY11" s="0"/>
      <c r="WJZ11" s="0"/>
      <c r="WKA11" s="0"/>
      <c r="WKB11" s="0"/>
      <c r="WKC11" s="0"/>
      <c r="WKD11" s="0"/>
      <c r="WKE11" s="0"/>
      <c r="WKF11" s="0"/>
      <c r="WKG11" s="0"/>
      <c r="WKH11" s="0"/>
      <c r="WKI11" s="0"/>
      <c r="WKJ11" s="0"/>
      <c r="WKK11" s="0"/>
      <c r="WKL11" s="0"/>
      <c r="WKM11" s="0"/>
      <c r="WKN11" s="0"/>
      <c r="WKO11" s="0"/>
      <c r="WKP11" s="0"/>
      <c r="WKQ11" s="0"/>
      <c r="WKR11" s="0"/>
      <c r="WKS11" s="0"/>
      <c r="WKT11" s="0"/>
      <c r="WKU11" s="0"/>
      <c r="WKV11" s="0"/>
      <c r="WKW11" s="0"/>
      <c r="WKX11" s="0"/>
      <c r="WKY11" s="0"/>
      <c r="WKZ11" s="0"/>
      <c r="WLA11" s="0"/>
      <c r="WLB11" s="0"/>
      <c r="WLC11" s="0"/>
      <c r="WLD11" s="0"/>
      <c r="WLE11" s="0"/>
      <c r="WLF11" s="0"/>
      <c r="WLG11" s="0"/>
      <c r="WLH11" s="0"/>
      <c r="WLI11" s="0"/>
      <c r="WLJ11" s="0"/>
      <c r="WLK11" s="0"/>
      <c r="WLL11" s="0"/>
      <c r="WLM11" s="0"/>
      <c r="WLN11" s="0"/>
      <c r="WLO11" s="0"/>
      <c r="WLP11" s="0"/>
      <c r="WLQ11" s="0"/>
      <c r="WLR11" s="0"/>
      <c r="WLS11" s="0"/>
      <c r="WLT11" s="0"/>
      <c r="WLU11" s="0"/>
      <c r="WLV11" s="0"/>
      <c r="WLW11" s="0"/>
      <c r="WLX11" s="0"/>
      <c r="WLY11" s="0"/>
      <c r="WLZ11" s="0"/>
      <c r="WMA11" s="0"/>
      <c r="WMB11" s="0"/>
      <c r="WMC11" s="0"/>
      <c r="WMD11" s="0"/>
      <c r="WME11" s="0"/>
      <c r="WMF11" s="0"/>
      <c r="WMG11" s="0"/>
      <c r="WMH11" s="0"/>
      <c r="WMI11" s="0"/>
      <c r="WMJ11" s="0"/>
      <c r="WMK11" s="0"/>
      <c r="WML11" s="0"/>
      <c r="WMM11" s="0"/>
      <c r="WMN11" s="0"/>
      <c r="WMO11" s="0"/>
      <c r="WMP11" s="0"/>
      <c r="WMQ11" s="0"/>
      <c r="WMR11" s="0"/>
      <c r="WMS11" s="0"/>
      <c r="WMT11" s="0"/>
      <c r="WMU11" s="0"/>
      <c r="WMV11" s="0"/>
      <c r="WMW11" s="0"/>
      <c r="WMX11" s="0"/>
      <c r="WMY11" s="0"/>
      <c r="WMZ11" s="0"/>
      <c r="WNA11" s="0"/>
      <c r="WNB11" s="0"/>
      <c r="WNC11" s="0"/>
      <c r="WND11" s="0"/>
      <c r="WNE11" s="0"/>
      <c r="WNF11" s="0"/>
      <c r="WNG11" s="0"/>
      <c r="WNH11" s="0"/>
      <c r="WNI11" s="0"/>
      <c r="WNJ11" s="0"/>
      <c r="WNK11" s="0"/>
      <c r="WNL11" s="0"/>
      <c r="WNM11" s="0"/>
      <c r="WNN11" s="0"/>
      <c r="WNO11" s="0"/>
      <c r="WNP11" s="0"/>
      <c r="WNQ11" s="0"/>
      <c r="WNR11" s="0"/>
      <c r="WNS11" s="0"/>
      <c r="WNT11" s="0"/>
      <c r="WNU11" s="0"/>
      <c r="WNV11" s="0"/>
      <c r="WNW11" s="0"/>
      <c r="WNX11" s="0"/>
      <c r="WNY11" s="0"/>
      <c r="WNZ11" s="0"/>
      <c r="WOA11" s="0"/>
      <c r="WOB11" s="0"/>
      <c r="WOC11" s="0"/>
      <c r="WOD11" s="0"/>
      <c r="WOE11" s="0"/>
      <c r="WOF11" s="0"/>
      <c r="WOG11" s="0"/>
      <c r="WOH11" s="0"/>
      <c r="WOI11" s="0"/>
      <c r="WOJ11" s="0"/>
      <c r="WOK11" s="0"/>
      <c r="WOL11" s="0"/>
      <c r="WOM11" s="0"/>
      <c r="WON11" s="0"/>
      <c r="WOO11" s="0"/>
      <c r="WOP11" s="0"/>
      <c r="WOQ11" s="0"/>
      <c r="WOR11" s="0"/>
      <c r="WOS11" s="0"/>
      <c r="WOT11" s="0"/>
      <c r="WOU11" s="0"/>
      <c r="WOV11" s="0"/>
      <c r="WOW11" s="0"/>
      <c r="WOX11" s="0"/>
      <c r="WOY11" s="0"/>
      <c r="WOZ11" s="0"/>
      <c r="WPA11" s="0"/>
      <c r="WPB11" s="0"/>
      <c r="WPC11" s="0"/>
      <c r="WPD11" s="0"/>
      <c r="WPE11" s="0"/>
      <c r="WPF11" s="0"/>
      <c r="WPG11" s="0"/>
      <c r="WPH11" s="0"/>
      <c r="WPI11" s="0"/>
      <c r="WPJ11" s="0"/>
      <c r="WPK11" s="0"/>
      <c r="WPL11" s="0"/>
      <c r="WPM11" s="0"/>
      <c r="WPN11" s="0"/>
      <c r="WPO11" s="0"/>
      <c r="WPP11" s="0"/>
      <c r="WPQ11" s="0"/>
      <c r="WPR11" s="0"/>
      <c r="WPS11" s="0"/>
      <c r="WPT11" s="0"/>
      <c r="WPU11" s="0"/>
      <c r="WPV11" s="0"/>
      <c r="WPW11" s="0"/>
      <c r="WPX11" s="0"/>
      <c r="WPY11" s="0"/>
      <c r="WPZ11" s="0"/>
      <c r="WQA11" s="0"/>
      <c r="WQB11" s="0"/>
      <c r="WQC11" s="0"/>
      <c r="WQD11" s="0"/>
      <c r="WQE11" s="0"/>
      <c r="WQF11" s="0"/>
      <c r="WQG11" s="0"/>
      <c r="WQH11" s="0"/>
      <c r="WQI11" s="0"/>
      <c r="WQJ11" s="0"/>
      <c r="WQK11" s="0"/>
      <c r="WQL11" s="0"/>
      <c r="WQM11" s="0"/>
      <c r="WQN11" s="0"/>
      <c r="WQO11" s="0"/>
      <c r="WQP11" s="0"/>
      <c r="WQQ11" s="0"/>
      <c r="WQR11" s="0"/>
      <c r="WQS11" s="0"/>
      <c r="WQT11" s="0"/>
      <c r="WQU11" s="0"/>
      <c r="WQV11" s="0"/>
      <c r="WQW11" s="0"/>
      <c r="WQX11" s="0"/>
      <c r="WQY11" s="0"/>
      <c r="WQZ11" s="0"/>
      <c r="WRA11" s="0"/>
      <c r="WRB11" s="0"/>
      <c r="WRC11" s="0"/>
      <c r="WRD11" s="0"/>
      <c r="WRE11" s="0"/>
      <c r="WRF11" s="0"/>
      <c r="WRG11" s="0"/>
      <c r="WRH11" s="0"/>
      <c r="WRI11" s="0"/>
      <c r="WRJ11" s="0"/>
      <c r="WRK11" s="0"/>
      <c r="WRL11" s="0"/>
      <c r="WRM11" s="0"/>
      <c r="WRN11" s="0"/>
      <c r="WRO11" s="0"/>
      <c r="WRP11" s="0"/>
      <c r="WRQ11" s="0"/>
      <c r="WRR11" s="0"/>
      <c r="WRS11" s="0"/>
      <c r="WRT11" s="0"/>
      <c r="WRU11" s="0"/>
      <c r="WRV11" s="0"/>
      <c r="WRW11" s="0"/>
      <c r="WRX11" s="0"/>
      <c r="WRY11" s="0"/>
      <c r="WRZ11" s="0"/>
      <c r="WSA11" s="0"/>
      <c r="WSB11" s="0"/>
      <c r="WSC11" s="0"/>
      <c r="WSD11" s="0"/>
      <c r="WSE11" s="0"/>
      <c r="WSF11" s="0"/>
      <c r="WSG11" s="0"/>
      <c r="WSH11" s="0"/>
      <c r="WSI11" s="0"/>
      <c r="WSJ11" s="0"/>
      <c r="WSK11" s="0"/>
      <c r="WSL11" s="0"/>
      <c r="WSM11" s="0"/>
      <c r="WSN11" s="0"/>
      <c r="WSO11" s="0"/>
      <c r="WSP11" s="0"/>
      <c r="WSQ11" s="0"/>
      <c r="WSR11" s="0"/>
      <c r="WSS11" s="0"/>
      <c r="WST11" s="0"/>
      <c r="WSU11" s="0"/>
      <c r="WSV11" s="0"/>
      <c r="WSW11" s="0"/>
      <c r="WSX11" s="0"/>
      <c r="WSY11" s="0"/>
      <c r="WSZ11" s="0"/>
      <c r="WTA11" s="0"/>
      <c r="WTB11" s="0"/>
      <c r="WTC11" s="0"/>
      <c r="WTD11" s="0"/>
      <c r="WTE11" s="0"/>
      <c r="WTF11" s="0"/>
      <c r="WTG11" s="0"/>
      <c r="WTH11" s="0"/>
      <c r="WTI11" s="0"/>
      <c r="WTJ11" s="0"/>
      <c r="WTK11" s="0"/>
      <c r="WTL11" s="0"/>
      <c r="WTM11" s="0"/>
      <c r="WTN11" s="0"/>
      <c r="WTO11" s="0"/>
      <c r="WTP11" s="0"/>
      <c r="WTQ11" s="0"/>
      <c r="WTR11" s="0"/>
      <c r="WTS11" s="0"/>
      <c r="WTT11" s="0"/>
      <c r="WTU11" s="0"/>
      <c r="WTV11" s="0"/>
      <c r="WTW11" s="0"/>
      <c r="WTX11" s="0"/>
      <c r="WTY11" s="0"/>
      <c r="WTZ11" s="0"/>
      <c r="WUA11" s="0"/>
      <c r="WUB11" s="0"/>
      <c r="WUC11" s="0"/>
      <c r="WUD11" s="0"/>
      <c r="WUE11" s="0"/>
      <c r="WUF11" s="0"/>
      <c r="WUG11" s="0"/>
      <c r="WUH11" s="0"/>
      <c r="WUI11" s="0"/>
      <c r="WUJ11" s="0"/>
      <c r="WUK11" s="0"/>
      <c r="WUL11" s="0"/>
      <c r="WUM11" s="0"/>
      <c r="WUN11" s="0"/>
      <c r="WUO11" s="0"/>
      <c r="WUP11" s="0"/>
      <c r="WUQ11" s="0"/>
      <c r="WUR11" s="0"/>
      <c r="WUS11" s="0"/>
      <c r="WUT11" s="0"/>
      <c r="WUU11" s="0"/>
      <c r="WUV11" s="0"/>
      <c r="WUW11" s="0"/>
      <c r="WUX11" s="0"/>
      <c r="WUY11" s="0"/>
      <c r="WUZ11" s="0"/>
      <c r="WVA11" s="0"/>
      <c r="WVB11" s="0"/>
      <c r="WVC11" s="0"/>
      <c r="WVD11" s="0"/>
      <c r="WVE11" s="0"/>
      <c r="WVF11" s="0"/>
      <c r="WVG11" s="0"/>
      <c r="WVH11" s="0"/>
      <c r="WVI11" s="0"/>
      <c r="WVJ11" s="0"/>
      <c r="WVK11" s="0"/>
      <c r="WVL11" s="0"/>
      <c r="WVM11" s="0"/>
      <c r="WVN11" s="0"/>
      <c r="WVO11" s="0"/>
      <c r="WVP11" s="0"/>
      <c r="WVQ11" s="0"/>
      <c r="WVR11" s="0"/>
      <c r="WVS11" s="0"/>
      <c r="WVT11" s="0"/>
      <c r="WVU11" s="0"/>
      <c r="WVV11" s="0"/>
      <c r="WVW11" s="0"/>
      <c r="WVX11" s="0"/>
      <c r="WVY11" s="0"/>
      <c r="WVZ11" s="0"/>
      <c r="WWA11" s="0"/>
      <c r="WWB11" s="0"/>
      <c r="WWC11" s="0"/>
      <c r="WWD11" s="0"/>
      <c r="WWE11" s="0"/>
      <c r="WWF11" s="0"/>
      <c r="WWG11" s="0"/>
      <c r="WWH11" s="0"/>
      <c r="WWI11" s="0"/>
      <c r="WWJ11" s="0"/>
      <c r="WWK11" s="0"/>
      <c r="WWL11" s="0"/>
      <c r="WWM11" s="0"/>
      <c r="WWN11" s="0"/>
      <c r="WWO11" s="0"/>
      <c r="WWP11" s="0"/>
      <c r="WWQ11" s="0"/>
      <c r="WWR11" s="0"/>
      <c r="WWS11" s="0"/>
      <c r="WWT11" s="0"/>
      <c r="WWU11" s="0"/>
      <c r="WWV11" s="0"/>
      <c r="WWW11" s="0"/>
      <c r="WWX11" s="0"/>
      <c r="WWY11" s="0"/>
      <c r="WWZ11" s="0"/>
      <c r="WXA11" s="0"/>
      <c r="WXB11" s="0"/>
      <c r="WXC11" s="0"/>
      <c r="WXD11" s="0"/>
      <c r="WXE11" s="0"/>
      <c r="WXF11" s="0"/>
      <c r="WXG11" s="0"/>
      <c r="WXH11" s="0"/>
      <c r="WXI11" s="0"/>
      <c r="WXJ11" s="0"/>
      <c r="WXK11" s="0"/>
      <c r="WXL11" s="0"/>
      <c r="WXM11" s="0"/>
      <c r="WXN11" s="0"/>
      <c r="WXO11" s="0"/>
      <c r="WXP11" s="0"/>
      <c r="WXQ11" s="0"/>
      <c r="WXR11" s="0"/>
      <c r="WXS11" s="0"/>
      <c r="WXT11" s="0"/>
      <c r="WXU11" s="0"/>
      <c r="WXV11" s="0"/>
      <c r="WXW11" s="0"/>
      <c r="WXX11" s="0"/>
      <c r="WXY11" s="0"/>
      <c r="WXZ11" s="0"/>
      <c r="WYA11" s="0"/>
      <c r="WYB11" s="0"/>
      <c r="WYC11" s="0"/>
      <c r="WYD11" s="0"/>
      <c r="WYE11" s="0"/>
      <c r="WYF11" s="0"/>
      <c r="WYG11" s="0"/>
      <c r="WYH11" s="0"/>
      <c r="WYI11" s="0"/>
      <c r="WYJ11" s="0"/>
      <c r="WYK11" s="0"/>
      <c r="WYL11" s="0"/>
      <c r="WYM11" s="0"/>
      <c r="WYN11" s="0"/>
      <c r="WYO11" s="0"/>
      <c r="WYP11" s="0"/>
      <c r="WYQ11" s="0"/>
      <c r="WYR11" s="0"/>
      <c r="WYS11" s="0"/>
      <c r="WYT11" s="0"/>
      <c r="WYU11" s="0"/>
      <c r="WYV11" s="0"/>
      <c r="WYW11" s="0"/>
      <c r="WYX11" s="0"/>
      <c r="WYY11" s="0"/>
      <c r="WYZ11" s="0"/>
      <c r="WZA11" s="0"/>
      <c r="WZB11" s="0"/>
      <c r="WZC11" s="0"/>
      <c r="WZD11" s="0"/>
      <c r="WZE11" s="0"/>
      <c r="WZF11" s="0"/>
      <c r="WZG11" s="0"/>
      <c r="WZH11" s="0"/>
      <c r="WZI11" s="0"/>
      <c r="WZJ11" s="0"/>
      <c r="WZK11" s="0"/>
      <c r="WZL11" s="0"/>
      <c r="WZM11" s="0"/>
      <c r="WZN11" s="0"/>
      <c r="WZO11" s="0"/>
      <c r="WZP11" s="0"/>
      <c r="WZQ11" s="0"/>
      <c r="WZR11" s="0"/>
      <c r="WZS11" s="0"/>
      <c r="WZT11" s="0"/>
      <c r="WZU11" s="0"/>
      <c r="WZV11" s="0"/>
      <c r="WZW11" s="0"/>
      <c r="WZX11" s="0"/>
      <c r="WZY11" s="0"/>
      <c r="WZZ11" s="0"/>
      <c r="XAA11" s="0"/>
      <c r="XAB11" s="0"/>
      <c r="XAC11" s="0"/>
      <c r="XAD11" s="0"/>
      <c r="XAE11" s="0"/>
      <c r="XAF11" s="0"/>
      <c r="XAG11" s="0"/>
      <c r="XAH11" s="0"/>
      <c r="XAI11" s="0"/>
      <c r="XAJ11" s="0"/>
      <c r="XAK11" s="0"/>
      <c r="XAL11" s="0"/>
      <c r="XAM11" s="0"/>
      <c r="XAN11" s="0"/>
      <c r="XAO11" s="0"/>
      <c r="XAP11" s="0"/>
      <c r="XAQ11" s="0"/>
      <c r="XAR11" s="0"/>
      <c r="XAS11" s="0"/>
      <c r="XAT11" s="0"/>
      <c r="XAU11" s="0"/>
      <c r="XAV11" s="0"/>
      <c r="XAW11" s="0"/>
      <c r="XAX11" s="0"/>
      <c r="XAY11" s="0"/>
      <c r="XAZ11" s="0"/>
      <c r="XBA11" s="0"/>
      <c r="XBB11" s="0"/>
      <c r="XBC11" s="0"/>
      <c r="XBD11" s="0"/>
      <c r="XBE11" s="0"/>
      <c r="XBF11" s="0"/>
      <c r="XBG11" s="0"/>
      <c r="XBH11" s="0"/>
      <c r="XBI11" s="0"/>
      <c r="XBJ11" s="0"/>
      <c r="XBK11" s="0"/>
      <c r="XBL11" s="0"/>
      <c r="XBM11" s="0"/>
      <c r="XBN11" s="0"/>
      <c r="XBO11" s="0"/>
      <c r="XBP11" s="0"/>
      <c r="XBQ11" s="0"/>
      <c r="XBR11" s="0"/>
      <c r="XBS11" s="0"/>
      <c r="XBT11" s="0"/>
      <c r="XBU11" s="0"/>
      <c r="XBV11" s="0"/>
      <c r="XBW11" s="0"/>
      <c r="XBX11" s="0"/>
      <c r="XBY11" s="0"/>
      <c r="XBZ11" s="0"/>
      <c r="XCA11" s="0"/>
      <c r="XCB11" s="0"/>
      <c r="XCC11" s="0"/>
      <c r="XCD11" s="0"/>
      <c r="XCE11" s="0"/>
      <c r="XCF11" s="0"/>
      <c r="XCG11" s="0"/>
      <c r="XCH11" s="0"/>
      <c r="XCI11" s="0"/>
      <c r="XCJ11" s="0"/>
      <c r="XCK11" s="0"/>
      <c r="XCL11" s="0"/>
      <c r="XCM11" s="0"/>
      <c r="XCN11" s="0"/>
      <c r="XCO11" s="0"/>
      <c r="XCP11" s="0"/>
      <c r="XCQ11" s="0"/>
      <c r="XCR11" s="0"/>
      <c r="XCS11" s="0"/>
      <c r="XCT11" s="0"/>
      <c r="XCU11" s="0"/>
      <c r="XCV11" s="0"/>
      <c r="XCW11" s="0"/>
      <c r="XCX11" s="0"/>
      <c r="XCY11" s="0"/>
      <c r="XCZ11" s="0"/>
      <c r="XDA11" s="0"/>
      <c r="XDB11" s="0"/>
      <c r="XDC11" s="0"/>
      <c r="XDD11" s="0"/>
      <c r="XDE11" s="0"/>
      <c r="XDF11" s="0"/>
      <c r="XDG11" s="0"/>
      <c r="XDH11" s="0"/>
      <c r="XDI11" s="0"/>
      <c r="XDJ11" s="0"/>
      <c r="XDK11" s="0"/>
      <c r="XDL11" s="0"/>
      <c r="XDM11" s="0"/>
      <c r="XDN11" s="0"/>
      <c r="XDO11" s="0"/>
      <c r="XDP11" s="0"/>
      <c r="XDQ11" s="0"/>
      <c r="XDR11" s="0"/>
      <c r="XDS11" s="0"/>
      <c r="XDT11" s="0"/>
      <c r="XDU11" s="0"/>
      <c r="XDV11" s="0"/>
      <c r="XDW11" s="0"/>
      <c r="XDX11" s="0"/>
      <c r="XDY11" s="0"/>
      <c r="XDZ11" s="0"/>
      <c r="XEA11" s="0"/>
      <c r="XEB11" s="0"/>
      <c r="XEC11" s="0"/>
      <c r="XED11" s="0"/>
      <c r="XEE11" s="0"/>
      <c r="XEF11" s="0"/>
      <c r="XEG11" s="0"/>
      <c r="XEH11" s="0"/>
      <c r="XEI11" s="0"/>
      <c r="XEJ11" s="0"/>
      <c r="XEK11" s="0"/>
      <c r="XEL11" s="0"/>
      <c r="XEM11" s="0"/>
      <c r="XEN11" s="0"/>
      <c r="XEO11" s="0"/>
      <c r="XEP11" s="0"/>
      <c r="XEQ11" s="0"/>
      <c r="XER11" s="0"/>
      <c r="XES11" s="0"/>
      <c r="XET11" s="0"/>
      <c r="XEU11" s="0"/>
      <c r="XEV11" s="0"/>
      <c r="XEW11" s="0"/>
      <c r="XEX11" s="0"/>
      <c r="XEY11" s="0"/>
      <c r="XEZ11" s="0"/>
      <c r="XFA11" s="0"/>
      <c r="XFB11" s="0"/>
      <c r="XFC11" s="0"/>
      <c r="XFD11" s="0"/>
    </row>
    <row r="12" s="479" customFormat="true" ht="15" hidden="false" customHeight="false" outlineLevel="0" collapsed="false">
      <c r="B12" s="480" t="str">
        <f aca="false">'Orçamento-base'!A12</f>
        <v>LOTE 1: PROJETO EXECUTIVO DE ENGENHARIA DA ESTRADA GETÚLIO VARGAS</v>
      </c>
      <c r="C12" s="480"/>
      <c r="D12" s="480"/>
      <c r="E12" s="480"/>
      <c r="F12" s="480"/>
      <c r="G12" s="480"/>
      <c r="H12" s="480"/>
      <c r="I12" s="480"/>
      <c r="J12" s="480"/>
      <c r="K12" s="480"/>
      <c r="L12" s="480"/>
      <c r="M12" s="480"/>
      <c r="N12" s="480"/>
    </row>
    <row r="13" customFormat="false" ht="35.05" hidden="false" customHeight="false" outlineLevel="0" collapsed="false">
      <c r="B13" s="481" t="n">
        <f aca="false">'Orçamento-base'!A13</f>
        <v>1</v>
      </c>
      <c r="C13" s="481" t="n">
        <f aca="false">'Orçamento-base'!B13</f>
        <v>1</v>
      </c>
      <c r="D13" s="481" t="str">
        <f aca="false">'Orçamento-base'!C13</f>
        <v>1.1</v>
      </c>
      <c r="E13" s="482" t="str">
        <f aca="false">'Orçamento-base'!G13</f>
        <v>Projeto executivo de pavimentação asfáltica, drenagem pluvial e sinalização viária da Estrada Getúlio Vargas - Aprox. 70.500,00m² - Extensão 5,9 Km</v>
      </c>
      <c r="F13" s="61" t="n">
        <f aca="false">'Orçamento-base'!H13</f>
        <v>1</v>
      </c>
      <c r="G13" s="61" t="str">
        <f aca="false">'Orçamento-base'!I13</f>
        <v>UN</v>
      </c>
      <c r="H13" s="483" t="str">
        <f aca="false">IFERROR(IF(M13+N13&lt;&gt;0,ROUND(ROUND(M13,4)+ROUND(N13,4),4),""),"")</f>
        <v/>
      </c>
      <c r="I13" s="484" t="str">
        <f aca="false">IFERROR(IF(F13*H13&lt;&gt;0,ROUND(ROUND(F13,4)*ROUND(H13,4),2),""),"")</f>
        <v/>
      </c>
      <c r="J13" s="485"/>
      <c r="K13" s="485"/>
      <c r="L13" s="486"/>
      <c r="M13" s="487"/>
      <c r="N13" s="487"/>
    </row>
    <row r="14" customFormat="false" ht="23.85" hidden="false" customHeight="false" outlineLevel="0" collapsed="false">
      <c r="B14" s="481" t="n">
        <f aca="false">'Orçamento-base'!A14</f>
        <v>1</v>
      </c>
      <c r="C14" s="481" t="n">
        <f aca="false">'Orçamento-base'!B14</f>
        <v>2</v>
      </c>
      <c r="D14" s="481" t="str">
        <f aca="false">'Orçamento-base'!C14</f>
        <v>1.2</v>
      </c>
      <c r="E14" s="482" t="str">
        <f aca="false">'Orçamento-base'!G14</f>
        <v>Ensaios Geotécnicos de Solo Para Projeto Executivo - ( Para trecho de 1Km)</v>
      </c>
      <c r="F14" s="61" t="n">
        <f aca="false">'Orçamento-base'!H14</f>
        <v>6</v>
      </c>
      <c r="G14" s="61" t="str">
        <f aca="false">'Orçamento-base'!I14</f>
        <v>UN</v>
      </c>
      <c r="H14" s="483" t="str">
        <f aca="false">IFERROR(IF(M14+N14&lt;&gt;0,ROUND(ROUND(M14,4)+ROUND(N14,4),4),""),"")</f>
        <v/>
      </c>
      <c r="I14" s="484" t="str">
        <f aca="false">IFERROR(IF(F14*H14&lt;&gt;0,ROUND(ROUND(F14,4)*ROUND(H14,4),2),""),"")</f>
        <v/>
      </c>
      <c r="J14" s="485"/>
      <c r="K14" s="485"/>
      <c r="L14" s="486"/>
      <c r="M14" s="487"/>
      <c r="N14" s="487"/>
    </row>
    <row r="15" customFormat="false" ht="15" hidden="false" customHeight="false" outlineLevel="0" collapsed="false">
      <c r="B15" s="488" t="str">
        <f aca="false">'Orçamento-base'!A15</f>
        <v>LOTE 2: PROJETO EXECUTIVO DE ENGENHARIA DA ESTRADA ANTÔNIO CARLOS F. DA ROSA</v>
      </c>
      <c r="C15" s="488"/>
      <c r="D15" s="488"/>
      <c r="E15" s="488"/>
      <c r="F15" s="488"/>
      <c r="G15" s="488"/>
      <c r="H15" s="488"/>
      <c r="I15" s="488"/>
      <c r="J15" s="488"/>
      <c r="K15" s="488"/>
      <c r="L15" s="488"/>
      <c r="M15" s="488"/>
      <c r="N15" s="488"/>
    </row>
    <row r="16" customFormat="false" ht="35.05" hidden="false" customHeight="false" outlineLevel="0" collapsed="false">
      <c r="B16" s="489" t="n">
        <f aca="false">'Orçamento-base'!A16</f>
        <v>2</v>
      </c>
      <c r="C16" s="489" t="n">
        <f aca="false">'Orçamento-base'!B16</f>
        <v>3</v>
      </c>
      <c r="D16" s="489" t="str">
        <f aca="false">'Orçamento-base'!C16</f>
        <v> 2.1 </v>
      </c>
      <c r="E16" s="490" t="str">
        <f aca="false">'Orçamento-base'!G16</f>
        <v>Projeto executivo de pavimentação asfáltica, drenagem pluvial e sinalização viária da Estrada Antônio Carlos F. da Rosa - Aprox. 88.800,00m² - Extensão 7,4Km</v>
      </c>
      <c r="F16" s="67" t="n">
        <f aca="false">'Orçamento-base'!H16</f>
        <v>0</v>
      </c>
      <c r="G16" s="67" t="str">
        <f aca="false">'Orçamento-base'!I16</f>
        <v>UN</v>
      </c>
      <c r="H16" s="491" t="str">
        <f aca="false">IFERROR(IF(M16+N16&lt;&gt;0,ROUND(ROUND(M16,4)+ROUND(N16,4),4),""),"")</f>
        <v/>
      </c>
      <c r="I16" s="492" t="str">
        <f aca="false">IFERROR(IF(F16*H16&lt;&gt;0,ROUND(ROUND(F16,4)*ROUND(H16,4),2),""),"")</f>
        <v/>
      </c>
      <c r="J16" s="493"/>
      <c r="K16" s="493"/>
      <c r="L16" s="494"/>
      <c r="M16" s="495"/>
      <c r="N16" s="495"/>
    </row>
    <row r="17" customFormat="false" ht="23.85" hidden="false" customHeight="false" outlineLevel="0" collapsed="false">
      <c r="B17" s="489" t="n">
        <f aca="false">'Orçamento-base'!A17</f>
        <v>2</v>
      </c>
      <c r="C17" s="489" t="n">
        <f aca="false">'Orçamento-base'!B17</f>
        <v>4</v>
      </c>
      <c r="D17" s="489" t="str">
        <f aca="false">'Orçamento-base'!C17</f>
        <v> 2.2 </v>
      </c>
      <c r="E17" s="490" t="str">
        <f aca="false">'Orçamento-base'!G17</f>
        <v>Ensaios Geotécnicos de Solo Para Projeto Executivo - ( Para trecho de 1Km) II</v>
      </c>
      <c r="F17" s="67" t="n">
        <f aca="false">'Orçamento-base'!H17</f>
        <v>0</v>
      </c>
      <c r="G17" s="67" t="str">
        <f aca="false">'Orçamento-base'!I17</f>
        <v>UN</v>
      </c>
      <c r="H17" s="491" t="str">
        <f aca="false">IFERROR(IF(M17+N17&lt;&gt;0,ROUND(ROUND(M17,4)+ROUND(N17,4),4),""),"")</f>
        <v/>
      </c>
      <c r="I17" s="492" t="str">
        <f aca="false">IFERROR(IF(F17*H17&lt;&gt;0,ROUND(ROUND(F17,4)*ROUND(H17,4),2),""),"")</f>
        <v/>
      </c>
      <c r="J17" s="493"/>
      <c r="K17" s="493"/>
      <c r="L17" s="494"/>
      <c r="M17" s="495"/>
      <c r="N17" s="495"/>
    </row>
    <row r="18" customFormat="false" ht="15" hidden="false" customHeight="false" outlineLevel="0" collapsed="false">
      <c r="B18" s="480" t="str">
        <f aca="false">'Orçamento-base'!A18</f>
        <v>LOTE 3: PROJETO EXECUTIVO DE ENGENHARIA DE RUAS DO BAIRRO IMIGRAÇÃO</v>
      </c>
      <c r="C18" s="480"/>
      <c r="D18" s="480"/>
      <c r="E18" s="480"/>
      <c r="F18" s="480"/>
      <c r="G18" s="480"/>
      <c r="H18" s="480"/>
      <c r="I18" s="480"/>
      <c r="J18" s="480"/>
      <c r="K18" s="480"/>
      <c r="L18" s="480"/>
      <c r="M18" s="480"/>
      <c r="N18" s="480"/>
    </row>
    <row r="19" customFormat="false" ht="46.25" hidden="false" customHeight="false" outlineLevel="0" collapsed="false">
      <c r="B19" s="481" t="n">
        <f aca="false">'Orçamento-base'!A19</f>
        <v>3</v>
      </c>
      <c r="C19" s="481" t="n">
        <f aca="false">'Orçamento-base'!B19</f>
        <v>5</v>
      </c>
      <c r="D19" s="481" t="str">
        <f aca="false">'Orçamento-base'!C19</f>
        <v> 3.1 </v>
      </c>
      <c r="E19" s="482" t="str">
        <f aca="false">'Orçamento-base'!G19</f>
        <v>Projeto executivo de pavimentação intertravada, drenagem pluvial e sinalização viária de Ruas do Bairro Imigração: Rua Dinamarca, Rua Paraguai e Travessia sem nome - Aprox. 3.500m²  - Extensão 400m</v>
      </c>
      <c r="F19" s="61" t="n">
        <f aca="false">'Orçamento-base'!H19</f>
        <v>1</v>
      </c>
      <c r="G19" s="61" t="str">
        <f aca="false">'Orçamento-base'!I19</f>
        <v>UN</v>
      </c>
      <c r="H19" s="483" t="str">
        <f aca="false">IFERROR(IF(M19+N19&lt;&gt;0,ROUND(ROUND(M19,4)+ROUND(N19,4),4),""),"")</f>
        <v/>
      </c>
      <c r="I19" s="484" t="str">
        <f aca="false">IFERROR(IF(F19*H19&lt;&gt;0,ROUND(ROUND(F19,4)*ROUND(H19,4),2),""),"")</f>
        <v/>
      </c>
      <c r="J19" s="485"/>
      <c r="K19" s="485"/>
      <c r="L19" s="486"/>
      <c r="M19" s="487"/>
      <c r="N19" s="487"/>
    </row>
    <row r="20" customFormat="false" ht="23.85" hidden="false" customHeight="false" outlineLevel="0" collapsed="false">
      <c r="B20" s="481" t="n">
        <f aca="false">'Orçamento-base'!A20</f>
        <v>3</v>
      </c>
      <c r="C20" s="481" t="n">
        <f aca="false">'Orçamento-base'!B20</f>
        <v>6</v>
      </c>
      <c r="D20" s="481" t="str">
        <f aca="false">'Orçamento-base'!C20</f>
        <v> 3.2 </v>
      </c>
      <c r="E20" s="482" t="str">
        <f aca="false">'Orçamento-base'!G20</f>
        <v>Ensaios Geotécnicos de Solo Para Projeto Executivo - ( Para trecho de 400m)</v>
      </c>
      <c r="F20" s="61" t="n">
        <f aca="false">'Orçamento-base'!H20</f>
        <v>1</v>
      </c>
      <c r="G20" s="61" t="str">
        <f aca="false">'Orçamento-base'!I20</f>
        <v>UN</v>
      </c>
      <c r="H20" s="483" t="str">
        <f aca="false">IFERROR(IF(M20+N20&lt;&gt;0,ROUND(ROUND(M20,4)+ROUND(N20,4),4),""),"")</f>
        <v/>
      </c>
      <c r="I20" s="484" t="str">
        <f aca="false">IFERROR(IF(F20*H20&lt;&gt;0,ROUND(ROUND(F20,4)*ROUND(H20,4),2),""),"")</f>
        <v/>
      </c>
      <c r="J20" s="485"/>
      <c r="K20" s="485"/>
      <c r="L20" s="486"/>
      <c r="M20" s="487"/>
      <c r="N20" s="487"/>
    </row>
    <row r="21" customFormat="false" ht="15" hidden="false" customHeight="false" outlineLevel="0" collapsed="false">
      <c r="B21" s="480" t="str">
        <f aca="false">'Orçamento-base'!A21</f>
        <v>LOTE 4: PROJETO EXECUTIVO DE ENGENHARIA DA TRAVESSA JOSÉ PEDRO STEIGLEDER</v>
      </c>
      <c r="C21" s="480"/>
      <c r="D21" s="480"/>
      <c r="E21" s="480"/>
      <c r="F21" s="480"/>
      <c r="G21" s="480"/>
      <c r="H21" s="480"/>
      <c r="I21" s="480"/>
      <c r="J21" s="480"/>
      <c r="K21" s="480"/>
      <c r="L21" s="480"/>
      <c r="M21" s="480"/>
      <c r="N21" s="480"/>
    </row>
    <row r="22" customFormat="false" ht="35.05" hidden="false" customHeight="false" outlineLevel="0" collapsed="false">
      <c r="B22" s="481" t="n">
        <f aca="false">'Orçamento-base'!A22</f>
        <v>4</v>
      </c>
      <c r="C22" s="481" t="n">
        <f aca="false">'Orçamento-base'!B22</f>
        <v>7</v>
      </c>
      <c r="D22" s="481" t="str">
        <f aca="false">'Orçamento-base'!C22</f>
        <v> 4.1 </v>
      </c>
      <c r="E22" s="482" t="str">
        <f aca="false">'Orçamento-base'!G22</f>
        <v>Projeto executivo de pavimentação intertravada, drenagem pluvial e sinalização viária da Travessa José Pedro Steigleder - Aprox. 4.235m²  - Extensão 770m</v>
      </c>
      <c r="F22" s="61" t="n">
        <f aca="false">'Orçamento-base'!H22</f>
        <v>1</v>
      </c>
      <c r="G22" s="61" t="str">
        <f aca="false">'Orçamento-base'!I22</f>
        <v>UN</v>
      </c>
      <c r="H22" s="483" t="str">
        <f aca="false">IFERROR(IF(M22+N22&lt;&gt;0,ROUND(ROUND(M22,4)+ROUND(N22,4),4),""),"")</f>
        <v/>
      </c>
      <c r="I22" s="484" t="str">
        <f aca="false">IFERROR(IF(F22*H22&lt;&gt;0,ROUND(ROUND(F22,4)*ROUND(H22,4),2),""),"")</f>
        <v/>
      </c>
      <c r="J22" s="485"/>
      <c r="K22" s="485"/>
      <c r="L22" s="486"/>
      <c r="M22" s="487"/>
      <c r="N22" s="487"/>
    </row>
    <row r="23" customFormat="false" ht="35.25" hidden="false" customHeight="true" outlineLevel="0" collapsed="false">
      <c r="B23" s="481" t="n">
        <f aca="false">'Orçamento-base'!A23</f>
        <v>4</v>
      </c>
      <c r="C23" s="481" t="n">
        <f aca="false">'Orçamento-base'!B23</f>
        <v>8</v>
      </c>
      <c r="D23" s="481" t="str">
        <f aca="false">'Orçamento-base'!C23</f>
        <v> 4.2 </v>
      </c>
      <c r="E23" s="482" t="str">
        <f aca="false">'Orçamento-base'!G23</f>
        <v>Ensaios Geotécnicos de Solo Para Projeto Executivo - ( Para trecho de 800m)</v>
      </c>
      <c r="F23" s="61" t="n">
        <f aca="false">'Orçamento-base'!H23</f>
        <v>1</v>
      </c>
      <c r="G23" s="61" t="str">
        <f aca="false">'Orçamento-base'!I23</f>
        <v>UN</v>
      </c>
      <c r="H23" s="483" t="str">
        <f aca="false">IFERROR(IF(M23+N23&lt;&gt;0,ROUND(ROUND(M23,4)+ROUND(N23,4),4),""),"")</f>
        <v/>
      </c>
      <c r="I23" s="484" t="str">
        <f aca="false">IFERROR(IF(F23*H23&lt;&gt;0,ROUND(ROUND(F23,4)*ROUND(H23,4),2),""),"")</f>
        <v/>
      </c>
      <c r="J23" s="485"/>
      <c r="K23" s="485"/>
      <c r="L23" s="486"/>
      <c r="M23" s="487"/>
      <c r="N23" s="487"/>
    </row>
  </sheetData>
  <mergeCells count="16">
    <mergeCell ref="B1:I1"/>
    <mergeCell ref="D2:E2"/>
    <mergeCell ref="B3:C3"/>
    <mergeCell ref="D3:I3"/>
    <mergeCell ref="D4:G4"/>
    <mergeCell ref="D5:E5"/>
    <mergeCell ref="D6:E6"/>
    <mergeCell ref="B10:B11"/>
    <mergeCell ref="C10:C11"/>
    <mergeCell ref="D10:D11"/>
    <mergeCell ref="E10:E11"/>
    <mergeCell ref="F10:N10"/>
    <mergeCell ref="B12:N12"/>
    <mergeCell ref="B15:N15"/>
    <mergeCell ref="B18:N18"/>
    <mergeCell ref="B21:N2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true">
    <pageSetUpPr fitToPage="false"/>
  </sheetPr>
  <dimension ref="A1:E3484"/>
  <sheetViews>
    <sheetView showFormulas="false" showGridLines="true" showRowColHeaders="true" showZeros="true" rightToLeft="false" tabSelected="false" showOutlineSymbols="true" defaultGridColor="true" view="normal" topLeftCell="A2873" colorId="64" zoomScale="115" zoomScaleNormal="115" zoomScalePageLayoutView="100" workbookViewId="0">
      <selection pane="topLeft" activeCell="D3252" activeCellId="0" sqref="D3252"/>
    </sheetView>
  </sheetViews>
  <sheetFormatPr defaultColWidth="9.1484375" defaultRowHeight="15" customHeight="false" zeroHeight="false" outlineLevelRow="0" outlineLevelCol="0"/>
  <cols>
    <col collapsed="false" customWidth="true" hidden="false" outlineLevel="0" max="1" min="1" style="0" width="27"/>
    <col collapsed="false" customWidth="true" hidden="false" outlineLevel="0" max="2" min="2" style="0" width="12.15"/>
    <col collapsed="false" customWidth="true" hidden="false" outlineLevel="0" max="3" min="3" style="0" width="71.14"/>
    <col collapsed="false" customWidth="true" hidden="false" outlineLevel="0" max="4" min="4" style="0" width="11.57"/>
    <col collapsed="false" customWidth="true" hidden="false" outlineLevel="0" max="5" min="5" style="0" width="59"/>
    <col collapsed="false" customWidth="false" hidden="false" outlineLevel="0" max="16384" min="6" style="496" width="9.14"/>
  </cols>
  <sheetData>
    <row r="1" s="498" customFormat="true" ht="32.8" hidden="false" customHeight="false" outlineLevel="0" collapsed="false">
      <c r="A1" s="497" t="s">
        <v>47</v>
      </c>
      <c r="B1" s="497" t="s">
        <v>239</v>
      </c>
      <c r="C1" s="497" t="s">
        <v>63</v>
      </c>
      <c r="D1" s="497" t="s">
        <v>240</v>
      </c>
      <c r="E1" s="497" t="s">
        <v>64</v>
      </c>
    </row>
    <row r="2" customFormat="false" ht="15" hidden="true" customHeight="false" outlineLevel="0" collapsed="false">
      <c r="A2" s="499" t="s">
        <v>241</v>
      </c>
      <c r="B2" s="500" t="n">
        <v>736</v>
      </c>
      <c r="C2" s="499" t="s">
        <v>242</v>
      </c>
      <c r="D2" s="500" t="n">
        <v>460</v>
      </c>
      <c r="E2" s="499" t="s">
        <v>243</v>
      </c>
    </row>
    <row r="3" customFormat="false" ht="15" hidden="true" customHeight="false" outlineLevel="0" collapsed="false">
      <c r="A3" s="499" t="s">
        <v>241</v>
      </c>
      <c r="B3" s="500" t="n">
        <v>736</v>
      </c>
      <c r="C3" s="499" t="s">
        <v>242</v>
      </c>
      <c r="D3" s="500" t="n">
        <v>640</v>
      </c>
      <c r="E3" s="499" t="s">
        <v>244</v>
      </c>
    </row>
    <row r="4" customFormat="false" ht="15" hidden="true" customHeight="false" outlineLevel="0" collapsed="false">
      <c r="A4" s="499" t="s">
        <v>241</v>
      </c>
      <c r="B4" s="500" t="n">
        <v>736</v>
      </c>
      <c r="C4" s="499" t="s">
        <v>242</v>
      </c>
      <c r="D4" s="500" t="n">
        <v>641</v>
      </c>
      <c r="E4" s="499" t="s">
        <v>245</v>
      </c>
    </row>
    <row r="5" customFormat="false" ht="15" hidden="true" customHeight="false" outlineLevel="0" collapsed="false">
      <c r="A5" s="499" t="s">
        <v>241</v>
      </c>
      <c r="B5" s="500" t="n">
        <v>736</v>
      </c>
      <c r="C5" s="499" t="s">
        <v>242</v>
      </c>
      <c r="D5" s="500" t="n">
        <v>643</v>
      </c>
      <c r="E5" s="499" t="s">
        <v>246</v>
      </c>
    </row>
    <row r="6" customFormat="false" ht="15" hidden="true" customHeight="false" outlineLevel="0" collapsed="false">
      <c r="A6" s="499" t="s">
        <v>241</v>
      </c>
      <c r="B6" s="500" t="n">
        <v>736</v>
      </c>
      <c r="C6" s="499" t="s">
        <v>242</v>
      </c>
      <c r="D6" s="500" t="n">
        <v>642</v>
      </c>
      <c r="E6" s="499" t="s">
        <v>247</v>
      </c>
    </row>
    <row r="7" customFormat="false" ht="15" hidden="true" customHeight="false" outlineLevel="0" collapsed="false">
      <c r="A7" s="499" t="s">
        <v>241</v>
      </c>
      <c r="B7" s="500" t="n">
        <v>965</v>
      </c>
      <c r="C7" s="499" t="s">
        <v>248</v>
      </c>
      <c r="D7" s="500" t="n">
        <v>1</v>
      </c>
      <c r="E7" s="499" t="s">
        <v>249</v>
      </c>
    </row>
    <row r="8" customFormat="false" ht="15" hidden="true" customHeight="false" outlineLevel="0" collapsed="false">
      <c r="A8" s="499" t="s">
        <v>241</v>
      </c>
      <c r="B8" s="500" t="n">
        <v>965</v>
      </c>
      <c r="C8" s="499" t="s">
        <v>248</v>
      </c>
      <c r="D8" s="500" t="n">
        <v>89</v>
      </c>
      <c r="E8" s="499" t="s">
        <v>250</v>
      </c>
    </row>
    <row r="9" customFormat="false" ht="15" hidden="true" customHeight="false" outlineLevel="0" collapsed="false">
      <c r="A9" s="499" t="s">
        <v>241</v>
      </c>
      <c r="B9" s="500" t="n">
        <v>788</v>
      </c>
      <c r="C9" s="499" t="s">
        <v>251</v>
      </c>
      <c r="D9" s="500" t="n">
        <v>700</v>
      </c>
      <c r="E9" s="499" t="s">
        <v>252</v>
      </c>
    </row>
    <row r="10" customFormat="false" ht="15" hidden="true" customHeight="false" outlineLevel="0" collapsed="false">
      <c r="A10" s="499" t="s">
        <v>241</v>
      </c>
      <c r="B10" s="500" t="n">
        <v>788</v>
      </c>
      <c r="C10" s="499" t="s">
        <v>251</v>
      </c>
      <c r="D10" s="500" t="n">
        <v>133</v>
      </c>
      <c r="E10" s="499" t="s">
        <v>253</v>
      </c>
    </row>
    <row r="11" customFormat="false" ht="15" hidden="true" customHeight="false" outlineLevel="0" collapsed="false">
      <c r="A11" s="499" t="s">
        <v>241</v>
      </c>
      <c r="B11" s="500" t="n">
        <v>788</v>
      </c>
      <c r="C11" s="499" t="s">
        <v>251</v>
      </c>
      <c r="D11" s="500" t="n">
        <v>456</v>
      </c>
      <c r="E11" s="499" t="s">
        <v>254</v>
      </c>
    </row>
    <row r="12" customFormat="false" ht="15" hidden="true" customHeight="false" outlineLevel="0" collapsed="false">
      <c r="A12" s="499" t="s">
        <v>241</v>
      </c>
      <c r="B12" s="500" t="n">
        <v>788</v>
      </c>
      <c r="C12" s="499" t="s">
        <v>251</v>
      </c>
      <c r="D12" s="500" t="n">
        <v>500</v>
      </c>
      <c r="E12" s="499" t="s">
        <v>255</v>
      </c>
    </row>
    <row r="13" customFormat="false" ht="15" hidden="true" customHeight="false" outlineLevel="0" collapsed="false">
      <c r="A13" s="499" t="s">
        <v>241</v>
      </c>
      <c r="B13" s="500" t="n">
        <v>788</v>
      </c>
      <c r="C13" s="499" t="s">
        <v>251</v>
      </c>
      <c r="D13" s="500" t="n">
        <v>676</v>
      </c>
      <c r="E13" s="499" t="s">
        <v>256</v>
      </c>
    </row>
    <row r="14" customFormat="false" ht="15" hidden="true" customHeight="false" outlineLevel="0" collapsed="false">
      <c r="A14" s="499" t="s">
        <v>241</v>
      </c>
      <c r="B14" s="500" t="n">
        <v>775</v>
      </c>
      <c r="C14" s="499" t="s">
        <v>257</v>
      </c>
      <c r="D14" s="500" t="n">
        <v>95</v>
      </c>
      <c r="E14" s="499" t="s">
        <v>258</v>
      </c>
    </row>
    <row r="15" customFormat="false" ht="15" hidden="true" customHeight="false" outlineLevel="0" collapsed="false">
      <c r="A15" s="499" t="s">
        <v>241</v>
      </c>
      <c r="B15" s="500" t="n">
        <v>775</v>
      </c>
      <c r="C15" s="499" t="s">
        <v>257</v>
      </c>
      <c r="D15" s="500" t="n">
        <v>225</v>
      </c>
      <c r="E15" s="499" t="s">
        <v>259</v>
      </c>
    </row>
    <row r="16" customFormat="false" ht="15" hidden="true" customHeight="false" outlineLevel="0" collapsed="false">
      <c r="A16" s="499" t="s">
        <v>241</v>
      </c>
      <c r="B16" s="500" t="n">
        <v>775</v>
      </c>
      <c r="C16" s="499" t="s">
        <v>257</v>
      </c>
      <c r="D16" s="500" t="n">
        <v>226</v>
      </c>
      <c r="E16" s="499" t="s">
        <v>260</v>
      </c>
    </row>
    <row r="17" customFormat="false" ht="15" hidden="true" customHeight="false" outlineLevel="0" collapsed="false">
      <c r="A17" s="499" t="s">
        <v>241</v>
      </c>
      <c r="B17" s="500" t="n">
        <v>775</v>
      </c>
      <c r="C17" s="499" t="s">
        <v>257</v>
      </c>
      <c r="D17" s="500" t="n">
        <v>460</v>
      </c>
      <c r="E17" s="499" t="s">
        <v>261</v>
      </c>
    </row>
    <row r="18" customFormat="false" ht="15" hidden="true" customHeight="false" outlineLevel="0" collapsed="false">
      <c r="A18" s="499" t="s">
        <v>241</v>
      </c>
      <c r="B18" s="500" t="n">
        <v>775</v>
      </c>
      <c r="C18" s="499" t="s">
        <v>257</v>
      </c>
      <c r="D18" s="500" t="n">
        <v>641</v>
      </c>
      <c r="E18" s="499" t="s">
        <v>246</v>
      </c>
    </row>
    <row r="19" customFormat="false" ht="15" hidden="true" customHeight="false" outlineLevel="0" collapsed="false">
      <c r="A19" s="499" t="s">
        <v>241</v>
      </c>
      <c r="B19" s="500" t="n">
        <v>775</v>
      </c>
      <c r="C19" s="499" t="s">
        <v>257</v>
      </c>
      <c r="D19" s="500" t="n">
        <v>640</v>
      </c>
      <c r="E19" s="499" t="s">
        <v>247</v>
      </c>
    </row>
    <row r="20" customFormat="false" ht="15" hidden="true" customHeight="false" outlineLevel="0" collapsed="false">
      <c r="A20" s="499" t="s">
        <v>241</v>
      </c>
      <c r="B20" s="500" t="n">
        <v>775</v>
      </c>
      <c r="C20" s="499" t="s">
        <v>257</v>
      </c>
      <c r="D20" s="500" t="n">
        <v>632</v>
      </c>
      <c r="E20" s="499" t="s">
        <v>262</v>
      </c>
    </row>
    <row r="21" customFormat="false" ht="15" hidden="true" customHeight="false" outlineLevel="0" collapsed="false">
      <c r="A21" s="499" t="s">
        <v>241</v>
      </c>
      <c r="B21" s="500" t="n">
        <v>773</v>
      </c>
      <c r="C21" s="499" t="s">
        <v>263</v>
      </c>
      <c r="D21" s="500" t="n">
        <v>90</v>
      </c>
      <c r="E21" s="499" t="s">
        <v>264</v>
      </c>
    </row>
    <row r="22" customFormat="false" ht="15" hidden="true" customHeight="false" outlineLevel="0" collapsed="false">
      <c r="A22" s="499" t="s">
        <v>241</v>
      </c>
      <c r="B22" s="500" t="n">
        <v>773</v>
      </c>
      <c r="C22" s="499" t="s">
        <v>263</v>
      </c>
      <c r="D22" s="500" t="n">
        <v>89</v>
      </c>
      <c r="E22" s="499" t="s">
        <v>265</v>
      </c>
    </row>
    <row r="23" customFormat="false" ht="15" hidden="true" customHeight="false" outlineLevel="0" collapsed="false">
      <c r="A23" s="499" t="s">
        <v>241</v>
      </c>
      <c r="B23" s="500" t="n">
        <v>773</v>
      </c>
      <c r="C23" s="499" t="s">
        <v>263</v>
      </c>
      <c r="D23" s="500" t="n">
        <v>91</v>
      </c>
      <c r="E23" s="499" t="s">
        <v>266</v>
      </c>
    </row>
    <row r="24" customFormat="false" ht="15" hidden="true" customHeight="false" outlineLevel="0" collapsed="false">
      <c r="A24" s="499" t="s">
        <v>241</v>
      </c>
      <c r="B24" s="500" t="n">
        <v>773</v>
      </c>
      <c r="C24" s="499" t="s">
        <v>263</v>
      </c>
      <c r="D24" s="500" t="n">
        <v>92</v>
      </c>
      <c r="E24" s="499" t="s">
        <v>267</v>
      </c>
    </row>
    <row r="25" customFormat="false" ht="15" hidden="true" customHeight="false" outlineLevel="0" collapsed="false">
      <c r="A25" s="499" t="s">
        <v>241</v>
      </c>
      <c r="B25" s="500" t="n">
        <v>773</v>
      </c>
      <c r="C25" s="499" t="s">
        <v>263</v>
      </c>
      <c r="D25" s="500" t="n">
        <v>456</v>
      </c>
      <c r="E25" s="499" t="s">
        <v>268</v>
      </c>
    </row>
    <row r="26" customFormat="false" ht="15" hidden="true" customHeight="false" outlineLevel="0" collapsed="false">
      <c r="A26" s="499" t="s">
        <v>241</v>
      </c>
      <c r="B26" s="500" t="n">
        <v>773</v>
      </c>
      <c r="C26" s="499" t="s">
        <v>263</v>
      </c>
      <c r="D26" s="500" t="n">
        <v>635</v>
      </c>
      <c r="E26" s="499" t="s">
        <v>269</v>
      </c>
    </row>
    <row r="27" customFormat="false" ht="15" hidden="true" customHeight="false" outlineLevel="0" collapsed="false">
      <c r="A27" s="499" t="s">
        <v>241</v>
      </c>
      <c r="B27" s="500" t="n">
        <v>773</v>
      </c>
      <c r="C27" s="499" t="s">
        <v>263</v>
      </c>
      <c r="D27" s="500" t="n">
        <v>632</v>
      </c>
      <c r="E27" s="499" t="s">
        <v>270</v>
      </c>
    </row>
    <row r="28" customFormat="false" ht="15" hidden="true" customHeight="false" outlineLevel="0" collapsed="false">
      <c r="A28" s="499" t="s">
        <v>241</v>
      </c>
      <c r="B28" s="500" t="n">
        <v>773</v>
      </c>
      <c r="C28" s="499" t="s">
        <v>263</v>
      </c>
      <c r="D28" s="500" t="n">
        <v>633</v>
      </c>
      <c r="E28" s="499" t="s">
        <v>271</v>
      </c>
    </row>
    <row r="29" customFormat="false" ht="15" hidden="true" customHeight="false" outlineLevel="0" collapsed="false">
      <c r="A29" s="499" t="s">
        <v>241</v>
      </c>
      <c r="B29" s="500" t="n">
        <v>773</v>
      </c>
      <c r="C29" s="499" t="s">
        <v>263</v>
      </c>
      <c r="D29" s="500" t="n">
        <v>735</v>
      </c>
      <c r="E29" s="499" t="s">
        <v>272</v>
      </c>
    </row>
    <row r="30" customFormat="false" ht="15" hidden="true" customHeight="false" outlineLevel="0" collapsed="false">
      <c r="A30" s="499" t="s">
        <v>241</v>
      </c>
      <c r="B30" s="500" t="n">
        <v>773</v>
      </c>
      <c r="C30" s="499" t="s">
        <v>263</v>
      </c>
      <c r="D30" s="500" t="n">
        <v>779</v>
      </c>
      <c r="E30" s="499" t="s">
        <v>273</v>
      </c>
    </row>
    <row r="31" customFormat="false" ht="15" hidden="true" customHeight="false" outlineLevel="0" collapsed="false">
      <c r="A31" s="499" t="s">
        <v>241</v>
      </c>
      <c r="B31" s="500" t="n">
        <v>784</v>
      </c>
      <c r="C31" s="499" t="s">
        <v>274</v>
      </c>
      <c r="D31" s="500" t="n">
        <v>221</v>
      </c>
      <c r="E31" s="499" t="s">
        <v>275</v>
      </c>
    </row>
    <row r="32" customFormat="false" ht="15" hidden="true" customHeight="false" outlineLevel="0" collapsed="false">
      <c r="A32" s="499" t="s">
        <v>241</v>
      </c>
      <c r="B32" s="500" t="n">
        <v>784</v>
      </c>
      <c r="C32" s="499" t="s">
        <v>274</v>
      </c>
      <c r="D32" s="500" t="n">
        <v>309</v>
      </c>
      <c r="E32" s="499" t="s">
        <v>276</v>
      </c>
    </row>
    <row r="33" customFormat="false" ht="15" hidden="true" customHeight="false" outlineLevel="0" collapsed="false">
      <c r="A33" s="499" t="s">
        <v>241</v>
      </c>
      <c r="B33" s="500" t="n">
        <v>784</v>
      </c>
      <c r="C33" s="499" t="s">
        <v>274</v>
      </c>
      <c r="D33" s="500" t="n">
        <v>632</v>
      </c>
      <c r="E33" s="499" t="s">
        <v>262</v>
      </c>
    </row>
    <row r="34" customFormat="false" ht="15" hidden="true" customHeight="false" outlineLevel="0" collapsed="false">
      <c r="A34" s="499" t="s">
        <v>241</v>
      </c>
      <c r="B34" s="500" t="n">
        <v>796</v>
      </c>
      <c r="C34" s="499" t="s">
        <v>277</v>
      </c>
      <c r="D34" s="500" t="n">
        <v>45</v>
      </c>
      <c r="E34" s="499" t="s">
        <v>278</v>
      </c>
    </row>
    <row r="35" customFormat="false" ht="15" hidden="true" customHeight="false" outlineLevel="0" collapsed="false">
      <c r="A35" s="499" t="s">
        <v>241</v>
      </c>
      <c r="B35" s="500" t="n">
        <v>796</v>
      </c>
      <c r="C35" s="499" t="s">
        <v>277</v>
      </c>
      <c r="D35" s="500" t="n">
        <v>89</v>
      </c>
      <c r="E35" s="499" t="s">
        <v>279</v>
      </c>
    </row>
    <row r="36" customFormat="false" ht="15" hidden="true" customHeight="false" outlineLevel="0" collapsed="false">
      <c r="A36" s="499" t="s">
        <v>241</v>
      </c>
      <c r="B36" s="500" t="n">
        <v>796</v>
      </c>
      <c r="C36" s="499" t="s">
        <v>277</v>
      </c>
      <c r="D36" s="500" t="n">
        <v>133</v>
      </c>
      <c r="E36" s="499" t="s">
        <v>280</v>
      </c>
    </row>
    <row r="37" customFormat="false" ht="15" hidden="true" customHeight="false" outlineLevel="0" collapsed="false">
      <c r="A37" s="499" t="s">
        <v>241</v>
      </c>
      <c r="B37" s="500" t="n">
        <v>796</v>
      </c>
      <c r="C37" s="499" t="s">
        <v>277</v>
      </c>
      <c r="D37" s="500" t="n">
        <v>632</v>
      </c>
      <c r="E37" s="499" t="s">
        <v>281</v>
      </c>
    </row>
    <row r="38" customFormat="false" ht="15" hidden="true" customHeight="false" outlineLevel="0" collapsed="false">
      <c r="A38" s="499" t="s">
        <v>241</v>
      </c>
      <c r="B38" s="500" t="n">
        <v>792</v>
      </c>
      <c r="C38" s="499" t="s">
        <v>282</v>
      </c>
      <c r="D38" s="500" t="n">
        <v>1</v>
      </c>
      <c r="E38" s="499" t="s">
        <v>283</v>
      </c>
    </row>
    <row r="39" customFormat="false" ht="15" hidden="true" customHeight="false" outlineLevel="0" collapsed="false">
      <c r="A39" s="499" t="s">
        <v>241</v>
      </c>
      <c r="B39" s="500" t="n">
        <v>792</v>
      </c>
      <c r="C39" s="499" t="s">
        <v>282</v>
      </c>
      <c r="D39" s="500" t="n">
        <v>4</v>
      </c>
      <c r="E39" s="499" t="s">
        <v>284</v>
      </c>
    </row>
    <row r="40" customFormat="false" ht="15" hidden="true" customHeight="false" outlineLevel="0" collapsed="false">
      <c r="A40" s="499" t="s">
        <v>241</v>
      </c>
      <c r="B40" s="500" t="n">
        <v>792</v>
      </c>
      <c r="C40" s="499" t="s">
        <v>282</v>
      </c>
      <c r="D40" s="500" t="n">
        <v>3</v>
      </c>
      <c r="E40" s="499" t="s">
        <v>285</v>
      </c>
    </row>
    <row r="41" customFormat="false" ht="15" hidden="true" customHeight="false" outlineLevel="0" collapsed="false">
      <c r="A41" s="499" t="s">
        <v>241</v>
      </c>
      <c r="B41" s="500" t="n">
        <v>792</v>
      </c>
      <c r="C41" s="499" t="s">
        <v>282</v>
      </c>
      <c r="D41" s="500" t="n">
        <v>2</v>
      </c>
      <c r="E41" s="499" t="s">
        <v>286</v>
      </c>
    </row>
    <row r="42" customFormat="false" ht="15" hidden="true" customHeight="false" outlineLevel="0" collapsed="false">
      <c r="A42" s="499" t="s">
        <v>241</v>
      </c>
      <c r="B42" s="500" t="n">
        <v>792</v>
      </c>
      <c r="C42" s="499" t="s">
        <v>282</v>
      </c>
      <c r="D42" s="500" t="n">
        <v>5</v>
      </c>
      <c r="E42" s="499" t="s">
        <v>287</v>
      </c>
    </row>
    <row r="43" customFormat="false" ht="15" hidden="true" customHeight="false" outlineLevel="0" collapsed="false">
      <c r="A43" s="499" t="s">
        <v>241</v>
      </c>
      <c r="B43" s="500" t="n">
        <v>792</v>
      </c>
      <c r="C43" s="499" t="s">
        <v>282</v>
      </c>
      <c r="D43" s="500" t="n">
        <v>6</v>
      </c>
      <c r="E43" s="499" t="s">
        <v>288</v>
      </c>
    </row>
    <row r="44" customFormat="false" ht="15" hidden="true" customHeight="false" outlineLevel="0" collapsed="false">
      <c r="A44" s="499" t="s">
        <v>241</v>
      </c>
      <c r="B44" s="500" t="n">
        <v>792</v>
      </c>
      <c r="C44" s="499" t="s">
        <v>282</v>
      </c>
      <c r="D44" s="500" t="n">
        <v>89</v>
      </c>
      <c r="E44" s="499" t="s">
        <v>289</v>
      </c>
    </row>
    <row r="45" customFormat="false" ht="15" hidden="true" customHeight="false" outlineLevel="0" collapsed="false">
      <c r="A45" s="499" t="s">
        <v>241</v>
      </c>
      <c r="B45" s="500" t="n">
        <v>792</v>
      </c>
      <c r="C45" s="499" t="s">
        <v>282</v>
      </c>
      <c r="D45" s="500" t="n">
        <v>94</v>
      </c>
      <c r="E45" s="499" t="s">
        <v>290</v>
      </c>
    </row>
    <row r="46" customFormat="false" ht="15" hidden="true" customHeight="false" outlineLevel="0" collapsed="false">
      <c r="A46" s="499" t="s">
        <v>241</v>
      </c>
      <c r="B46" s="500" t="n">
        <v>792</v>
      </c>
      <c r="C46" s="499" t="s">
        <v>282</v>
      </c>
      <c r="D46" s="500" t="n">
        <v>90</v>
      </c>
      <c r="E46" s="499" t="s">
        <v>291</v>
      </c>
    </row>
    <row r="47" customFormat="false" ht="15" hidden="true" customHeight="false" outlineLevel="0" collapsed="false">
      <c r="A47" s="499" t="s">
        <v>241</v>
      </c>
      <c r="B47" s="500" t="n">
        <v>792</v>
      </c>
      <c r="C47" s="499" t="s">
        <v>282</v>
      </c>
      <c r="D47" s="500" t="n">
        <v>91</v>
      </c>
      <c r="E47" s="499" t="s">
        <v>292</v>
      </c>
    </row>
    <row r="48" customFormat="false" ht="15" hidden="true" customHeight="false" outlineLevel="0" collapsed="false">
      <c r="A48" s="499" t="s">
        <v>241</v>
      </c>
      <c r="B48" s="500" t="n">
        <v>792</v>
      </c>
      <c r="C48" s="499" t="s">
        <v>282</v>
      </c>
      <c r="D48" s="500" t="n">
        <v>92</v>
      </c>
      <c r="E48" s="499" t="s">
        <v>293</v>
      </c>
    </row>
    <row r="49" customFormat="false" ht="15" hidden="true" customHeight="false" outlineLevel="0" collapsed="false">
      <c r="A49" s="499" t="s">
        <v>241</v>
      </c>
      <c r="B49" s="500" t="n">
        <v>792</v>
      </c>
      <c r="C49" s="499" t="s">
        <v>282</v>
      </c>
      <c r="D49" s="500" t="n">
        <v>93</v>
      </c>
      <c r="E49" s="499" t="s">
        <v>294</v>
      </c>
    </row>
    <row r="50" customFormat="false" ht="15" hidden="true" customHeight="false" outlineLevel="0" collapsed="false">
      <c r="A50" s="499" t="s">
        <v>241</v>
      </c>
      <c r="B50" s="500" t="n">
        <v>792</v>
      </c>
      <c r="C50" s="499" t="s">
        <v>282</v>
      </c>
      <c r="D50" s="500" t="n">
        <v>133</v>
      </c>
      <c r="E50" s="499" t="s">
        <v>295</v>
      </c>
    </row>
    <row r="51" customFormat="false" ht="15" hidden="true" customHeight="false" outlineLevel="0" collapsed="false">
      <c r="A51" s="499" t="s">
        <v>241</v>
      </c>
      <c r="B51" s="500" t="n">
        <v>792</v>
      </c>
      <c r="C51" s="499" t="s">
        <v>282</v>
      </c>
      <c r="D51" s="500" t="n">
        <v>221</v>
      </c>
      <c r="E51" s="499" t="s">
        <v>296</v>
      </c>
    </row>
    <row r="52" customFormat="false" ht="15" hidden="true" customHeight="false" outlineLevel="0" collapsed="false">
      <c r="A52" s="499" t="s">
        <v>241</v>
      </c>
      <c r="B52" s="500" t="n">
        <v>792</v>
      </c>
      <c r="C52" s="499" t="s">
        <v>282</v>
      </c>
      <c r="D52" s="500" t="n">
        <v>222</v>
      </c>
      <c r="E52" s="499" t="s">
        <v>297</v>
      </c>
    </row>
    <row r="53" customFormat="false" ht="15" hidden="true" customHeight="false" outlineLevel="0" collapsed="false">
      <c r="A53" s="499" t="s">
        <v>241</v>
      </c>
      <c r="B53" s="500" t="n">
        <v>792</v>
      </c>
      <c r="C53" s="499" t="s">
        <v>282</v>
      </c>
      <c r="D53" s="500" t="n">
        <v>223</v>
      </c>
      <c r="E53" s="499" t="s">
        <v>298</v>
      </c>
    </row>
    <row r="54" customFormat="false" ht="15" hidden="true" customHeight="false" outlineLevel="0" collapsed="false">
      <c r="A54" s="499" t="s">
        <v>241</v>
      </c>
      <c r="B54" s="500" t="n">
        <v>792</v>
      </c>
      <c r="C54" s="499" t="s">
        <v>282</v>
      </c>
      <c r="D54" s="500" t="n">
        <v>265</v>
      </c>
      <c r="E54" s="499" t="s">
        <v>299</v>
      </c>
    </row>
    <row r="55" customFormat="false" ht="15" hidden="true" customHeight="false" outlineLevel="0" collapsed="false">
      <c r="A55" s="499" t="s">
        <v>241</v>
      </c>
      <c r="B55" s="500" t="n">
        <v>792</v>
      </c>
      <c r="C55" s="499" t="s">
        <v>282</v>
      </c>
      <c r="D55" s="500" t="n">
        <v>500</v>
      </c>
      <c r="E55" s="499" t="s">
        <v>300</v>
      </c>
    </row>
    <row r="56" customFormat="false" ht="15" hidden="true" customHeight="false" outlineLevel="0" collapsed="false">
      <c r="A56" s="499" t="s">
        <v>241</v>
      </c>
      <c r="B56" s="500" t="n">
        <v>792</v>
      </c>
      <c r="C56" s="499" t="s">
        <v>282</v>
      </c>
      <c r="D56" s="500" t="n">
        <v>501</v>
      </c>
      <c r="E56" s="499" t="s">
        <v>301</v>
      </c>
    </row>
    <row r="57" customFormat="false" ht="15" hidden="true" customHeight="false" outlineLevel="0" collapsed="false">
      <c r="A57" s="499" t="s">
        <v>241</v>
      </c>
      <c r="B57" s="500" t="n">
        <v>792</v>
      </c>
      <c r="C57" s="499" t="s">
        <v>282</v>
      </c>
      <c r="D57" s="500" t="n">
        <v>588</v>
      </c>
      <c r="E57" s="499" t="s">
        <v>302</v>
      </c>
    </row>
    <row r="58" customFormat="false" ht="15" hidden="true" customHeight="false" outlineLevel="0" collapsed="false">
      <c r="A58" s="499" t="s">
        <v>241</v>
      </c>
      <c r="B58" s="500" t="n">
        <v>792</v>
      </c>
      <c r="C58" s="499" t="s">
        <v>282</v>
      </c>
      <c r="D58" s="500" t="n">
        <v>632</v>
      </c>
      <c r="E58" s="499" t="s">
        <v>303</v>
      </c>
    </row>
    <row r="59" customFormat="false" ht="15" hidden="true" customHeight="false" outlineLevel="0" collapsed="false">
      <c r="A59" s="499" t="s">
        <v>241</v>
      </c>
      <c r="B59" s="500" t="n">
        <v>792</v>
      </c>
      <c r="C59" s="499" t="s">
        <v>282</v>
      </c>
      <c r="D59" s="500" t="n">
        <v>633</v>
      </c>
      <c r="E59" s="499" t="s">
        <v>262</v>
      </c>
    </row>
    <row r="60" customFormat="false" ht="15" hidden="true" customHeight="false" outlineLevel="0" collapsed="false">
      <c r="A60" s="499" t="s">
        <v>241</v>
      </c>
      <c r="B60" s="500" t="n">
        <v>792</v>
      </c>
      <c r="C60" s="499" t="s">
        <v>282</v>
      </c>
      <c r="D60" s="500" t="n">
        <v>735</v>
      </c>
      <c r="E60" s="499" t="s">
        <v>304</v>
      </c>
    </row>
    <row r="61" customFormat="false" ht="15" hidden="true" customHeight="false" outlineLevel="0" collapsed="false">
      <c r="A61" s="499" t="s">
        <v>241</v>
      </c>
      <c r="B61" s="500" t="n">
        <v>792</v>
      </c>
      <c r="C61" s="499" t="s">
        <v>282</v>
      </c>
      <c r="D61" s="500" t="n">
        <v>739</v>
      </c>
      <c r="E61" s="499" t="s">
        <v>305</v>
      </c>
    </row>
    <row r="62" customFormat="false" ht="15" hidden="true" customHeight="false" outlineLevel="0" collapsed="false">
      <c r="A62" s="499" t="s">
        <v>241</v>
      </c>
      <c r="B62" s="500" t="n">
        <v>792</v>
      </c>
      <c r="C62" s="499" t="s">
        <v>282</v>
      </c>
      <c r="D62" s="500" t="n">
        <v>737</v>
      </c>
      <c r="E62" s="499" t="s">
        <v>306</v>
      </c>
    </row>
    <row r="63" customFormat="false" ht="15" hidden="true" customHeight="false" outlineLevel="0" collapsed="false">
      <c r="A63" s="499" t="s">
        <v>241</v>
      </c>
      <c r="B63" s="500" t="n">
        <v>792</v>
      </c>
      <c r="C63" s="499" t="s">
        <v>282</v>
      </c>
      <c r="D63" s="500" t="n">
        <v>867</v>
      </c>
      <c r="E63" s="499" t="s">
        <v>307</v>
      </c>
    </row>
    <row r="64" customFormat="false" ht="15" hidden="true" customHeight="false" outlineLevel="0" collapsed="false">
      <c r="A64" s="499" t="s">
        <v>241</v>
      </c>
      <c r="B64" s="500" t="n">
        <v>802</v>
      </c>
      <c r="C64" s="499" t="s">
        <v>308</v>
      </c>
      <c r="D64" s="500" t="n">
        <v>89</v>
      </c>
      <c r="E64" s="499" t="s">
        <v>309</v>
      </c>
    </row>
    <row r="65" customFormat="false" ht="15" hidden="true" customHeight="false" outlineLevel="0" collapsed="false">
      <c r="A65" s="499" t="s">
        <v>241</v>
      </c>
      <c r="B65" s="500" t="n">
        <v>802</v>
      </c>
      <c r="C65" s="499" t="s">
        <v>308</v>
      </c>
      <c r="D65" s="500" t="n">
        <v>133</v>
      </c>
      <c r="E65" s="499" t="s">
        <v>310</v>
      </c>
    </row>
    <row r="66" customFormat="false" ht="15" hidden="true" customHeight="false" outlineLevel="0" collapsed="false">
      <c r="A66" s="499" t="s">
        <v>241</v>
      </c>
      <c r="B66" s="500" t="n">
        <v>803</v>
      </c>
      <c r="C66" s="499" t="s">
        <v>311</v>
      </c>
      <c r="D66" s="500" t="n">
        <v>45</v>
      </c>
      <c r="E66" s="499" t="s">
        <v>278</v>
      </c>
    </row>
    <row r="67" customFormat="false" ht="15" hidden="true" customHeight="false" outlineLevel="0" collapsed="false">
      <c r="A67" s="499" t="s">
        <v>241</v>
      </c>
      <c r="B67" s="500" t="n">
        <v>803</v>
      </c>
      <c r="C67" s="499" t="s">
        <v>311</v>
      </c>
      <c r="D67" s="500" t="n">
        <v>89</v>
      </c>
      <c r="E67" s="499" t="s">
        <v>312</v>
      </c>
    </row>
    <row r="68" customFormat="false" ht="15" hidden="true" customHeight="false" outlineLevel="0" collapsed="false">
      <c r="A68" s="499" t="s">
        <v>241</v>
      </c>
      <c r="B68" s="500" t="n">
        <v>803</v>
      </c>
      <c r="C68" s="499" t="s">
        <v>311</v>
      </c>
      <c r="D68" s="500" t="n">
        <v>133</v>
      </c>
      <c r="E68" s="499" t="s">
        <v>280</v>
      </c>
    </row>
    <row r="69" customFormat="false" ht="15" hidden="true" customHeight="false" outlineLevel="0" collapsed="false">
      <c r="A69" s="499" t="s">
        <v>241</v>
      </c>
      <c r="B69" s="500" t="n">
        <v>803</v>
      </c>
      <c r="C69" s="499" t="s">
        <v>311</v>
      </c>
      <c r="D69" s="500" t="n">
        <v>225</v>
      </c>
      <c r="E69" s="499" t="s">
        <v>313</v>
      </c>
    </row>
    <row r="70" customFormat="false" ht="15" hidden="true" customHeight="false" outlineLevel="0" collapsed="false">
      <c r="A70" s="499" t="s">
        <v>241</v>
      </c>
      <c r="B70" s="500" t="n">
        <v>803</v>
      </c>
      <c r="C70" s="499" t="s">
        <v>311</v>
      </c>
      <c r="D70" s="500" t="n">
        <v>632</v>
      </c>
      <c r="E70" s="499" t="s">
        <v>314</v>
      </c>
    </row>
    <row r="71" customFormat="false" ht="15" hidden="true" customHeight="false" outlineLevel="0" collapsed="false">
      <c r="A71" s="499" t="s">
        <v>241</v>
      </c>
      <c r="B71" s="500" t="n">
        <v>803</v>
      </c>
      <c r="C71" s="499" t="s">
        <v>311</v>
      </c>
      <c r="D71" s="500" t="n">
        <v>460</v>
      </c>
      <c r="E71" s="499" t="s">
        <v>315</v>
      </c>
    </row>
    <row r="72" customFormat="false" ht="15" hidden="true" customHeight="false" outlineLevel="0" collapsed="false">
      <c r="A72" s="499" t="s">
        <v>241</v>
      </c>
      <c r="B72" s="500" t="n">
        <v>779</v>
      </c>
      <c r="C72" s="499" t="s">
        <v>316</v>
      </c>
      <c r="D72" s="500" t="n">
        <v>456</v>
      </c>
      <c r="E72" s="499" t="s">
        <v>317</v>
      </c>
    </row>
    <row r="73" customFormat="false" ht="15" hidden="true" customHeight="false" outlineLevel="0" collapsed="false">
      <c r="A73" s="499" t="s">
        <v>241</v>
      </c>
      <c r="B73" s="500" t="n">
        <v>779</v>
      </c>
      <c r="C73" s="499" t="s">
        <v>316</v>
      </c>
      <c r="D73" s="500" t="n">
        <v>632</v>
      </c>
      <c r="E73" s="499" t="s">
        <v>269</v>
      </c>
    </row>
    <row r="74" customFormat="false" ht="15" hidden="true" customHeight="false" outlineLevel="0" collapsed="false">
      <c r="A74" s="499" t="s">
        <v>241</v>
      </c>
      <c r="B74" s="500" t="n">
        <v>779</v>
      </c>
      <c r="C74" s="499" t="s">
        <v>316</v>
      </c>
      <c r="D74" s="500" t="n">
        <v>735</v>
      </c>
      <c r="E74" s="499" t="s">
        <v>318</v>
      </c>
    </row>
    <row r="75" customFormat="false" ht="15" hidden="true" customHeight="false" outlineLevel="0" collapsed="false">
      <c r="A75" s="499" t="s">
        <v>241</v>
      </c>
      <c r="B75" s="500" t="n">
        <v>779</v>
      </c>
      <c r="C75" s="499" t="s">
        <v>316</v>
      </c>
      <c r="D75" s="500" t="n">
        <v>779</v>
      </c>
      <c r="E75" s="499" t="s">
        <v>273</v>
      </c>
    </row>
    <row r="76" customFormat="false" ht="15" hidden="true" customHeight="false" outlineLevel="0" collapsed="false">
      <c r="A76" s="499" t="s">
        <v>241</v>
      </c>
      <c r="B76" s="500" t="n">
        <v>950</v>
      </c>
      <c r="C76" s="499" t="s">
        <v>319</v>
      </c>
      <c r="D76" s="500" t="n">
        <v>200</v>
      </c>
      <c r="E76" s="499" t="s">
        <v>320</v>
      </c>
    </row>
    <row r="77" customFormat="false" ht="15" hidden="true" customHeight="false" outlineLevel="0" collapsed="false">
      <c r="A77" s="499" t="s">
        <v>241</v>
      </c>
      <c r="B77" s="500" t="n">
        <v>950</v>
      </c>
      <c r="C77" s="499" t="s">
        <v>319</v>
      </c>
      <c r="D77" s="500" t="n">
        <v>1</v>
      </c>
      <c r="E77" s="499" t="s">
        <v>321</v>
      </c>
    </row>
    <row r="78" customFormat="false" ht="15" hidden="true" customHeight="false" outlineLevel="0" collapsed="false">
      <c r="A78" s="499" t="s">
        <v>241</v>
      </c>
      <c r="B78" s="500" t="n">
        <v>950</v>
      </c>
      <c r="C78" s="499" t="s">
        <v>319</v>
      </c>
      <c r="D78" s="500" t="n">
        <v>300</v>
      </c>
      <c r="E78" s="499" t="s">
        <v>322</v>
      </c>
    </row>
    <row r="79" customFormat="false" ht="15" hidden="true" customHeight="false" outlineLevel="0" collapsed="false">
      <c r="A79" s="499" t="s">
        <v>241</v>
      </c>
      <c r="B79" s="500" t="n">
        <v>950</v>
      </c>
      <c r="C79" s="499" t="s">
        <v>319</v>
      </c>
      <c r="D79" s="500" t="n">
        <v>177</v>
      </c>
      <c r="E79" s="499" t="s">
        <v>323</v>
      </c>
    </row>
    <row r="80" customFormat="false" ht="15" hidden="true" customHeight="false" outlineLevel="0" collapsed="false">
      <c r="A80" s="499" t="s">
        <v>241</v>
      </c>
      <c r="B80" s="500" t="n">
        <v>950</v>
      </c>
      <c r="C80" s="499" t="s">
        <v>319</v>
      </c>
      <c r="D80" s="500" t="n">
        <v>180</v>
      </c>
      <c r="E80" s="499" t="s">
        <v>324</v>
      </c>
    </row>
    <row r="81" customFormat="false" ht="15" hidden="true" customHeight="false" outlineLevel="0" collapsed="false">
      <c r="A81" s="499" t="s">
        <v>241</v>
      </c>
      <c r="B81" s="500" t="n">
        <v>950</v>
      </c>
      <c r="C81" s="499" t="s">
        <v>319</v>
      </c>
      <c r="D81" s="500" t="n">
        <v>250</v>
      </c>
      <c r="E81" s="499" t="s">
        <v>325</v>
      </c>
    </row>
    <row r="82" customFormat="false" ht="15" hidden="true" customHeight="false" outlineLevel="0" collapsed="false">
      <c r="A82" s="499" t="s">
        <v>241</v>
      </c>
      <c r="B82" s="500" t="n">
        <v>64</v>
      </c>
      <c r="C82" s="499" t="s">
        <v>326</v>
      </c>
      <c r="D82" s="500" t="n">
        <v>1</v>
      </c>
      <c r="E82" s="499" t="s">
        <v>326</v>
      </c>
    </row>
    <row r="83" customFormat="false" ht="15" hidden="true" customHeight="false" outlineLevel="0" collapsed="false">
      <c r="A83" s="499" t="s">
        <v>241</v>
      </c>
      <c r="B83" s="500" t="n">
        <v>452</v>
      </c>
      <c r="C83" s="499" t="s">
        <v>327</v>
      </c>
      <c r="D83" s="500" t="n">
        <v>235</v>
      </c>
      <c r="E83" s="499" t="s">
        <v>328</v>
      </c>
    </row>
    <row r="84" customFormat="false" ht="15" hidden="true" customHeight="false" outlineLevel="0" collapsed="false">
      <c r="A84" s="499" t="s">
        <v>241</v>
      </c>
      <c r="B84" s="500" t="n">
        <v>452</v>
      </c>
      <c r="C84" s="499" t="s">
        <v>327</v>
      </c>
      <c r="D84" s="500" t="n">
        <v>221</v>
      </c>
      <c r="E84" s="499" t="s">
        <v>329</v>
      </c>
    </row>
    <row r="85" customFormat="false" ht="15" hidden="true" customHeight="false" outlineLevel="0" collapsed="false">
      <c r="A85" s="499" t="s">
        <v>241</v>
      </c>
      <c r="B85" s="500" t="n">
        <v>452</v>
      </c>
      <c r="C85" s="499" t="s">
        <v>327</v>
      </c>
      <c r="D85" s="500" t="n">
        <v>222</v>
      </c>
      <c r="E85" s="499" t="s">
        <v>330</v>
      </c>
    </row>
    <row r="86" customFormat="false" ht="15" hidden="true" customHeight="false" outlineLevel="0" collapsed="false">
      <c r="A86" s="499" t="s">
        <v>241</v>
      </c>
      <c r="B86" s="500" t="n">
        <v>452</v>
      </c>
      <c r="C86" s="499" t="s">
        <v>327</v>
      </c>
      <c r="D86" s="500" t="n">
        <v>223</v>
      </c>
      <c r="E86" s="499" t="s">
        <v>331</v>
      </c>
    </row>
    <row r="87" customFormat="false" ht="15" hidden="true" customHeight="false" outlineLevel="0" collapsed="false">
      <c r="A87" s="499" t="s">
        <v>241</v>
      </c>
      <c r="B87" s="500" t="n">
        <v>452</v>
      </c>
      <c r="C87" s="499" t="s">
        <v>327</v>
      </c>
      <c r="D87" s="500" t="n">
        <v>224</v>
      </c>
      <c r="E87" s="499" t="s">
        <v>332</v>
      </c>
    </row>
    <row r="88" customFormat="false" ht="15" hidden="true" customHeight="false" outlineLevel="0" collapsed="false">
      <c r="A88" s="499" t="s">
        <v>241</v>
      </c>
      <c r="B88" s="500" t="n">
        <v>452</v>
      </c>
      <c r="C88" s="499" t="s">
        <v>327</v>
      </c>
      <c r="D88" s="500" t="n">
        <v>133</v>
      </c>
      <c r="E88" s="499" t="s">
        <v>333</v>
      </c>
    </row>
    <row r="89" customFormat="false" ht="15" hidden="true" customHeight="false" outlineLevel="0" collapsed="false">
      <c r="A89" s="499" t="s">
        <v>241</v>
      </c>
      <c r="B89" s="500" t="n">
        <v>452</v>
      </c>
      <c r="C89" s="499" t="s">
        <v>327</v>
      </c>
      <c r="D89" s="500" t="n">
        <v>779</v>
      </c>
      <c r="E89" s="499" t="s">
        <v>334</v>
      </c>
    </row>
    <row r="90" customFormat="false" ht="15" hidden="true" customHeight="false" outlineLevel="0" collapsed="false">
      <c r="A90" s="499" t="s">
        <v>241</v>
      </c>
      <c r="B90" s="500" t="n">
        <v>760</v>
      </c>
      <c r="C90" s="499" t="s">
        <v>335</v>
      </c>
      <c r="D90" s="500" t="n">
        <v>5</v>
      </c>
      <c r="E90" s="499" t="s">
        <v>336</v>
      </c>
    </row>
    <row r="91" customFormat="false" ht="15" hidden="true" customHeight="false" outlineLevel="0" collapsed="false">
      <c r="A91" s="499" t="s">
        <v>241</v>
      </c>
      <c r="B91" s="500" t="n">
        <v>760</v>
      </c>
      <c r="C91" s="499" t="s">
        <v>335</v>
      </c>
      <c r="D91" s="500" t="n">
        <v>1</v>
      </c>
      <c r="E91" s="499" t="s">
        <v>337</v>
      </c>
    </row>
    <row r="92" customFormat="false" ht="15" hidden="true" customHeight="false" outlineLevel="0" collapsed="false">
      <c r="A92" s="499" t="s">
        <v>241</v>
      </c>
      <c r="B92" s="500" t="n">
        <v>760</v>
      </c>
      <c r="C92" s="499" t="s">
        <v>335</v>
      </c>
      <c r="D92" s="500" t="n">
        <v>89</v>
      </c>
      <c r="E92" s="499" t="s">
        <v>338</v>
      </c>
    </row>
    <row r="93" customFormat="false" ht="15" hidden="true" customHeight="false" outlineLevel="0" collapsed="false">
      <c r="A93" s="499" t="s">
        <v>241</v>
      </c>
      <c r="B93" s="500" t="n">
        <v>760</v>
      </c>
      <c r="C93" s="499" t="s">
        <v>335</v>
      </c>
      <c r="D93" s="500" t="n">
        <v>178</v>
      </c>
      <c r="E93" s="499" t="s">
        <v>339</v>
      </c>
    </row>
    <row r="94" customFormat="false" ht="15" hidden="true" customHeight="false" outlineLevel="0" collapsed="false">
      <c r="A94" s="499" t="s">
        <v>241</v>
      </c>
      <c r="B94" s="500" t="n">
        <v>760</v>
      </c>
      <c r="C94" s="499" t="s">
        <v>335</v>
      </c>
      <c r="D94" s="500" t="n">
        <v>179</v>
      </c>
      <c r="E94" s="499" t="s">
        <v>340</v>
      </c>
    </row>
    <row r="95" customFormat="false" ht="15" hidden="true" customHeight="false" outlineLevel="0" collapsed="false">
      <c r="A95" s="499" t="s">
        <v>241</v>
      </c>
      <c r="B95" s="500" t="n">
        <v>760</v>
      </c>
      <c r="C95" s="499" t="s">
        <v>335</v>
      </c>
      <c r="D95" s="500" t="n">
        <v>177</v>
      </c>
      <c r="E95" s="499" t="s">
        <v>341</v>
      </c>
    </row>
    <row r="96" customFormat="false" ht="15" hidden="true" customHeight="false" outlineLevel="0" collapsed="false">
      <c r="A96" s="499" t="s">
        <v>241</v>
      </c>
      <c r="B96" s="500" t="n">
        <v>760</v>
      </c>
      <c r="C96" s="499" t="s">
        <v>335</v>
      </c>
      <c r="D96" s="500" t="n">
        <v>180</v>
      </c>
      <c r="E96" s="499" t="s">
        <v>342</v>
      </c>
    </row>
    <row r="97" customFormat="false" ht="15" hidden="true" customHeight="false" outlineLevel="0" collapsed="false">
      <c r="A97" s="499" t="s">
        <v>241</v>
      </c>
      <c r="B97" s="500" t="n">
        <v>760</v>
      </c>
      <c r="C97" s="499" t="s">
        <v>335</v>
      </c>
      <c r="D97" s="500" t="n">
        <v>265</v>
      </c>
      <c r="E97" s="499" t="s">
        <v>343</v>
      </c>
    </row>
    <row r="98" customFormat="false" ht="15" hidden="true" customHeight="false" outlineLevel="0" collapsed="false">
      <c r="A98" s="499" t="s">
        <v>241</v>
      </c>
      <c r="B98" s="500" t="n">
        <v>760</v>
      </c>
      <c r="C98" s="499" t="s">
        <v>335</v>
      </c>
      <c r="D98" s="500" t="n">
        <v>500</v>
      </c>
      <c r="E98" s="499" t="s">
        <v>344</v>
      </c>
    </row>
    <row r="99" customFormat="false" ht="15" hidden="true" customHeight="false" outlineLevel="0" collapsed="false">
      <c r="A99" s="499" t="s">
        <v>241</v>
      </c>
      <c r="B99" s="500" t="n">
        <v>760</v>
      </c>
      <c r="C99" s="499" t="s">
        <v>335</v>
      </c>
      <c r="D99" s="500" t="n">
        <v>632</v>
      </c>
      <c r="E99" s="499" t="s">
        <v>345</v>
      </c>
    </row>
    <row r="100" customFormat="false" ht="15" hidden="true" customHeight="false" outlineLevel="0" collapsed="false">
      <c r="A100" s="499" t="s">
        <v>241</v>
      </c>
      <c r="B100" s="500" t="n">
        <v>760</v>
      </c>
      <c r="C100" s="499" t="s">
        <v>335</v>
      </c>
      <c r="D100" s="500" t="n">
        <v>635</v>
      </c>
      <c r="E100" s="499" t="s">
        <v>346</v>
      </c>
    </row>
    <row r="101" customFormat="false" ht="15" hidden="true" customHeight="false" outlineLevel="0" collapsed="false">
      <c r="A101" s="499" t="s">
        <v>241</v>
      </c>
      <c r="B101" s="500" t="n">
        <v>205</v>
      </c>
      <c r="C101" s="499" t="s">
        <v>347</v>
      </c>
      <c r="D101" s="500" t="n">
        <v>49</v>
      </c>
      <c r="E101" s="499" t="s">
        <v>348</v>
      </c>
    </row>
    <row r="102" customFormat="false" ht="15" hidden="true" customHeight="false" outlineLevel="0" collapsed="false">
      <c r="A102" s="499" t="s">
        <v>241</v>
      </c>
      <c r="B102" s="500" t="n">
        <v>205</v>
      </c>
      <c r="C102" s="499" t="s">
        <v>347</v>
      </c>
      <c r="D102" s="500" t="n">
        <v>45</v>
      </c>
      <c r="E102" s="499" t="s">
        <v>349</v>
      </c>
    </row>
    <row r="103" customFormat="false" ht="15" hidden="true" customHeight="false" outlineLevel="0" collapsed="false">
      <c r="A103" s="499" t="s">
        <v>241</v>
      </c>
      <c r="B103" s="500" t="n">
        <v>205</v>
      </c>
      <c r="C103" s="499" t="s">
        <v>347</v>
      </c>
      <c r="D103" s="500" t="n">
        <v>50</v>
      </c>
      <c r="E103" s="499" t="s">
        <v>350</v>
      </c>
    </row>
    <row r="104" customFormat="false" ht="15" hidden="true" customHeight="false" outlineLevel="0" collapsed="false">
      <c r="A104" s="499" t="s">
        <v>241</v>
      </c>
      <c r="B104" s="500" t="n">
        <v>205</v>
      </c>
      <c r="C104" s="499" t="s">
        <v>347</v>
      </c>
      <c r="D104" s="500" t="n">
        <v>48</v>
      </c>
      <c r="E104" s="499" t="s">
        <v>351</v>
      </c>
    </row>
    <row r="105" customFormat="false" ht="15" hidden="true" customHeight="false" outlineLevel="0" collapsed="false">
      <c r="A105" s="499" t="s">
        <v>241</v>
      </c>
      <c r="B105" s="500" t="n">
        <v>205</v>
      </c>
      <c r="C105" s="499" t="s">
        <v>347</v>
      </c>
      <c r="D105" s="500" t="n">
        <v>46</v>
      </c>
      <c r="E105" s="499" t="s">
        <v>352</v>
      </c>
    </row>
    <row r="106" customFormat="false" ht="15" hidden="true" customHeight="false" outlineLevel="0" collapsed="false">
      <c r="A106" s="499" t="s">
        <v>241</v>
      </c>
      <c r="B106" s="500" t="n">
        <v>205</v>
      </c>
      <c r="C106" s="499" t="s">
        <v>347</v>
      </c>
      <c r="D106" s="500" t="n">
        <v>47</v>
      </c>
      <c r="E106" s="499" t="s">
        <v>353</v>
      </c>
    </row>
    <row r="107" customFormat="false" ht="15" hidden="true" customHeight="false" outlineLevel="0" collapsed="false">
      <c r="A107" s="499" t="s">
        <v>241</v>
      </c>
      <c r="B107" s="500" t="n">
        <v>205</v>
      </c>
      <c r="C107" s="499" t="s">
        <v>347</v>
      </c>
      <c r="D107" s="500" t="n">
        <v>180</v>
      </c>
      <c r="E107" s="499" t="s">
        <v>354</v>
      </c>
    </row>
    <row r="108" customFormat="false" ht="15" hidden="true" customHeight="false" outlineLevel="0" collapsed="false">
      <c r="A108" s="499" t="s">
        <v>241</v>
      </c>
      <c r="B108" s="500" t="n">
        <v>535</v>
      </c>
      <c r="C108" s="499" t="s">
        <v>355</v>
      </c>
      <c r="D108" s="500" t="n">
        <v>45</v>
      </c>
      <c r="E108" s="499" t="s">
        <v>356</v>
      </c>
    </row>
    <row r="109" customFormat="false" ht="15" hidden="true" customHeight="false" outlineLevel="0" collapsed="false">
      <c r="A109" s="499" t="s">
        <v>241</v>
      </c>
      <c r="B109" s="500" t="n">
        <v>535</v>
      </c>
      <c r="C109" s="499" t="s">
        <v>355</v>
      </c>
      <c r="D109" s="500" t="n">
        <v>89</v>
      </c>
      <c r="E109" s="499" t="s">
        <v>357</v>
      </c>
    </row>
    <row r="110" customFormat="false" ht="15" hidden="true" customHeight="false" outlineLevel="0" collapsed="false">
      <c r="A110" s="499" t="s">
        <v>241</v>
      </c>
      <c r="B110" s="500" t="n">
        <v>535</v>
      </c>
      <c r="C110" s="499" t="s">
        <v>355</v>
      </c>
      <c r="D110" s="500" t="n">
        <v>500</v>
      </c>
      <c r="E110" s="499" t="s">
        <v>358</v>
      </c>
    </row>
    <row r="111" customFormat="false" ht="15" hidden="true" customHeight="false" outlineLevel="0" collapsed="false">
      <c r="A111" s="499" t="s">
        <v>241</v>
      </c>
      <c r="B111" s="500" t="n">
        <v>535</v>
      </c>
      <c r="C111" s="499" t="s">
        <v>355</v>
      </c>
      <c r="D111" s="500" t="n">
        <v>550</v>
      </c>
      <c r="E111" s="499" t="s">
        <v>359</v>
      </c>
    </row>
    <row r="112" customFormat="false" ht="15" hidden="true" customHeight="false" outlineLevel="0" collapsed="false">
      <c r="A112" s="499" t="s">
        <v>241</v>
      </c>
      <c r="B112" s="500" t="n">
        <v>535</v>
      </c>
      <c r="C112" s="499" t="s">
        <v>355</v>
      </c>
      <c r="D112" s="500" t="n">
        <v>645</v>
      </c>
      <c r="E112" s="499" t="s">
        <v>360</v>
      </c>
    </row>
    <row r="113" customFormat="false" ht="15" hidden="true" customHeight="false" outlineLevel="0" collapsed="false">
      <c r="A113" s="499" t="s">
        <v>241</v>
      </c>
      <c r="B113" s="500" t="n">
        <v>535</v>
      </c>
      <c r="C113" s="499" t="s">
        <v>355</v>
      </c>
      <c r="D113" s="500" t="n">
        <v>633</v>
      </c>
      <c r="E113" s="499" t="s">
        <v>361</v>
      </c>
    </row>
    <row r="114" customFormat="false" ht="15" hidden="true" customHeight="false" outlineLevel="0" collapsed="false">
      <c r="A114" s="499" t="s">
        <v>241</v>
      </c>
      <c r="B114" s="500" t="n">
        <v>535</v>
      </c>
      <c r="C114" s="499" t="s">
        <v>355</v>
      </c>
      <c r="D114" s="500" t="n">
        <v>632</v>
      </c>
      <c r="E114" s="499" t="s">
        <v>362</v>
      </c>
    </row>
    <row r="115" customFormat="false" ht="15" hidden="true" customHeight="false" outlineLevel="0" collapsed="false">
      <c r="A115" s="499" t="s">
        <v>241</v>
      </c>
      <c r="B115" s="500" t="n">
        <v>758</v>
      </c>
      <c r="C115" s="499" t="s">
        <v>363</v>
      </c>
      <c r="D115" s="500" t="n">
        <v>45</v>
      </c>
      <c r="E115" s="499" t="s">
        <v>364</v>
      </c>
    </row>
    <row r="116" customFormat="false" ht="15" hidden="true" customHeight="false" outlineLevel="0" collapsed="false">
      <c r="A116" s="499" t="s">
        <v>241</v>
      </c>
      <c r="B116" s="500" t="n">
        <v>758</v>
      </c>
      <c r="C116" s="499" t="s">
        <v>363</v>
      </c>
      <c r="D116" s="500" t="n">
        <v>89</v>
      </c>
      <c r="E116" s="499" t="s">
        <v>365</v>
      </c>
    </row>
    <row r="117" customFormat="false" ht="15" hidden="true" customHeight="false" outlineLevel="0" collapsed="false">
      <c r="A117" s="499" t="s">
        <v>241</v>
      </c>
      <c r="B117" s="500" t="n">
        <v>758</v>
      </c>
      <c r="C117" s="499" t="s">
        <v>363</v>
      </c>
      <c r="D117" s="500" t="n">
        <v>353</v>
      </c>
      <c r="E117" s="499" t="s">
        <v>366</v>
      </c>
    </row>
    <row r="118" customFormat="false" ht="15" hidden="true" customHeight="false" outlineLevel="0" collapsed="false">
      <c r="A118" s="499" t="s">
        <v>241</v>
      </c>
      <c r="B118" s="500" t="n">
        <v>250</v>
      </c>
      <c r="C118" s="499" t="s">
        <v>367</v>
      </c>
      <c r="D118" s="500" t="n">
        <v>46</v>
      </c>
      <c r="E118" s="499" t="s">
        <v>368</v>
      </c>
    </row>
    <row r="119" customFormat="false" ht="15" hidden="true" customHeight="false" outlineLevel="0" collapsed="false">
      <c r="A119" s="499" t="s">
        <v>241</v>
      </c>
      <c r="B119" s="500" t="n">
        <v>250</v>
      </c>
      <c r="C119" s="499" t="s">
        <v>367</v>
      </c>
      <c r="D119" s="500" t="n">
        <v>45</v>
      </c>
      <c r="E119" s="499" t="s">
        <v>369</v>
      </c>
    </row>
    <row r="120" customFormat="false" ht="15" hidden="true" customHeight="false" outlineLevel="0" collapsed="false">
      <c r="A120" s="499" t="s">
        <v>241</v>
      </c>
      <c r="B120" s="500" t="n">
        <v>250</v>
      </c>
      <c r="C120" s="499" t="s">
        <v>367</v>
      </c>
      <c r="D120" s="500" t="n">
        <v>89</v>
      </c>
      <c r="E120" s="499" t="s">
        <v>370</v>
      </c>
    </row>
    <row r="121" customFormat="false" ht="15" hidden="true" customHeight="false" outlineLevel="0" collapsed="false">
      <c r="A121" s="499" t="s">
        <v>241</v>
      </c>
      <c r="B121" s="500" t="n">
        <v>250</v>
      </c>
      <c r="C121" s="499" t="s">
        <v>367</v>
      </c>
      <c r="D121" s="500" t="n">
        <v>90</v>
      </c>
      <c r="E121" s="499" t="s">
        <v>371</v>
      </c>
    </row>
    <row r="122" customFormat="false" ht="15" hidden="true" customHeight="false" outlineLevel="0" collapsed="false">
      <c r="A122" s="499" t="s">
        <v>241</v>
      </c>
      <c r="B122" s="500" t="n">
        <v>250</v>
      </c>
      <c r="C122" s="499" t="s">
        <v>367</v>
      </c>
      <c r="D122" s="500" t="n">
        <v>265</v>
      </c>
      <c r="E122" s="499" t="s">
        <v>372</v>
      </c>
    </row>
    <row r="123" customFormat="false" ht="15" hidden="true" customHeight="false" outlineLevel="0" collapsed="false">
      <c r="A123" s="499" t="s">
        <v>241</v>
      </c>
      <c r="B123" s="500" t="n">
        <v>250</v>
      </c>
      <c r="C123" s="499" t="s">
        <v>367</v>
      </c>
      <c r="D123" s="500" t="n">
        <v>736</v>
      </c>
      <c r="E123" s="499" t="s">
        <v>373</v>
      </c>
    </row>
    <row r="124" customFormat="false" ht="15" hidden="true" customHeight="false" outlineLevel="0" collapsed="false">
      <c r="A124" s="499" t="s">
        <v>241</v>
      </c>
      <c r="B124" s="500" t="n">
        <v>250</v>
      </c>
      <c r="C124" s="499" t="s">
        <v>367</v>
      </c>
      <c r="D124" s="500" t="n">
        <v>735</v>
      </c>
      <c r="E124" s="499" t="s">
        <v>374</v>
      </c>
    </row>
    <row r="125" customFormat="false" ht="15" hidden="true" customHeight="false" outlineLevel="0" collapsed="false">
      <c r="A125" s="499" t="s">
        <v>241</v>
      </c>
      <c r="B125" s="500" t="n">
        <v>250</v>
      </c>
      <c r="C125" s="499" t="s">
        <v>367</v>
      </c>
      <c r="D125" s="500" t="n">
        <v>779</v>
      </c>
      <c r="E125" s="499" t="s">
        <v>375</v>
      </c>
    </row>
    <row r="126" customFormat="false" ht="15" hidden="true" customHeight="false" outlineLevel="0" collapsed="false">
      <c r="A126" s="499" t="s">
        <v>241</v>
      </c>
      <c r="B126" s="500" t="n">
        <v>345</v>
      </c>
      <c r="C126" s="499" t="s">
        <v>376</v>
      </c>
      <c r="D126" s="500" t="n">
        <v>89</v>
      </c>
      <c r="E126" s="499" t="s">
        <v>377</v>
      </c>
    </row>
    <row r="127" customFormat="false" ht="15" hidden="true" customHeight="false" outlineLevel="0" collapsed="false">
      <c r="A127" s="499" t="s">
        <v>241</v>
      </c>
      <c r="B127" s="500" t="n">
        <v>345</v>
      </c>
      <c r="C127" s="499" t="s">
        <v>376</v>
      </c>
      <c r="D127" s="500" t="n">
        <v>95</v>
      </c>
      <c r="E127" s="499" t="s">
        <v>378</v>
      </c>
    </row>
    <row r="128" customFormat="false" ht="15" hidden="true" customHeight="false" outlineLevel="0" collapsed="false">
      <c r="A128" s="499" t="s">
        <v>241</v>
      </c>
      <c r="B128" s="500" t="n">
        <v>345</v>
      </c>
      <c r="C128" s="499" t="s">
        <v>376</v>
      </c>
      <c r="D128" s="500" t="n">
        <v>691</v>
      </c>
      <c r="E128" s="499" t="s">
        <v>379</v>
      </c>
    </row>
    <row r="129" customFormat="false" ht="15" hidden="true" customHeight="false" outlineLevel="0" collapsed="false">
      <c r="A129" s="499" t="s">
        <v>241</v>
      </c>
      <c r="B129" s="500" t="n">
        <v>757</v>
      </c>
      <c r="C129" s="499" t="s">
        <v>380</v>
      </c>
      <c r="D129" s="500" t="n">
        <v>3</v>
      </c>
      <c r="E129" s="499" t="s">
        <v>381</v>
      </c>
    </row>
    <row r="130" customFormat="false" ht="15" hidden="true" customHeight="false" outlineLevel="0" collapsed="false">
      <c r="A130" s="499" t="s">
        <v>241</v>
      </c>
      <c r="B130" s="500" t="n">
        <v>757</v>
      </c>
      <c r="C130" s="499" t="s">
        <v>380</v>
      </c>
      <c r="D130" s="500" t="n">
        <v>2</v>
      </c>
      <c r="E130" s="499" t="s">
        <v>382</v>
      </c>
    </row>
    <row r="131" customFormat="false" ht="15" hidden="true" customHeight="false" outlineLevel="0" collapsed="false">
      <c r="A131" s="499" t="s">
        <v>241</v>
      </c>
      <c r="B131" s="500" t="n">
        <v>757</v>
      </c>
      <c r="C131" s="499" t="s">
        <v>380</v>
      </c>
      <c r="D131" s="500" t="n">
        <v>1</v>
      </c>
      <c r="E131" s="499" t="s">
        <v>383</v>
      </c>
    </row>
    <row r="132" customFormat="false" ht="15" hidden="true" customHeight="false" outlineLevel="0" collapsed="false">
      <c r="A132" s="499" t="s">
        <v>241</v>
      </c>
      <c r="B132" s="500" t="n">
        <v>757</v>
      </c>
      <c r="C132" s="499" t="s">
        <v>380</v>
      </c>
      <c r="D132" s="500" t="n">
        <v>89</v>
      </c>
      <c r="E132" s="499" t="s">
        <v>384</v>
      </c>
    </row>
    <row r="133" customFormat="false" ht="15" hidden="true" customHeight="false" outlineLevel="0" collapsed="false">
      <c r="A133" s="499" t="s">
        <v>241</v>
      </c>
      <c r="B133" s="500" t="n">
        <v>757</v>
      </c>
      <c r="C133" s="499" t="s">
        <v>380</v>
      </c>
      <c r="D133" s="500" t="n">
        <v>265</v>
      </c>
      <c r="E133" s="499" t="s">
        <v>385</v>
      </c>
    </row>
    <row r="134" customFormat="false" ht="15" hidden="true" customHeight="false" outlineLevel="0" collapsed="false">
      <c r="A134" s="499" t="s">
        <v>241</v>
      </c>
      <c r="B134" s="500" t="n">
        <v>757</v>
      </c>
      <c r="C134" s="499" t="s">
        <v>380</v>
      </c>
      <c r="D134" s="500" t="n">
        <v>266</v>
      </c>
      <c r="E134" s="499" t="s">
        <v>386</v>
      </c>
    </row>
    <row r="135" customFormat="false" ht="15" hidden="true" customHeight="false" outlineLevel="0" collapsed="false">
      <c r="A135" s="499" t="s">
        <v>241</v>
      </c>
      <c r="B135" s="500" t="n">
        <v>757</v>
      </c>
      <c r="C135" s="499" t="s">
        <v>380</v>
      </c>
      <c r="D135" s="500" t="n">
        <v>588</v>
      </c>
      <c r="E135" s="499" t="s">
        <v>387</v>
      </c>
    </row>
    <row r="136" customFormat="false" ht="15" hidden="true" customHeight="false" outlineLevel="0" collapsed="false">
      <c r="A136" s="499" t="s">
        <v>241</v>
      </c>
      <c r="B136" s="500" t="n">
        <v>757</v>
      </c>
      <c r="C136" s="499" t="s">
        <v>380</v>
      </c>
      <c r="D136" s="500" t="n">
        <v>632</v>
      </c>
      <c r="E136" s="499" t="s">
        <v>388</v>
      </c>
    </row>
    <row r="137" customFormat="false" ht="15" hidden="true" customHeight="false" outlineLevel="0" collapsed="false">
      <c r="A137" s="499" t="s">
        <v>241</v>
      </c>
      <c r="B137" s="500" t="n">
        <v>757</v>
      </c>
      <c r="C137" s="499" t="s">
        <v>380</v>
      </c>
      <c r="D137" s="500" t="n">
        <v>676</v>
      </c>
      <c r="E137" s="499" t="s">
        <v>389</v>
      </c>
    </row>
    <row r="138" customFormat="false" ht="15" hidden="true" customHeight="false" outlineLevel="0" collapsed="false">
      <c r="A138" s="499" t="s">
        <v>241</v>
      </c>
      <c r="B138" s="500" t="n">
        <v>420</v>
      </c>
      <c r="C138" s="499" t="s">
        <v>390</v>
      </c>
      <c r="D138" s="500" t="n">
        <v>1</v>
      </c>
      <c r="E138" s="499" t="s">
        <v>391</v>
      </c>
    </row>
    <row r="139" customFormat="false" ht="15" hidden="true" customHeight="false" outlineLevel="0" collapsed="false">
      <c r="A139" s="499" t="s">
        <v>241</v>
      </c>
      <c r="B139" s="500" t="n">
        <v>420</v>
      </c>
      <c r="C139" s="499" t="s">
        <v>390</v>
      </c>
      <c r="D139" s="500" t="n">
        <v>92</v>
      </c>
      <c r="E139" s="499" t="s">
        <v>392</v>
      </c>
    </row>
    <row r="140" customFormat="false" ht="15" hidden="true" customHeight="false" outlineLevel="0" collapsed="false">
      <c r="A140" s="499" t="s">
        <v>241</v>
      </c>
      <c r="B140" s="500" t="n">
        <v>420</v>
      </c>
      <c r="C140" s="499" t="s">
        <v>390</v>
      </c>
      <c r="D140" s="500" t="n">
        <v>89</v>
      </c>
      <c r="E140" s="499" t="s">
        <v>393</v>
      </c>
    </row>
    <row r="141" customFormat="false" ht="15" hidden="true" customHeight="false" outlineLevel="0" collapsed="false">
      <c r="A141" s="499" t="s">
        <v>241</v>
      </c>
      <c r="B141" s="500" t="n">
        <v>420</v>
      </c>
      <c r="C141" s="499" t="s">
        <v>390</v>
      </c>
      <c r="D141" s="500" t="n">
        <v>90</v>
      </c>
      <c r="E141" s="499" t="s">
        <v>394</v>
      </c>
    </row>
    <row r="142" customFormat="false" ht="15" hidden="true" customHeight="false" outlineLevel="0" collapsed="false">
      <c r="A142" s="499" t="s">
        <v>241</v>
      </c>
      <c r="B142" s="500" t="n">
        <v>420</v>
      </c>
      <c r="C142" s="499" t="s">
        <v>390</v>
      </c>
      <c r="D142" s="500" t="n">
        <v>93</v>
      </c>
      <c r="E142" s="499" t="s">
        <v>395</v>
      </c>
    </row>
    <row r="143" customFormat="false" ht="15" hidden="true" customHeight="false" outlineLevel="0" collapsed="false">
      <c r="A143" s="499" t="s">
        <v>241</v>
      </c>
      <c r="B143" s="500" t="n">
        <v>420</v>
      </c>
      <c r="C143" s="499" t="s">
        <v>390</v>
      </c>
      <c r="D143" s="500" t="n">
        <v>91</v>
      </c>
      <c r="E143" s="499" t="s">
        <v>396</v>
      </c>
    </row>
    <row r="144" customFormat="false" ht="15" hidden="true" customHeight="false" outlineLevel="0" collapsed="false">
      <c r="A144" s="499" t="s">
        <v>241</v>
      </c>
      <c r="B144" s="500" t="n">
        <v>420</v>
      </c>
      <c r="C144" s="499" t="s">
        <v>390</v>
      </c>
      <c r="D144" s="500" t="n">
        <v>133</v>
      </c>
      <c r="E144" s="499" t="s">
        <v>397</v>
      </c>
    </row>
    <row r="145" customFormat="false" ht="15" hidden="true" customHeight="false" outlineLevel="0" collapsed="false">
      <c r="A145" s="499" t="s">
        <v>241</v>
      </c>
      <c r="B145" s="500" t="n">
        <v>420</v>
      </c>
      <c r="C145" s="499" t="s">
        <v>390</v>
      </c>
      <c r="D145" s="500" t="n">
        <v>221</v>
      </c>
      <c r="E145" s="499" t="s">
        <v>398</v>
      </c>
    </row>
    <row r="146" customFormat="false" ht="15" hidden="true" customHeight="false" outlineLevel="0" collapsed="false">
      <c r="A146" s="499" t="s">
        <v>241</v>
      </c>
      <c r="B146" s="500" t="n">
        <v>420</v>
      </c>
      <c r="C146" s="499" t="s">
        <v>390</v>
      </c>
      <c r="D146" s="500" t="n">
        <v>501</v>
      </c>
      <c r="E146" s="499" t="s">
        <v>399</v>
      </c>
    </row>
    <row r="147" customFormat="false" ht="15" hidden="true" customHeight="false" outlineLevel="0" collapsed="false">
      <c r="A147" s="499" t="s">
        <v>241</v>
      </c>
      <c r="B147" s="500" t="n">
        <v>420</v>
      </c>
      <c r="C147" s="499" t="s">
        <v>390</v>
      </c>
      <c r="D147" s="500" t="n">
        <v>633</v>
      </c>
      <c r="E147" s="499" t="s">
        <v>400</v>
      </c>
    </row>
    <row r="148" customFormat="false" ht="15" hidden="true" customHeight="false" outlineLevel="0" collapsed="false">
      <c r="A148" s="499" t="s">
        <v>241</v>
      </c>
      <c r="B148" s="500" t="n">
        <v>420</v>
      </c>
      <c r="C148" s="499" t="s">
        <v>390</v>
      </c>
      <c r="D148" s="500" t="n">
        <v>660</v>
      </c>
      <c r="E148" s="499" t="s">
        <v>401</v>
      </c>
    </row>
    <row r="149" customFormat="false" ht="15" hidden="true" customHeight="false" outlineLevel="0" collapsed="false">
      <c r="A149" s="499" t="s">
        <v>241</v>
      </c>
      <c r="B149" s="500" t="n">
        <v>420</v>
      </c>
      <c r="C149" s="499" t="s">
        <v>390</v>
      </c>
      <c r="D149" s="500" t="n">
        <v>632</v>
      </c>
      <c r="E149" s="499" t="s">
        <v>402</v>
      </c>
    </row>
    <row r="150" customFormat="false" ht="15" hidden="true" customHeight="false" outlineLevel="0" collapsed="false">
      <c r="A150" s="499" t="s">
        <v>241</v>
      </c>
      <c r="B150" s="500" t="n">
        <v>420</v>
      </c>
      <c r="C150" s="499" t="s">
        <v>390</v>
      </c>
      <c r="D150" s="500" t="n">
        <v>650</v>
      </c>
      <c r="E150" s="499" t="s">
        <v>403</v>
      </c>
    </row>
    <row r="151" customFormat="false" ht="15" hidden="true" customHeight="false" outlineLevel="0" collapsed="false">
      <c r="A151" s="499" t="s">
        <v>241</v>
      </c>
      <c r="B151" s="500" t="n">
        <v>420</v>
      </c>
      <c r="C151" s="499" t="s">
        <v>390</v>
      </c>
      <c r="D151" s="500" t="n">
        <v>693</v>
      </c>
      <c r="E151" s="499" t="s">
        <v>404</v>
      </c>
    </row>
    <row r="152" customFormat="false" ht="15" hidden="true" customHeight="false" outlineLevel="0" collapsed="false">
      <c r="A152" s="499" t="s">
        <v>241</v>
      </c>
      <c r="B152" s="500" t="n">
        <v>420</v>
      </c>
      <c r="C152" s="499" t="s">
        <v>390</v>
      </c>
      <c r="D152" s="500" t="n">
        <v>691</v>
      </c>
      <c r="E152" s="499" t="s">
        <v>405</v>
      </c>
    </row>
    <row r="153" customFormat="false" ht="15" hidden="true" customHeight="false" outlineLevel="0" collapsed="false">
      <c r="A153" s="499" t="s">
        <v>241</v>
      </c>
      <c r="B153" s="500" t="n">
        <v>420</v>
      </c>
      <c r="C153" s="499" t="s">
        <v>390</v>
      </c>
      <c r="D153" s="500" t="n">
        <v>780</v>
      </c>
      <c r="E153" s="499" t="s">
        <v>406</v>
      </c>
    </row>
    <row r="154" customFormat="false" ht="15" hidden="true" customHeight="false" outlineLevel="0" collapsed="false">
      <c r="A154" s="499" t="s">
        <v>241</v>
      </c>
      <c r="B154" s="500" t="n">
        <v>420</v>
      </c>
      <c r="C154" s="499" t="s">
        <v>390</v>
      </c>
      <c r="D154" s="500" t="n">
        <v>779</v>
      </c>
      <c r="E154" s="499" t="s">
        <v>407</v>
      </c>
    </row>
    <row r="155" customFormat="false" ht="15" hidden="true" customHeight="false" outlineLevel="0" collapsed="false">
      <c r="A155" s="499" t="s">
        <v>241</v>
      </c>
      <c r="B155" s="500" t="n">
        <v>420</v>
      </c>
      <c r="C155" s="499" t="s">
        <v>390</v>
      </c>
      <c r="D155" s="500" t="n">
        <v>867</v>
      </c>
      <c r="E155" s="499" t="s">
        <v>408</v>
      </c>
    </row>
    <row r="156" customFormat="false" ht="15" hidden="true" customHeight="false" outlineLevel="0" collapsed="false">
      <c r="A156" s="499" t="s">
        <v>241</v>
      </c>
      <c r="B156" s="500" t="n">
        <v>970</v>
      </c>
      <c r="C156" s="499" t="s">
        <v>409</v>
      </c>
      <c r="D156" s="500" t="n">
        <v>134</v>
      </c>
      <c r="E156" s="499" t="s">
        <v>410</v>
      </c>
    </row>
    <row r="157" customFormat="false" ht="15" hidden="true" customHeight="false" outlineLevel="0" collapsed="false">
      <c r="A157" s="499" t="s">
        <v>241</v>
      </c>
      <c r="B157" s="500" t="n">
        <v>970</v>
      </c>
      <c r="C157" s="499" t="s">
        <v>409</v>
      </c>
      <c r="D157" s="500" t="n">
        <v>133</v>
      </c>
      <c r="E157" s="499" t="s">
        <v>411</v>
      </c>
    </row>
    <row r="158" customFormat="false" ht="15" hidden="true" customHeight="false" outlineLevel="0" collapsed="false">
      <c r="A158" s="499" t="s">
        <v>241</v>
      </c>
      <c r="B158" s="500" t="n">
        <v>855</v>
      </c>
      <c r="C158" s="499" t="s">
        <v>412</v>
      </c>
      <c r="D158" s="500" t="n">
        <v>1</v>
      </c>
      <c r="E158" s="499" t="s">
        <v>413</v>
      </c>
    </row>
    <row r="159" customFormat="false" ht="15" hidden="true" customHeight="false" outlineLevel="0" collapsed="false">
      <c r="A159" s="499" t="s">
        <v>241</v>
      </c>
      <c r="B159" s="500" t="n">
        <v>855</v>
      </c>
      <c r="C159" s="499" t="s">
        <v>412</v>
      </c>
      <c r="D159" s="500" t="n">
        <v>133</v>
      </c>
      <c r="E159" s="499" t="s">
        <v>412</v>
      </c>
    </row>
    <row r="160" customFormat="false" ht="15" hidden="true" customHeight="false" outlineLevel="0" collapsed="false">
      <c r="A160" s="499" t="s">
        <v>241</v>
      </c>
      <c r="B160" s="500" t="n">
        <v>855</v>
      </c>
      <c r="C160" s="499" t="s">
        <v>412</v>
      </c>
      <c r="D160" s="500" t="n">
        <v>500</v>
      </c>
      <c r="E160" s="499" t="s">
        <v>414</v>
      </c>
    </row>
    <row r="161" customFormat="false" ht="15" hidden="true" customHeight="false" outlineLevel="0" collapsed="false">
      <c r="A161" s="499" t="s">
        <v>241</v>
      </c>
      <c r="B161" s="500" t="n">
        <v>285</v>
      </c>
      <c r="C161" s="499" t="s">
        <v>415</v>
      </c>
      <c r="D161" s="500" t="n">
        <v>1</v>
      </c>
      <c r="E161" s="499" t="s">
        <v>416</v>
      </c>
    </row>
    <row r="162" customFormat="false" ht="15" hidden="true" customHeight="false" outlineLevel="0" collapsed="false">
      <c r="A162" s="499" t="s">
        <v>241</v>
      </c>
      <c r="B162" s="500" t="n">
        <v>285</v>
      </c>
      <c r="C162" s="499" t="s">
        <v>415</v>
      </c>
      <c r="D162" s="500" t="n">
        <v>3</v>
      </c>
      <c r="E162" s="499" t="s">
        <v>417</v>
      </c>
    </row>
    <row r="163" customFormat="false" ht="15" hidden="true" customHeight="false" outlineLevel="0" collapsed="false">
      <c r="A163" s="499" t="s">
        <v>241</v>
      </c>
      <c r="B163" s="500" t="n">
        <v>285</v>
      </c>
      <c r="C163" s="499" t="s">
        <v>415</v>
      </c>
      <c r="D163" s="500" t="n">
        <v>2</v>
      </c>
      <c r="E163" s="499" t="s">
        <v>418</v>
      </c>
    </row>
    <row r="164" customFormat="false" ht="15" hidden="true" customHeight="false" outlineLevel="0" collapsed="false">
      <c r="A164" s="499" t="s">
        <v>241</v>
      </c>
      <c r="B164" s="500" t="n">
        <v>285</v>
      </c>
      <c r="C164" s="499" t="s">
        <v>415</v>
      </c>
      <c r="D164" s="500" t="n">
        <v>45</v>
      </c>
      <c r="E164" s="499" t="s">
        <v>419</v>
      </c>
    </row>
    <row r="165" customFormat="false" ht="15" hidden="true" customHeight="false" outlineLevel="0" collapsed="false">
      <c r="A165" s="499" t="s">
        <v>241</v>
      </c>
      <c r="B165" s="500" t="n">
        <v>285</v>
      </c>
      <c r="C165" s="499" t="s">
        <v>415</v>
      </c>
      <c r="D165" s="500" t="n">
        <v>90</v>
      </c>
      <c r="E165" s="499" t="s">
        <v>420</v>
      </c>
    </row>
    <row r="166" customFormat="false" ht="15" hidden="true" customHeight="false" outlineLevel="0" collapsed="false">
      <c r="A166" s="499" t="s">
        <v>241</v>
      </c>
      <c r="B166" s="500" t="n">
        <v>285</v>
      </c>
      <c r="C166" s="499" t="s">
        <v>415</v>
      </c>
      <c r="D166" s="500" t="n">
        <v>89</v>
      </c>
      <c r="E166" s="499" t="s">
        <v>421</v>
      </c>
    </row>
    <row r="167" customFormat="false" ht="15" hidden="true" customHeight="false" outlineLevel="0" collapsed="false">
      <c r="A167" s="499" t="s">
        <v>241</v>
      </c>
      <c r="B167" s="500" t="n">
        <v>285</v>
      </c>
      <c r="C167" s="499" t="s">
        <v>415</v>
      </c>
      <c r="D167" s="500" t="n">
        <v>177</v>
      </c>
      <c r="E167" s="499" t="s">
        <v>422</v>
      </c>
    </row>
    <row r="168" customFormat="false" ht="15" hidden="true" customHeight="false" outlineLevel="0" collapsed="false">
      <c r="A168" s="499" t="s">
        <v>241</v>
      </c>
      <c r="B168" s="500" t="n">
        <v>285</v>
      </c>
      <c r="C168" s="499" t="s">
        <v>415</v>
      </c>
      <c r="D168" s="500" t="n">
        <v>221</v>
      </c>
      <c r="E168" s="499" t="s">
        <v>423</v>
      </c>
    </row>
    <row r="169" customFormat="false" ht="15" hidden="true" customHeight="false" outlineLevel="0" collapsed="false">
      <c r="A169" s="499" t="s">
        <v>241</v>
      </c>
      <c r="B169" s="500" t="n">
        <v>285</v>
      </c>
      <c r="C169" s="499" t="s">
        <v>415</v>
      </c>
      <c r="D169" s="500" t="n">
        <v>222</v>
      </c>
      <c r="E169" s="499" t="s">
        <v>424</v>
      </c>
    </row>
    <row r="170" customFormat="false" ht="15" hidden="true" customHeight="false" outlineLevel="0" collapsed="false">
      <c r="A170" s="499" t="s">
        <v>241</v>
      </c>
      <c r="B170" s="500" t="n">
        <v>285</v>
      </c>
      <c r="C170" s="499" t="s">
        <v>415</v>
      </c>
      <c r="D170" s="500" t="n">
        <v>500</v>
      </c>
      <c r="E170" s="499" t="s">
        <v>425</v>
      </c>
    </row>
    <row r="171" customFormat="false" ht="15" hidden="true" customHeight="false" outlineLevel="0" collapsed="false">
      <c r="A171" s="499" t="s">
        <v>241</v>
      </c>
      <c r="B171" s="500" t="n">
        <v>285</v>
      </c>
      <c r="C171" s="499" t="s">
        <v>415</v>
      </c>
      <c r="D171" s="500" t="n">
        <v>501</v>
      </c>
      <c r="E171" s="499" t="s">
        <v>426</v>
      </c>
    </row>
    <row r="172" customFormat="false" ht="15" hidden="true" customHeight="false" outlineLevel="0" collapsed="false">
      <c r="A172" s="499" t="s">
        <v>241</v>
      </c>
      <c r="B172" s="500" t="n">
        <v>285</v>
      </c>
      <c r="C172" s="499" t="s">
        <v>415</v>
      </c>
      <c r="D172" s="500" t="n">
        <v>691</v>
      </c>
      <c r="E172" s="499" t="s">
        <v>427</v>
      </c>
    </row>
    <row r="173" customFormat="false" ht="15" hidden="true" customHeight="false" outlineLevel="0" collapsed="false">
      <c r="A173" s="499" t="s">
        <v>241</v>
      </c>
      <c r="B173" s="500" t="n">
        <v>593</v>
      </c>
      <c r="C173" s="499" t="s">
        <v>428</v>
      </c>
      <c r="D173" s="500" t="n">
        <v>177</v>
      </c>
      <c r="E173" s="499" t="s">
        <v>429</v>
      </c>
    </row>
    <row r="174" customFormat="false" ht="15" hidden="true" customHeight="false" outlineLevel="0" collapsed="false">
      <c r="A174" s="499" t="s">
        <v>241</v>
      </c>
      <c r="B174" s="500" t="n">
        <v>593</v>
      </c>
      <c r="C174" s="499" t="s">
        <v>428</v>
      </c>
      <c r="D174" s="500" t="n">
        <v>300</v>
      </c>
      <c r="E174" s="499" t="s">
        <v>430</v>
      </c>
    </row>
    <row r="175" customFormat="false" ht="15" hidden="true" customHeight="false" outlineLevel="0" collapsed="false">
      <c r="A175" s="499" t="s">
        <v>241</v>
      </c>
      <c r="B175" s="500" t="n">
        <v>593</v>
      </c>
      <c r="C175" s="499" t="s">
        <v>428</v>
      </c>
      <c r="D175" s="500" t="n">
        <v>250</v>
      </c>
      <c r="E175" s="499" t="s">
        <v>431</v>
      </c>
    </row>
    <row r="176" customFormat="false" ht="15" hidden="true" customHeight="false" outlineLevel="0" collapsed="false">
      <c r="A176" s="499" t="s">
        <v>241</v>
      </c>
      <c r="B176" s="500" t="n">
        <v>593</v>
      </c>
      <c r="C176" s="499" t="s">
        <v>428</v>
      </c>
      <c r="D176" s="500" t="n">
        <v>265</v>
      </c>
      <c r="E176" s="499" t="s">
        <v>432</v>
      </c>
    </row>
    <row r="177" customFormat="false" ht="15" hidden="true" customHeight="false" outlineLevel="0" collapsed="false">
      <c r="A177" s="499" t="s">
        <v>241</v>
      </c>
      <c r="B177" s="500" t="n">
        <v>593</v>
      </c>
      <c r="C177" s="499" t="s">
        <v>428</v>
      </c>
      <c r="D177" s="500" t="n">
        <v>550</v>
      </c>
      <c r="E177" s="499" t="s">
        <v>433</v>
      </c>
    </row>
    <row r="178" customFormat="false" ht="15" hidden="true" customHeight="false" outlineLevel="0" collapsed="false">
      <c r="A178" s="499" t="s">
        <v>241</v>
      </c>
      <c r="B178" s="500" t="n">
        <v>593</v>
      </c>
      <c r="C178" s="499" t="s">
        <v>428</v>
      </c>
      <c r="D178" s="500" t="n">
        <v>605</v>
      </c>
      <c r="E178" s="499" t="s">
        <v>434</v>
      </c>
    </row>
    <row r="179" customFormat="false" ht="15" hidden="true" customHeight="false" outlineLevel="0" collapsed="false">
      <c r="A179" s="499" t="s">
        <v>241</v>
      </c>
      <c r="B179" s="500" t="n">
        <v>593</v>
      </c>
      <c r="C179" s="499" t="s">
        <v>428</v>
      </c>
      <c r="D179" s="500" t="n">
        <v>779</v>
      </c>
      <c r="E179" s="499" t="s">
        <v>435</v>
      </c>
    </row>
    <row r="180" customFormat="false" ht="15" hidden="true" customHeight="false" outlineLevel="0" collapsed="false">
      <c r="A180" s="499" t="s">
        <v>241</v>
      </c>
      <c r="B180" s="500" t="n">
        <v>185</v>
      </c>
      <c r="C180" s="499" t="s">
        <v>436</v>
      </c>
      <c r="D180" s="500" t="n">
        <v>45</v>
      </c>
      <c r="E180" s="499" t="s">
        <v>437</v>
      </c>
    </row>
    <row r="181" customFormat="false" ht="15" hidden="true" customHeight="false" outlineLevel="0" collapsed="false">
      <c r="A181" s="499" t="s">
        <v>241</v>
      </c>
      <c r="B181" s="500" t="n">
        <v>185</v>
      </c>
      <c r="C181" s="499" t="s">
        <v>436</v>
      </c>
      <c r="D181" s="500" t="n">
        <v>46</v>
      </c>
      <c r="E181" s="499" t="s">
        <v>438</v>
      </c>
    </row>
    <row r="182" customFormat="false" ht="15" hidden="true" customHeight="false" outlineLevel="0" collapsed="false">
      <c r="A182" s="499" t="s">
        <v>241</v>
      </c>
      <c r="B182" s="500" t="n">
        <v>185</v>
      </c>
      <c r="C182" s="499" t="s">
        <v>436</v>
      </c>
      <c r="D182" s="500" t="n">
        <v>89</v>
      </c>
      <c r="E182" s="499" t="s">
        <v>439</v>
      </c>
    </row>
    <row r="183" customFormat="false" ht="15" hidden="true" customHeight="false" outlineLevel="0" collapsed="false">
      <c r="A183" s="499" t="s">
        <v>241</v>
      </c>
      <c r="B183" s="500" t="n">
        <v>185</v>
      </c>
      <c r="C183" s="499" t="s">
        <v>436</v>
      </c>
      <c r="D183" s="500" t="n">
        <v>90</v>
      </c>
      <c r="E183" s="499" t="s">
        <v>440</v>
      </c>
    </row>
    <row r="184" customFormat="false" ht="15" hidden="true" customHeight="false" outlineLevel="0" collapsed="false">
      <c r="A184" s="499" t="s">
        <v>241</v>
      </c>
      <c r="B184" s="500" t="n">
        <v>185</v>
      </c>
      <c r="C184" s="499" t="s">
        <v>436</v>
      </c>
      <c r="D184" s="500" t="n">
        <v>178</v>
      </c>
      <c r="E184" s="499" t="s">
        <v>441</v>
      </c>
    </row>
    <row r="185" customFormat="false" ht="15" hidden="true" customHeight="false" outlineLevel="0" collapsed="false">
      <c r="A185" s="499" t="s">
        <v>241</v>
      </c>
      <c r="B185" s="500" t="n">
        <v>185</v>
      </c>
      <c r="C185" s="499" t="s">
        <v>436</v>
      </c>
      <c r="D185" s="500" t="n">
        <v>177</v>
      </c>
      <c r="E185" s="499" t="s">
        <v>442</v>
      </c>
    </row>
    <row r="186" customFormat="false" ht="15" hidden="true" customHeight="false" outlineLevel="0" collapsed="false">
      <c r="A186" s="499" t="s">
        <v>241</v>
      </c>
      <c r="B186" s="500" t="n">
        <v>185</v>
      </c>
      <c r="C186" s="499" t="s">
        <v>436</v>
      </c>
      <c r="D186" s="500" t="n">
        <v>691</v>
      </c>
      <c r="E186" s="499" t="s">
        <v>443</v>
      </c>
    </row>
    <row r="187" customFormat="false" ht="15" hidden="true" customHeight="false" outlineLevel="0" collapsed="false">
      <c r="A187" s="499" t="s">
        <v>241</v>
      </c>
      <c r="B187" s="500" t="n">
        <v>185</v>
      </c>
      <c r="C187" s="499" t="s">
        <v>436</v>
      </c>
      <c r="D187" s="500" t="n">
        <v>221</v>
      </c>
      <c r="E187" s="499" t="s">
        <v>444</v>
      </c>
    </row>
    <row r="188" customFormat="false" ht="15" hidden="true" customHeight="false" outlineLevel="0" collapsed="false">
      <c r="A188" s="499" t="s">
        <v>241</v>
      </c>
      <c r="B188" s="500" t="n">
        <v>185</v>
      </c>
      <c r="C188" s="499" t="s">
        <v>436</v>
      </c>
      <c r="D188" s="500" t="n">
        <v>265</v>
      </c>
      <c r="E188" s="499" t="s">
        <v>445</v>
      </c>
    </row>
    <row r="189" customFormat="false" ht="15" hidden="true" customHeight="false" outlineLevel="0" collapsed="false">
      <c r="A189" s="499" t="s">
        <v>241</v>
      </c>
      <c r="B189" s="500" t="n">
        <v>185</v>
      </c>
      <c r="C189" s="499" t="s">
        <v>436</v>
      </c>
      <c r="D189" s="500" t="n">
        <v>632</v>
      </c>
      <c r="E189" s="499" t="s">
        <v>446</v>
      </c>
    </row>
    <row r="190" customFormat="false" ht="15" hidden="true" customHeight="false" outlineLevel="0" collapsed="false">
      <c r="A190" s="499" t="s">
        <v>241</v>
      </c>
      <c r="B190" s="500" t="n">
        <v>185</v>
      </c>
      <c r="C190" s="499" t="s">
        <v>436</v>
      </c>
      <c r="D190" s="500" t="n">
        <v>735</v>
      </c>
      <c r="E190" s="499" t="s">
        <v>447</v>
      </c>
    </row>
    <row r="191" customFormat="false" ht="15" hidden="true" customHeight="false" outlineLevel="0" collapsed="false">
      <c r="A191" s="499" t="s">
        <v>241</v>
      </c>
      <c r="B191" s="500" t="n">
        <v>185</v>
      </c>
      <c r="C191" s="499" t="s">
        <v>436</v>
      </c>
      <c r="D191" s="500" t="n">
        <v>267</v>
      </c>
      <c r="E191" s="499" t="s">
        <v>448</v>
      </c>
    </row>
    <row r="192" customFormat="false" ht="15" hidden="true" customHeight="false" outlineLevel="0" collapsed="false">
      <c r="A192" s="499" t="s">
        <v>241</v>
      </c>
      <c r="B192" s="500" t="n">
        <v>805</v>
      </c>
      <c r="C192" s="499" t="s">
        <v>449</v>
      </c>
      <c r="D192" s="500" t="n">
        <v>177</v>
      </c>
      <c r="E192" s="499" t="s">
        <v>450</v>
      </c>
    </row>
    <row r="193" customFormat="false" ht="15" hidden="true" customHeight="false" outlineLevel="0" collapsed="false">
      <c r="A193" s="499" t="s">
        <v>241</v>
      </c>
      <c r="B193" s="500" t="n">
        <v>805</v>
      </c>
      <c r="C193" s="499" t="s">
        <v>449</v>
      </c>
      <c r="D193" s="500" t="n">
        <v>265</v>
      </c>
      <c r="E193" s="499" t="s">
        <v>451</v>
      </c>
    </row>
    <row r="194" customFormat="false" ht="15" hidden="true" customHeight="false" outlineLevel="0" collapsed="false">
      <c r="A194" s="499" t="s">
        <v>241</v>
      </c>
      <c r="B194" s="500" t="n">
        <v>805</v>
      </c>
      <c r="C194" s="499" t="s">
        <v>449</v>
      </c>
      <c r="D194" s="500" t="n">
        <v>353</v>
      </c>
      <c r="E194" s="499" t="s">
        <v>452</v>
      </c>
    </row>
    <row r="195" customFormat="false" ht="15" hidden="true" customHeight="false" outlineLevel="0" collapsed="false">
      <c r="A195" s="499" t="s">
        <v>241</v>
      </c>
      <c r="B195" s="500" t="n">
        <v>445</v>
      </c>
      <c r="C195" s="499" t="s">
        <v>453</v>
      </c>
      <c r="D195" s="500" t="n">
        <v>89</v>
      </c>
      <c r="E195" s="499" t="s">
        <v>454</v>
      </c>
    </row>
    <row r="196" customFormat="false" ht="15" hidden="true" customHeight="false" outlineLevel="0" collapsed="false">
      <c r="A196" s="499" t="s">
        <v>241</v>
      </c>
      <c r="B196" s="500" t="n">
        <v>445</v>
      </c>
      <c r="C196" s="499" t="s">
        <v>453</v>
      </c>
      <c r="D196" s="500" t="n">
        <v>92</v>
      </c>
      <c r="E196" s="499" t="s">
        <v>455</v>
      </c>
    </row>
    <row r="197" customFormat="false" ht="15" hidden="true" customHeight="false" outlineLevel="0" collapsed="false">
      <c r="A197" s="499" t="s">
        <v>241</v>
      </c>
      <c r="B197" s="500" t="n">
        <v>445</v>
      </c>
      <c r="C197" s="499" t="s">
        <v>453</v>
      </c>
      <c r="D197" s="500" t="n">
        <v>90</v>
      </c>
      <c r="E197" s="499" t="s">
        <v>456</v>
      </c>
    </row>
    <row r="198" customFormat="false" ht="15" hidden="true" customHeight="false" outlineLevel="0" collapsed="false">
      <c r="A198" s="499" t="s">
        <v>241</v>
      </c>
      <c r="B198" s="500" t="n">
        <v>445</v>
      </c>
      <c r="C198" s="499" t="s">
        <v>453</v>
      </c>
      <c r="D198" s="500" t="n">
        <v>177</v>
      </c>
      <c r="E198" s="499" t="s">
        <v>457</v>
      </c>
    </row>
    <row r="199" customFormat="false" ht="15" hidden="true" customHeight="false" outlineLevel="0" collapsed="false">
      <c r="A199" s="499" t="s">
        <v>241</v>
      </c>
      <c r="B199" s="500" t="n">
        <v>445</v>
      </c>
      <c r="C199" s="499" t="s">
        <v>453</v>
      </c>
      <c r="D199" s="500" t="n">
        <v>223</v>
      </c>
      <c r="E199" s="499" t="s">
        <v>458</v>
      </c>
    </row>
    <row r="200" customFormat="false" ht="15" hidden="true" customHeight="false" outlineLevel="0" collapsed="false">
      <c r="A200" s="499" t="s">
        <v>241</v>
      </c>
      <c r="B200" s="500" t="n">
        <v>445</v>
      </c>
      <c r="C200" s="499" t="s">
        <v>453</v>
      </c>
      <c r="D200" s="500" t="n">
        <v>224</v>
      </c>
      <c r="E200" s="499" t="s">
        <v>459</v>
      </c>
    </row>
    <row r="201" customFormat="false" ht="15" hidden="true" customHeight="false" outlineLevel="0" collapsed="false">
      <c r="A201" s="499" t="s">
        <v>241</v>
      </c>
      <c r="B201" s="500" t="n">
        <v>445</v>
      </c>
      <c r="C201" s="499" t="s">
        <v>453</v>
      </c>
      <c r="D201" s="500" t="n">
        <v>225</v>
      </c>
      <c r="E201" s="499" t="s">
        <v>460</v>
      </c>
    </row>
    <row r="202" customFormat="false" ht="15" hidden="true" customHeight="false" outlineLevel="0" collapsed="false">
      <c r="A202" s="499" t="s">
        <v>241</v>
      </c>
      <c r="B202" s="500" t="n">
        <v>445</v>
      </c>
      <c r="C202" s="499" t="s">
        <v>453</v>
      </c>
      <c r="D202" s="500" t="n">
        <v>222</v>
      </c>
      <c r="E202" s="499" t="s">
        <v>461</v>
      </c>
    </row>
    <row r="203" customFormat="false" ht="15" hidden="true" customHeight="false" outlineLevel="0" collapsed="false">
      <c r="A203" s="499" t="s">
        <v>241</v>
      </c>
      <c r="B203" s="500" t="n">
        <v>445</v>
      </c>
      <c r="C203" s="499" t="s">
        <v>453</v>
      </c>
      <c r="D203" s="500" t="n">
        <v>456</v>
      </c>
      <c r="E203" s="499" t="s">
        <v>462</v>
      </c>
    </row>
    <row r="204" customFormat="false" ht="15" hidden="true" customHeight="false" outlineLevel="0" collapsed="false">
      <c r="A204" s="499" t="s">
        <v>241</v>
      </c>
      <c r="B204" s="500" t="n">
        <v>445</v>
      </c>
      <c r="C204" s="499" t="s">
        <v>453</v>
      </c>
      <c r="D204" s="500" t="n">
        <v>504</v>
      </c>
      <c r="E204" s="499" t="s">
        <v>463</v>
      </c>
    </row>
    <row r="205" customFormat="false" ht="15" hidden="true" customHeight="false" outlineLevel="0" collapsed="false">
      <c r="A205" s="499" t="s">
        <v>241</v>
      </c>
      <c r="B205" s="500" t="n">
        <v>445</v>
      </c>
      <c r="C205" s="499" t="s">
        <v>453</v>
      </c>
      <c r="D205" s="500" t="n">
        <v>502</v>
      </c>
      <c r="E205" s="499" t="s">
        <v>464</v>
      </c>
    </row>
    <row r="206" customFormat="false" ht="15" hidden="true" customHeight="false" outlineLevel="0" collapsed="false">
      <c r="A206" s="499" t="s">
        <v>241</v>
      </c>
      <c r="B206" s="500" t="n">
        <v>445</v>
      </c>
      <c r="C206" s="499" t="s">
        <v>453</v>
      </c>
      <c r="D206" s="500" t="n">
        <v>500</v>
      </c>
      <c r="E206" s="499" t="s">
        <v>465</v>
      </c>
    </row>
    <row r="207" customFormat="false" ht="15" hidden="true" customHeight="false" outlineLevel="0" collapsed="false">
      <c r="A207" s="499" t="s">
        <v>241</v>
      </c>
      <c r="B207" s="500" t="n">
        <v>445</v>
      </c>
      <c r="C207" s="499" t="s">
        <v>453</v>
      </c>
      <c r="D207" s="500" t="n">
        <v>501</v>
      </c>
      <c r="E207" s="499" t="s">
        <v>466</v>
      </c>
    </row>
    <row r="208" customFormat="false" ht="15" hidden="true" customHeight="false" outlineLevel="0" collapsed="false">
      <c r="A208" s="499" t="s">
        <v>241</v>
      </c>
      <c r="B208" s="500" t="n">
        <v>445</v>
      </c>
      <c r="C208" s="499" t="s">
        <v>453</v>
      </c>
      <c r="D208" s="500" t="n">
        <v>503</v>
      </c>
      <c r="E208" s="499" t="s">
        <v>467</v>
      </c>
    </row>
    <row r="209" customFormat="false" ht="15" hidden="true" customHeight="false" outlineLevel="0" collapsed="false">
      <c r="A209" s="499" t="s">
        <v>241</v>
      </c>
      <c r="B209" s="500" t="n">
        <v>445</v>
      </c>
      <c r="C209" s="499" t="s">
        <v>453</v>
      </c>
      <c r="D209" s="500" t="n">
        <v>632</v>
      </c>
      <c r="E209" s="499" t="s">
        <v>468</v>
      </c>
    </row>
    <row r="210" customFormat="false" ht="15" hidden="true" customHeight="false" outlineLevel="0" collapsed="false">
      <c r="A210" s="499" t="s">
        <v>241</v>
      </c>
      <c r="B210" s="500" t="n">
        <v>445</v>
      </c>
      <c r="C210" s="499" t="s">
        <v>453</v>
      </c>
      <c r="D210" s="500" t="n">
        <v>640</v>
      </c>
      <c r="E210" s="499" t="s">
        <v>469</v>
      </c>
    </row>
    <row r="211" customFormat="false" ht="15" hidden="true" customHeight="false" outlineLevel="0" collapsed="false">
      <c r="A211" s="499" t="s">
        <v>241</v>
      </c>
      <c r="B211" s="500" t="n">
        <v>445</v>
      </c>
      <c r="C211" s="499" t="s">
        <v>453</v>
      </c>
      <c r="D211" s="500" t="n">
        <v>656</v>
      </c>
      <c r="E211" s="499" t="s">
        <v>470</v>
      </c>
    </row>
    <row r="212" customFormat="false" ht="15" hidden="true" customHeight="false" outlineLevel="0" collapsed="false">
      <c r="A212" s="499" t="s">
        <v>241</v>
      </c>
      <c r="B212" s="500" t="n">
        <v>445</v>
      </c>
      <c r="C212" s="499" t="s">
        <v>453</v>
      </c>
      <c r="D212" s="500" t="n">
        <v>691</v>
      </c>
      <c r="E212" s="499" t="s">
        <v>471</v>
      </c>
    </row>
    <row r="213" customFormat="false" ht="15" hidden="true" customHeight="false" outlineLevel="0" collapsed="false">
      <c r="A213" s="499" t="s">
        <v>241</v>
      </c>
      <c r="B213" s="500" t="n">
        <v>445</v>
      </c>
      <c r="C213" s="499" t="s">
        <v>453</v>
      </c>
      <c r="D213" s="500" t="n">
        <v>735</v>
      </c>
      <c r="E213" s="499" t="s">
        <v>472</v>
      </c>
    </row>
    <row r="214" customFormat="false" ht="15" hidden="true" customHeight="false" outlineLevel="0" collapsed="false">
      <c r="A214" s="499" t="s">
        <v>241</v>
      </c>
      <c r="B214" s="500" t="n">
        <v>445</v>
      </c>
      <c r="C214" s="499" t="s">
        <v>453</v>
      </c>
      <c r="D214" s="500" t="n">
        <v>779</v>
      </c>
      <c r="E214" s="499" t="s">
        <v>473</v>
      </c>
    </row>
    <row r="215" customFormat="false" ht="15" hidden="true" customHeight="false" outlineLevel="0" collapsed="false">
      <c r="A215" s="499" t="s">
        <v>241</v>
      </c>
      <c r="B215" s="500" t="n">
        <v>445</v>
      </c>
      <c r="C215" s="499" t="s">
        <v>453</v>
      </c>
      <c r="D215" s="500" t="n">
        <v>780</v>
      </c>
      <c r="E215" s="499" t="s">
        <v>474</v>
      </c>
    </row>
    <row r="216" customFormat="false" ht="15" hidden="true" customHeight="false" outlineLevel="0" collapsed="false">
      <c r="A216" s="499" t="s">
        <v>241</v>
      </c>
      <c r="B216" s="500" t="n">
        <v>445</v>
      </c>
      <c r="C216" s="499" t="s">
        <v>453</v>
      </c>
      <c r="D216" s="500" t="n">
        <v>867</v>
      </c>
      <c r="E216" s="499" t="s">
        <v>475</v>
      </c>
    </row>
    <row r="217" customFormat="false" ht="15" hidden="true" customHeight="false" outlineLevel="0" collapsed="false">
      <c r="A217" s="499" t="s">
        <v>241</v>
      </c>
      <c r="B217" s="500" t="n">
        <v>428</v>
      </c>
      <c r="C217" s="499" t="s">
        <v>476</v>
      </c>
      <c r="D217" s="500" t="n">
        <v>1</v>
      </c>
      <c r="E217" s="499" t="s">
        <v>477</v>
      </c>
    </row>
    <row r="218" customFormat="false" ht="15" hidden="true" customHeight="false" outlineLevel="0" collapsed="false">
      <c r="A218" s="499" t="s">
        <v>241</v>
      </c>
      <c r="B218" s="500" t="n">
        <v>428</v>
      </c>
      <c r="C218" s="499" t="s">
        <v>476</v>
      </c>
      <c r="D218" s="500" t="n">
        <v>501</v>
      </c>
      <c r="E218" s="499" t="s">
        <v>478</v>
      </c>
    </row>
    <row r="219" customFormat="false" ht="15" hidden="true" customHeight="false" outlineLevel="0" collapsed="false">
      <c r="A219" s="499" t="s">
        <v>241</v>
      </c>
      <c r="B219" s="500" t="n">
        <v>428</v>
      </c>
      <c r="C219" s="499" t="s">
        <v>476</v>
      </c>
      <c r="D219" s="500" t="n">
        <v>634</v>
      </c>
      <c r="E219" s="499" t="s">
        <v>479</v>
      </c>
    </row>
    <row r="220" customFormat="false" ht="15" hidden="true" customHeight="false" outlineLevel="0" collapsed="false">
      <c r="A220" s="499" t="s">
        <v>241</v>
      </c>
      <c r="B220" s="500" t="n">
        <v>428</v>
      </c>
      <c r="C220" s="499" t="s">
        <v>476</v>
      </c>
      <c r="D220" s="500" t="n">
        <v>89</v>
      </c>
      <c r="E220" s="499" t="s">
        <v>480</v>
      </c>
    </row>
    <row r="221" customFormat="false" ht="15" hidden="true" customHeight="false" outlineLevel="0" collapsed="false">
      <c r="A221" s="499" t="s">
        <v>241</v>
      </c>
      <c r="B221" s="500" t="n">
        <v>428</v>
      </c>
      <c r="C221" s="499" t="s">
        <v>476</v>
      </c>
      <c r="D221" s="500" t="n">
        <v>692</v>
      </c>
      <c r="E221" s="499" t="s">
        <v>481</v>
      </c>
    </row>
    <row r="222" customFormat="false" ht="15" hidden="true" customHeight="false" outlineLevel="0" collapsed="false">
      <c r="A222" s="499" t="s">
        <v>241</v>
      </c>
      <c r="B222" s="500" t="n">
        <v>428</v>
      </c>
      <c r="C222" s="499" t="s">
        <v>476</v>
      </c>
      <c r="D222" s="500" t="n">
        <v>500</v>
      </c>
      <c r="E222" s="499" t="s">
        <v>482</v>
      </c>
    </row>
    <row r="223" customFormat="false" ht="15" hidden="true" customHeight="false" outlineLevel="0" collapsed="false">
      <c r="A223" s="499" t="s">
        <v>241</v>
      </c>
      <c r="B223" s="500" t="n">
        <v>428</v>
      </c>
      <c r="C223" s="499" t="s">
        <v>476</v>
      </c>
      <c r="D223" s="500" t="n">
        <v>555</v>
      </c>
      <c r="E223" s="499" t="s">
        <v>483</v>
      </c>
    </row>
    <row r="224" customFormat="false" ht="15" hidden="true" customHeight="false" outlineLevel="0" collapsed="false">
      <c r="A224" s="499" t="s">
        <v>241</v>
      </c>
      <c r="B224" s="500" t="n">
        <v>428</v>
      </c>
      <c r="C224" s="499" t="s">
        <v>476</v>
      </c>
      <c r="D224" s="500" t="n">
        <v>632</v>
      </c>
      <c r="E224" s="499" t="s">
        <v>484</v>
      </c>
    </row>
    <row r="225" customFormat="false" ht="15" hidden="true" customHeight="false" outlineLevel="0" collapsed="false">
      <c r="A225" s="499" t="s">
        <v>241</v>
      </c>
      <c r="B225" s="500" t="n">
        <v>428</v>
      </c>
      <c r="C225" s="499" t="s">
        <v>476</v>
      </c>
      <c r="D225" s="500" t="n">
        <v>691</v>
      </c>
      <c r="E225" s="499" t="s">
        <v>485</v>
      </c>
    </row>
    <row r="226" customFormat="false" ht="15" hidden="true" customHeight="false" outlineLevel="0" collapsed="false">
      <c r="A226" s="499" t="s">
        <v>241</v>
      </c>
      <c r="B226" s="500" t="n">
        <v>428</v>
      </c>
      <c r="C226" s="499" t="s">
        <v>476</v>
      </c>
      <c r="D226" s="500" t="n">
        <v>645</v>
      </c>
      <c r="E226" s="499" t="s">
        <v>486</v>
      </c>
    </row>
    <row r="227" customFormat="false" ht="15" hidden="true" customHeight="false" outlineLevel="0" collapsed="false">
      <c r="A227" s="499" t="s">
        <v>241</v>
      </c>
      <c r="B227" s="500" t="n">
        <v>428</v>
      </c>
      <c r="C227" s="499" t="s">
        <v>476</v>
      </c>
      <c r="D227" s="500" t="n">
        <v>735</v>
      </c>
      <c r="E227" s="499" t="s">
        <v>487</v>
      </c>
    </row>
    <row r="228" customFormat="false" ht="15" hidden="true" customHeight="false" outlineLevel="0" collapsed="false">
      <c r="A228" s="499" t="s">
        <v>241</v>
      </c>
      <c r="B228" s="500" t="n">
        <v>428</v>
      </c>
      <c r="C228" s="499" t="s">
        <v>476</v>
      </c>
      <c r="D228" s="500" t="n">
        <v>736</v>
      </c>
      <c r="E228" s="499" t="s">
        <v>488</v>
      </c>
    </row>
    <row r="229" customFormat="false" ht="15" hidden="true" customHeight="false" outlineLevel="0" collapsed="false">
      <c r="A229" s="499" t="s">
        <v>241</v>
      </c>
      <c r="B229" s="500" t="n">
        <v>410</v>
      </c>
      <c r="C229" s="499" t="s">
        <v>489</v>
      </c>
      <c r="D229" s="500" t="n">
        <v>89</v>
      </c>
      <c r="E229" s="499" t="s">
        <v>490</v>
      </c>
    </row>
    <row r="230" customFormat="false" ht="15" hidden="true" customHeight="false" outlineLevel="0" collapsed="false">
      <c r="A230" s="499" t="s">
        <v>241</v>
      </c>
      <c r="B230" s="500" t="n">
        <v>410</v>
      </c>
      <c r="C230" s="499" t="s">
        <v>489</v>
      </c>
      <c r="D230" s="500" t="n">
        <v>177</v>
      </c>
      <c r="E230" s="499" t="s">
        <v>491</v>
      </c>
    </row>
    <row r="231" customFormat="false" ht="15" hidden="true" customHeight="false" outlineLevel="0" collapsed="false">
      <c r="A231" s="499" t="s">
        <v>241</v>
      </c>
      <c r="B231" s="500" t="n">
        <v>410</v>
      </c>
      <c r="C231" s="499" t="s">
        <v>489</v>
      </c>
      <c r="D231" s="500" t="n">
        <v>221</v>
      </c>
      <c r="E231" s="499" t="s">
        <v>492</v>
      </c>
    </row>
    <row r="232" customFormat="false" ht="15" hidden="true" customHeight="false" outlineLevel="0" collapsed="false">
      <c r="A232" s="499" t="s">
        <v>241</v>
      </c>
      <c r="B232" s="500" t="n">
        <v>410</v>
      </c>
      <c r="C232" s="499" t="s">
        <v>489</v>
      </c>
      <c r="D232" s="500" t="n">
        <v>265</v>
      </c>
      <c r="E232" s="499" t="s">
        <v>493</v>
      </c>
    </row>
    <row r="233" customFormat="false" ht="15" hidden="true" customHeight="false" outlineLevel="0" collapsed="false">
      <c r="A233" s="499" t="s">
        <v>241</v>
      </c>
      <c r="B233" s="500" t="n">
        <v>410</v>
      </c>
      <c r="C233" s="499" t="s">
        <v>489</v>
      </c>
      <c r="D233" s="500" t="n">
        <v>779</v>
      </c>
      <c r="E233" s="499" t="s">
        <v>494</v>
      </c>
    </row>
    <row r="234" customFormat="false" ht="15" hidden="true" customHeight="false" outlineLevel="0" collapsed="false">
      <c r="A234" s="499" t="s">
        <v>241</v>
      </c>
      <c r="B234" s="500" t="n">
        <v>410</v>
      </c>
      <c r="C234" s="499" t="s">
        <v>489</v>
      </c>
      <c r="D234" s="500" t="n">
        <v>781</v>
      </c>
      <c r="E234" s="499" t="s">
        <v>495</v>
      </c>
    </row>
    <row r="235" customFormat="false" ht="15" hidden="true" customHeight="false" outlineLevel="0" collapsed="false">
      <c r="A235" s="499" t="s">
        <v>241</v>
      </c>
      <c r="B235" s="500" t="n">
        <v>35</v>
      </c>
      <c r="C235" s="499" t="s">
        <v>496</v>
      </c>
      <c r="D235" s="500" t="n">
        <v>90</v>
      </c>
      <c r="E235" s="499" t="s">
        <v>497</v>
      </c>
    </row>
    <row r="236" customFormat="false" ht="15" hidden="true" customHeight="false" outlineLevel="0" collapsed="false">
      <c r="A236" s="499" t="s">
        <v>241</v>
      </c>
      <c r="B236" s="500" t="n">
        <v>35</v>
      </c>
      <c r="C236" s="499" t="s">
        <v>496</v>
      </c>
      <c r="D236" s="500" t="n">
        <v>134</v>
      </c>
      <c r="E236" s="499" t="s">
        <v>498</v>
      </c>
    </row>
    <row r="237" customFormat="false" ht="15" hidden="true" customHeight="false" outlineLevel="0" collapsed="false">
      <c r="A237" s="499" t="s">
        <v>241</v>
      </c>
      <c r="B237" s="500" t="n">
        <v>35</v>
      </c>
      <c r="C237" s="499" t="s">
        <v>496</v>
      </c>
      <c r="D237" s="500" t="n">
        <v>739</v>
      </c>
      <c r="E237" s="499" t="s">
        <v>499</v>
      </c>
    </row>
    <row r="238" customFormat="false" ht="15" hidden="true" customHeight="false" outlineLevel="0" collapsed="false">
      <c r="A238" s="499" t="s">
        <v>241</v>
      </c>
      <c r="B238" s="500" t="n">
        <v>35</v>
      </c>
      <c r="C238" s="499" t="s">
        <v>496</v>
      </c>
      <c r="D238" s="500" t="n">
        <v>133</v>
      </c>
      <c r="E238" s="499" t="s">
        <v>500</v>
      </c>
    </row>
    <row r="239" customFormat="false" ht="15" hidden="true" customHeight="false" outlineLevel="0" collapsed="false">
      <c r="A239" s="499" t="s">
        <v>241</v>
      </c>
      <c r="B239" s="500" t="n">
        <v>35</v>
      </c>
      <c r="C239" s="499" t="s">
        <v>496</v>
      </c>
      <c r="D239" s="500" t="n">
        <v>181</v>
      </c>
      <c r="E239" s="499" t="s">
        <v>501</v>
      </c>
    </row>
    <row r="240" customFormat="false" ht="15" hidden="true" customHeight="false" outlineLevel="0" collapsed="false">
      <c r="A240" s="499" t="s">
        <v>241</v>
      </c>
      <c r="B240" s="500" t="n">
        <v>35</v>
      </c>
      <c r="C240" s="499" t="s">
        <v>496</v>
      </c>
      <c r="D240" s="500" t="n">
        <v>182</v>
      </c>
      <c r="E240" s="499" t="s">
        <v>502</v>
      </c>
    </row>
    <row r="241" customFormat="false" ht="15" hidden="true" customHeight="false" outlineLevel="0" collapsed="false">
      <c r="A241" s="499" t="s">
        <v>241</v>
      </c>
      <c r="B241" s="500" t="n">
        <v>35</v>
      </c>
      <c r="C241" s="499" t="s">
        <v>496</v>
      </c>
      <c r="D241" s="500" t="n">
        <v>177</v>
      </c>
      <c r="E241" s="499" t="s">
        <v>503</v>
      </c>
    </row>
    <row r="242" customFormat="false" ht="15" hidden="true" customHeight="false" outlineLevel="0" collapsed="false">
      <c r="A242" s="499" t="s">
        <v>241</v>
      </c>
      <c r="B242" s="500" t="n">
        <v>35</v>
      </c>
      <c r="C242" s="499" t="s">
        <v>496</v>
      </c>
      <c r="D242" s="500" t="n">
        <v>315</v>
      </c>
      <c r="E242" s="499" t="s">
        <v>504</v>
      </c>
    </row>
    <row r="243" customFormat="false" ht="15" hidden="true" customHeight="false" outlineLevel="0" collapsed="false">
      <c r="A243" s="499" t="s">
        <v>241</v>
      </c>
      <c r="B243" s="500" t="n">
        <v>35</v>
      </c>
      <c r="C243" s="499" t="s">
        <v>496</v>
      </c>
      <c r="D243" s="500" t="n">
        <v>353</v>
      </c>
      <c r="E243" s="499" t="s">
        <v>505</v>
      </c>
    </row>
    <row r="244" customFormat="false" ht="15" hidden="true" customHeight="false" outlineLevel="0" collapsed="false">
      <c r="A244" s="499" t="s">
        <v>241</v>
      </c>
      <c r="B244" s="500" t="n">
        <v>35</v>
      </c>
      <c r="C244" s="499" t="s">
        <v>496</v>
      </c>
      <c r="D244" s="500" t="n">
        <v>456</v>
      </c>
      <c r="E244" s="499" t="s">
        <v>506</v>
      </c>
    </row>
    <row r="245" customFormat="false" ht="15" hidden="true" customHeight="false" outlineLevel="0" collapsed="false">
      <c r="A245" s="499" t="s">
        <v>241</v>
      </c>
      <c r="B245" s="500" t="n">
        <v>35</v>
      </c>
      <c r="C245" s="499" t="s">
        <v>496</v>
      </c>
      <c r="D245" s="500" t="n">
        <v>95</v>
      </c>
      <c r="E245" s="499" t="s">
        <v>507</v>
      </c>
    </row>
    <row r="246" customFormat="false" ht="15" hidden="true" customHeight="false" outlineLevel="0" collapsed="false">
      <c r="A246" s="499" t="s">
        <v>241</v>
      </c>
      <c r="B246" s="500" t="n">
        <v>35</v>
      </c>
      <c r="C246" s="499" t="s">
        <v>496</v>
      </c>
      <c r="D246" s="500" t="n">
        <v>501</v>
      </c>
      <c r="E246" s="499" t="s">
        <v>508</v>
      </c>
    </row>
    <row r="247" customFormat="false" ht="15" hidden="true" customHeight="false" outlineLevel="0" collapsed="false">
      <c r="A247" s="499" t="s">
        <v>241</v>
      </c>
      <c r="B247" s="500" t="n">
        <v>35</v>
      </c>
      <c r="C247" s="499" t="s">
        <v>496</v>
      </c>
      <c r="D247" s="500" t="n">
        <v>504</v>
      </c>
      <c r="E247" s="499" t="s">
        <v>509</v>
      </c>
    </row>
    <row r="248" customFormat="false" ht="15" hidden="true" customHeight="false" outlineLevel="0" collapsed="false">
      <c r="A248" s="499" t="s">
        <v>241</v>
      </c>
      <c r="B248" s="500" t="n">
        <v>35</v>
      </c>
      <c r="C248" s="499" t="s">
        <v>496</v>
      </c>
      <c r="D248" s="500" t="n">
        <v>505</v>
      </c>
      <c r="E248" s="499" t="s">
        <v>510</v>
      </c>
    </row>
    <row r="249" customFormat="false" ht="15" hidden="true" customHeight="false" outlineLevel="0" collapsed="false">
      <c r="A249" s="499" t="s">
        <v>241</v>
      </c>
      <c r="B249" s="500" t="n">
        <v>35</v>
      </c>
      <c r="C249" s="499" t="s">
        <v>496</v>
      </c>
      <c r="D249" s="500" t="n">
        <v>502</v>
      </c>
      <c r="E249" s="499" t="s">
        <v>511</v>
      </c>
    </row>
    <row r="250" customFormat="false" ht="15" hidden="true" customHeight="false" outlineLevel="0" collapsed="false">
      <c r="A250" s="499" t="s">
        <v>241</v>
      </c>
      <c r="B250" s="500" t="n">
        <v>35</v>
      </c>
      <c r="C250" s="499" t="s">
        <v>496</v>
      </c>
      <c r="D250" s="500" t="n">
        <v>503</v>
      </c>
      <c r="E250" s="499" t="s">
        <v>512</v>
      </c>
    </row>
    <row r="251" customFormat="false" ht="15" hidden="true" customHeight="false" outlineLevel="0" collapsed="false">
      <c r="A251" s="499" t="s">
        <v>241</v>
      </c>
      <c r="B251" s="500" t="n">
        <v>35</v>
      </c>
      <c r="C251" s="499" t="s">
        <v>496</v>
      </c>
      <c r="D251" s="500" t="n">
        <v>544</v>
      </c>
      <c r="E251" s="499" t="s">
        <v>513</v>
      </c>
    </row>
    <row r="252" customFormat="false" ht="15" hidden="true" customHeight="false" outlineLevel="0" collapsed="false">
      <c r="A252" s="499" t="s">
        <v>241</v>
      </c>
      <c r="B252" s="500" t="n">
        <v>35</v>
      </c>
      <c r="C252" s="499" t="s">
        <v>496</v>
      </c>
      <c r="D252" s="500" t="n">
        <v>632</v>
      </c>
      <c r="E252" s="499" t="s">
        <v>514</v>
      </c>
    </row>
    <row r="253" customFormat="false" ht="15" hidden="true" customHeight="false" outlineLevel="0" collapsed="false">
      <c r="A253" s="499" t="s">
        <v>241</v>
      </c>
      <c r="B253" s="500" t="n">
        <v>35</v>
      </c>
      <c r="C253" s="499" t="s">
        <v>496</v>
      </c>
      <c r="D253" s="500" t="n">
        <v>735</v>
      </c>
      <c r="E253" s="499" t="s">
        <v>515</v>
      </c>
    </row>
    <row r="254" customFormat="false" ht="15" hidden="true" customHeight="false" outlineLevel="0" collapsed="false">
      <c r="A254" s="499" t="s">
        <v>241</v>
      </c>
      <c r="B254" s="500" t="n">
        <v>35</v>
      </c>
      <c r="C254" s="499" t="s">
        <v>496</v>
      </c>
      <c r="D254" s="500" t="n">
        <v>737</v>
      </c>
      <c r="E254" s="499" t="s">
        <v>516</v>
      </c>
    </row>
    <row r="255" customFormat="false" ht="15" hidden="true" customHeight="false" outlineLevel="0" collapsed="false">
      <c r="A255" s="499" t="s">
        <v>241</v>
      </c>
      <c r="B255" s="500" t="n">
        <v>35</v>
      </c>
      <c r="C255" s="499" t="s">
        <v>496</v>
      </c>
      <c r="D255" s="500" t="n">
        <v>867</v>
      </c>
      <c r="E255" s="499" t="s">
        <v>517</v>
      </c>
    </row>
    <row r="256" customFormat="false" ht="15" hidden="true" customHeight="false" outlineLevel="0" collapsed="false">
      <c r="A256" s="499" t="s">
        <v>241</v>
      </c>
      <c r="B256" s="500" t="n">
        <v>35</v>
      </c>
      <c r="C256" s="499" t="s">
        <v>496</v>
      </c>
      <c r="D256" s="500" t="n">
        <v>736</v>
      </c>
      <c r="E256" s="499" t="s">
        <v>518</v>
      </c>
    </row>
    <row r="257" customFormat="false" ht="15" hidden="true" customHeight="false" outlineLevel="0" collapsed="false">
      <c r="A257" s="499" t="s">
        <v>241</v>
      </c>
      <c r="B257" s="500" t="n">
        <v>35</v>
      </c>
      <c r="C257" s="499" t="s">
        <v>496</v>
      </c>
      <c r="D257" s="500" t="n">
        <v>564</v>
      </c>
      <c r="E257" s="499" t="s">
        <v>519</v>
      </c>
    </row>
    <row r="258" customFormat="false" ht="15" hidden="true" customHeight="false" outlineLevel="0" collapsed="false">
      <c r="A258" s="499" t="s">
        <v>241</v>
      </c>
      <c r="B258" s="500" t="n">
        <v>35</v>
      </c>
      <c r="C258" s="499" t="s">
        <v>496</v>
      </c>
      <c r="D258" s="500" t="n">
        <v>780</v>
      </c>
      <c r="E258" s="499" t="s">
        <v>520</v>
      </c>
    </row>
    <row r="259" customFormat="false" ht="15" hidden="true" customHeight="false" outlineLevel="0" collapsed="false">
      <c r="A259" s="499" t="s">
        <v>241</v>
      </c>
      <c r="B259" s="500" t="n">
        <v>35</v>
      </c>
      <c r="C259" s="499" t="s">
        <v>496</v>
      </c>
      <c r="D259" s="500" t="n">
        <v>779</v>
      </c>
      <c r="E259" s="499" t="s">
        <v>521</v>
      </c>
    </row>
    <row r="260" customFormat="false" ht="15" hidden="true" customHeight="false" outlineLevel="0" collapsed="false">
      <c r="A260" s="499" t="s">
        <v>241</v>
      </c>
      <c r="B260" s="500" t="n">
        <v>754</v>
      </c>
      <c r="C260" s="499" t="s">
        <v>522</v>
      </c>
      <c r="D260" s="500" t="n">
        <v>1</v>
      </c>
      <c r="E260" s="499" t="s">
        <v>523</v>
      </c>
    </row>
    <row r="261" customFormat="false" ht="15" hidden="true" customHeight="false" outlineLevel="0" collapsed="false">
      <c r="A261" s="499" t="s">
        <v>241</v>
      </c>
      <c r="B261" s="500" t="n">
        <v>754</v>
      </c>
      <c r="C261" s="499" t="s">
        <v>522</v>
      </c>
      <c r="D261" s="500" t="n">
        <v>49</v>
      </c>
      <c r="E261" s="499" t="s">
        <v>524</v>
      </c>
    </row>
    <row r="262" customFormat="false" ht="15" hidden="true" customHeight="false" outlineLevel="0" collapsed="false">
      <c r="A262" s="499" t="s">
        <v>241</v>
      </c>
      <c r="B262" s="500" t="n">
        <v>754</v>
      </c>
      <c r="C262" s="499" t="s">
        <v>522</v>
      </c>
      <c r="D262" s="500" t="n">
        <v>456</v>
      </c>
      <c r="E262" s="499" t="s">
        <v>525</v>
      </c>
    </row>
    <row r="263" customFormat="false" ht="15" hidden="true" customHeight="false" outlineLevel="0" collapsed="false">
      <c r="A263" s="499" t="s">
        <v>241</v>
      </c>
      <c r="B263" s="500" t="n">
        <v>754</v>
      </c>
      <c r="C263" s="499" t="s">
        <v>522</v>
      </c>
      <c r="D263" s="500" t="n">
        <v>500</v>
      </c>
      <c r="E263" s="499" t="s">
        <v>526</v>
      </c>
    </row>
    <row r="264" customFormat="false" ht="15" hidden="true" customHeight="false" outlineLevel="0" collapsed="false">
      <c r="A264" s="499" t="s">
        <v>241</v>
      </c>
      <c r="B264" s="500" t="n">
        <v>754</v>
      </c>
      <c r="C264" s="499" t="s">
        <v>522</v>
      </c>
      <c r="D264" s="500" t="n">
        <v>735</v>
      </c>
      <c r="E264" s="499" t="s">
        <v>527</v>
      </c>
    </row>
    <row r="265" customFormat="false" ht="15" hidden="true" customHeight="false" outlineLevel="0" collapsed="false">
      <c r="A265" s="499" t="s">
        <v>241</v>
      </c>
      <c r="B265" s="500" t="n">
        <v>754</v>
      </c>
      <c r="C265" s="499" t="s">
        <v>522</v>
      </c>
      <c r="D265" s="500" t="n">
        <v>736</v>
      </c>
      <c r="E265" s="499" t="s">
        <v>528</v>
      </c>
    </row>
    <row r="266" customFormat="false" ht="15" hidden="true" customHeight="false" outlineLevel="0" collapsed="false">
      <c r="A266" s="499" t="s">
        <v>241</v>
      </c>
      <c r="B266" s="500" t="n">
        <v>754</v>
      </c>
      <c r="C266" s="499" t="s">
        <v>522</v>
      </c>
      <c r="D266" s="500" t="n">
        <v>779</v>
      </c>
      <c r="E266" s="499" t="s">
        <v>529</v>
      </c>
    </row>
    <row r="267" customFormat="false" ht="15" hidden="true" customHeight="false" outlineLevel="0" collapsed="false">
      <c r="A267" s="499" t="s">
        <v>241</v>
      </c>
      <c r="B267" s="500" t="n">
        <v>390</v>
      </c>
      <c r="C267" s="499" t="s">
        <v>530</v>
      </c>
      <c r="D267" s="500" t="n">
        <v>45</v>
      </c>
      <c r="E267" s="499" t="s">
        <v>531</v>
      </c>
    </row>
    <row r="268" customFormat="false" ht="15" hidden="true" customHeight="false" outlineLevel="0" collapsed="false">
      <c r="A268" s="499" t="s">
        <v>241</v>
      </c>
      <c r="B268" s="500" t="n">
        <v>390</v>
      </c>
      <c r="C268" s="499" t="s">
        <v>530</v>
      </c>
      <c r="D268" s="500" t="n">
        <v>89</v>
      </c>
      <c r="E268" s="499" t="s">
        <v>532</v>
      </c>
    </row>
    <row r="269" customFormat="false" ht="15" hidden="true" customHeight="false" outlineLevel="0" collapsed="false">
      <c r="A269" s="499" t="s">
        <v>241</v>
      </c>
      <c r="B269" s="500" t="n">
        <v>390</v>
      </c>
      <c r="C269" s="499" t="s">
        <v>530</v>
      </c>
      <c r="D269" s="500" t="n">
        <v>90</v>
      </c>
      <c r="E269" s="499" t="s">
        <v>533</v>
      </c>
    </row>
    <row r="270" customFormat="false" ht="15" hidden="true" customHeight="false" outlineLevel="0" collapsed="false">
      <c r="A270" s="499" t="s">
        <v>241</v>
      </c>
      <c r="B270" s="500" t="n">
        <v>390</v>
      </c>
      <c r="C270" s="499" t="s">
        <v>530</v>
      </c>
      <c r="D270" s="500" t="n">
        <v>221</v>
      </c>
      <c r="E270" s="499" t="s">
        <v>534</v>
      </c>
    </row>
    <row r="271" customFormat="false" ht="15" hidden="true" customHeight="false" outlineLevel="0" collapsed="false">
      <c r="A271" s="499" t="s">
        <v>241</v>
      </c>
      <c r="B271" s="500" t="n">
        <v>390</v>
      </c>
      <c r="C271" s="499" t="s">
        <v>530</v>
      </c>
      <c r="D271" s="500" t="n">
        <v>265</v>
      </c>
      <c r="E271" s="499" t="s">
        <v>535</v>
      </c>
    </row>
    <row r="272" customFormat="false" ht="15" hidden="true" customHeight="false" outlineLevel="0" collapsed="false">
      <c r="A272" s="499" t="s">
        <v>241</v>
      </c>
      <c r="B272" s="500" t="n">
        <v>390</v>
      </c>
      <c r="C272" s="499" t="s">
        <v>530</v>
      </c>
      <c r="D272" s="500" t="n">
        <v>456</v>
      </c>
      <c r="E272" s="499" t="s">
        <v>536</v>
      </c>
    </row>
    <row r="273" customFormat="false" ht="15" hidden="true" customHeight="false" outlineLevel="0" collapsed="false">
      <c r="A273" s="499" t="s">
        <v>241</v>
      </c>
      <c r="B273" s="500" t="n">
        <v>390</v>
      </c>
      <c r="C273" s="499" t="s">
        <v>530</v>
      </c>
      <c r="D273" s="500" t="n">
        <v>457</v>
      </c>
      <c r="E273" s="499" t="s">
        <v>537</v>
      </c>
    </row>
    <row r="274" customFormat="false" ht="15" hidden="true" customHeight="false" outlineLevel="0" collapsed="false">
      <c r="A274" s="499" t="s">
        <v>241</v>
      </c>
      <c r="B274" s="500" t="n">
        <v>390</v>
      </c>
      <c r="C274" s="499" t="s">
        <v>530</v>
      </c>
      <c r="D274" s="500" t="n">
        <v>460</v>
      </c>
      <c r="E274" s="499" t="s">
        <v>538</v>
      </c>
    </row>
    <row r="275" customFormat="false" ht="15" hidden="true" customHeight="false" outlineLevel="0" collapsed="false">
      <c r="A275" s="499" t="s">
        <v>241</v>
      </c>
      <c r="B275" s="500" t="n">
        <v>390</v>
      </c>
      <c r="C275" s="499" t="s">
        <v>530</v>
      </c>
      <c r="D275" s="500" t="n">
        <v>500</v>
      </c>
      <c r="E275" s="499" t="s">
        <v>539</v>
      </c>
    </row>
    <row r="276" customFormat="false" ht="15" hidden="true" customHeight="false" outlineLevel="0" collapsed="false">
      <c r="A276" s="499" t="s">
        <v>241</v>
      </c>
      <c r="B276" s="500" t="n">
        <v>390</v>
      </c>
      <c r="C276" s="499" t="s">
        <v>530</v>
      </c>
      <c r="D276" s="500" t="n">
        <v>510</v>
      </c>
      <c r="E276" s="499" t="s">
        <v>540</v>
      </c>
    </row>
    <row r="277" customFormat="false" ht="15" hidden="true" customHeight="false" outlineLevel="0" collapsed="false">
      <c r="A277" s="499" t="s">
        <v>241</v>
      </c>
      <c r="B277" s="500" t="n">
        <v>390</v>
      </c>
      <c r="C277" s="499" t="s">
        <v>530</v>
      </c>
      <c r="D277" s="500" t="n">
        <v>691</v>
      </c>
      <c r="E277" s="499" t="s">
        <v>541</v>
      </c>
    </row>
    <row r="278" customFormat="false" ht="15" hidden="true" customHeight="false" outlineLevel="0" collapsed="false">
      <c r="A278" s="499" t="s">
        <v>241</v>
      </c>
      <c r="B278" s="500" t="n">
        <v>390</v>
      </c>
      <c r="C278" s="499" t="s">
        <v>530</v>
      </c>
      <c r="D278" s="500" t="n">
        <v>692</v>
      </c>
      <c r="E278" s="499" t="s">
        <v>542</v>
      </c>
    </row>
    <row r="279" customFormat="false" ht="15" hidden="true" customHeight="false" outlineLevel="0" collapsed="false">
      <c r="A279" s="499" t="s">
        <v>241</v>
      </c>
      <c r="B279" s="500" t="n">
        <v>390</v>
      </c>
      <c r="C279" s="499" t="s">
        <v>530</v>
      </c>
      <c r="D279" s="500" t="n">
        <v>735</v>
      </c>
      <c r="E279" s="499" t="s">
        <v>543</v>
      </c>
    </row>
    <row r="280" customFormat="false" ht="15" hidden="true" customHeight="false" outlineLevel="0" collapsed="false">
      <c r="A280" s="499" t="s">
        <v>241</v>
      </c>
      <c r="B280" s="500" t="n">
        <v>565</v>
      </c>
      <c r="C280" s="499" t="s">
        <v>544</v>
      </c>
      <c r="D280" s="500" t="n">
        <v>1</v>
      </c>
      <c r="E280" s="499" t="s">
        <v>545</v>
      </c>
    </row>
    <row r="281" customFormat="false" ht="15" hidden="true" customHeight="false" outlineLevel="0" collapsed="false">
      <c r="A281" s="499" t="s">
        <v>241</v>
      </c>
      <c r="B281" s="500" t="n">
        <v>565</v>
      </c>
      <c r="C281" s="499" t="s">
        <v>544</v>
      </c>
      <c r="D281" s="500" t="n">
        <v>90</v>
      </c>
      <c r="E281" s="499" t="s">
        <v>546</v>
      </c>
    </row>
    <row r="282" customFormat="false" ht="15" hidden="true" customHeight="false" outlineLevel="0" collapsed="false">
      <c r="A282" s="499" t="s">
        <v>241</v>
      </c>
      <c r="B282" s="500" t="n">
        <v>565</v>
      </c>
      <c r="C282" s="499" t="s">
        <v>544</v>
      </c>
      <c r="D282" s="500" t="n">
        <v>89</v>
      </c>
      <c r="E282" s="499" t="s">
        <v>547</v>
      </c>
    </row>
    <row r="283" customFormat="false" ht="15" hidden="true" customHeight="false" outlineLevel="0" collapsed="false">
      <c r="A283" s="499" t="s">
        <v>241</v>
      </c>
      <c r="B283" s="500" t="n">
        <v>565</v>
      </c>
      <c r="C283" s="499" t="s">
        <v>544</v>
      </c>
      <c r="D283" s="500" t="n">
        <v>177</v>
      </c>
      <c r="E283" s="499" t="s">
        <v>548</v>
      </c>
    </row>
    <row r="284" customFormat="false" ht="15" hidden="true" customHeight="false" outlineLevel="0" collapsed="false">
      <c r="A284" s="499" t="s">
        <v>241</v>
      </c>
      <c r="B284" s="500" t="n">
        <v>290</v>
      </c>
      <c r="C284" s="499" t="s">
        <v>549</v>
      </c>
      <c r="D284" s="500" t="n">
        <v>1</v>
      </c>
      <c r="E284" s="499" t="s">
        <v>550</v>
      </c>
    </row>
    <row r="285" customFormat="false" ht="15" hidden="true" customHeight="false" outlineLevel="0" collapsed="false">
      <c r="A285" s="499" t="s">
        <v>241</v>
      </c>
      <c r="B285" s="500" t="n">
        <v>290</v>
      </c>
      <c r="C285" s="499" t="s">
        <v>549</v>
      </c>
      <c r="D285" s="500" t="n">
        <v>89</v>
      </c>
      <c r="E285" s="499" t="s">
        <v>551</v>
      </c>
    </row>
    <row r="286" customFormat="false" ht="15" hidden="true" customHeight="false" outlineLevel="0" collapsed="false">
      <c r="A286" s="499" t="s">
        <v>241</v>
      </c>
      <c r="B286" s="500" t="n">
        <v>290</v>
      </c>
      <c r="C286" s="499" t="s">
        <v>549</v>
      </c>
      <c r="D286" s="500" t="n">
        <v>90</v>
      </c>
      <c r="E286" s="499" t="s">
        <v>552</v>
      </c>
    </row>
    <row r="287" customFormat="false" ht="15" hidden="true" customHeight="false" outlineLevel="0" collapsed="false">
      <c r="A287" s="499" t="s">
        <v>241</v>
      </c>
      <c r="B287" s="500" t="n">
        <v>290</v>
      </c>
      <c r="C287" s="499" t="s">
        <v>549</v>
      </c>
      <c r="D287" s="500" t="n">
        <v>177</v>
      </c>
      <c r="E287" s="499" t="s">
        <v>553</v>
      </c>
    </row>
    <row r="288" customFormat="false" ht="15" hidden="true" customHeight="false" outlineLevel="0" collapsed="false">
      <c r="A288" s="499" t="s">
        <v>241</v>
      </c>
      <c r="B288" s="500" t="n">
        <v>290</v>
      </c>
      <c r="C288" s="499" t="s">
        <v>549</v>
      </c>
      <c r="D288" s="500" t="n">
        <v>500</v>
      </c>
      <c r="E288" s="499" t="s">
        <v>554</v>
      </c>
    </row>
    <row r="289" customFormat="false" ht="15" hidden="true" customHeight="false" outlineLevel="0" collapsed="false">
      <c r="A289" s="499" t="s">
        <v>241</v>
      </c>
      <c r="B289" s="500" t="n">
        <v>290</v>
      </c>
      <c r="C289" s="499" t="s">
        <v>549</v>
      </c>
      <c r="D289" s="500" t="n">
        <v>867</v>
      </c>
      <c r="E289" s="499" t="s">
        <v>555</v>
      </c>
    </row>
    <row r="290" customFormat="false" ht="15" hidden="true" customHeight="false" outlineLevel="0" collapsed="false">
      <c r="A290" s="499" t="s">
        <v>241</v>
      </c>
      <c r="B290" s="500" t="n">
        <v>405</v>
      </c>
      <c r="C290" s="499" t="s">
        <v>556</v>
      </c>
      <c r="D290" s="500" t="n">
        <v>45</v>
      </c>
      <c r="E290" s="499" t="s">
        <v>557</v>
      </c>
    </row>
    <row r="291" customFormat="false" ht="15" hidden="true" customHeight="false" outlineLevel="0" collapsed="false">
      <c r="A291" s="499" t="s">
        <v>241</v>
      </c>
      <c r="B291" s="500" t="n">
        <v>405</v>
      </c>
      <c r="C291" s="499" t="s">
        <v>556</v>
      </c>
      <c r="D291" s="500" t="n">
        <v>89</v>
      </c>
      <c r="E291" s="499" t="s">
        <v>558</v>
      </c>
    </row>
    <row r="292" customFormat="false" ht="15" hidden="true" customHeight="false" outlineLevel="0" collapsed="false">
      <c r="A292" s="499" t="s">
        <v>241</v>
      </c>
      <c r="B292" s="500" t="n">
        <v>405</v>
      </c>
      <c r="C292" s="499" t="s">
        <v>556</v>
      </c>
      <c r="D292" s="500" t="n">
        <v>133</v>
      </c>
      <c r="E292" s="499" t="s">
        <v>559</v>
      </c>
    </row>
    <row r="293" customFormat="false" ht="15" hidden="true" customHeight="false" outlineLevel="0" collapsed="false">
      <c r="A293" s="499" t="s">
        <v>241</v>
      </c>
      <c r="B293" s="500" t="n">
        <v>405</v>
      </c>
      <c r="C293" s="499" t="s">
        <v>556</v>
      </c>
      <c r="D293" s="500" t="n">
        <v>134</v>
      </c>
      <c r="E293" s="499" t="s">
        <v>560</v>
      </c>
    </row>
    <row r="294" customFormat="false" ht="15" hidden="true" customHeight="false" outlineLevel="0" collapsed="false">
      <c r="A294" s="499" t="s">
        <v>241</v>
      </c>
      <c r="B294" s="500" t="n">
        <v>405</v>
      </c>
      <c r="C294" s="499" t="s">
        <v>556</v>
      </c>
      <c r="D294" s="500" t="n">
        <v>181</v>
      </c>
      <c r="E294" s="499" t="s">
        <v>561</v>
      </c>
    </row>
    <row r="295" customFormat="false" ht="15" hidden="true" customHeight="false" outlineLevel="0" collapsed="false">
      <c r="A295" s="499" t="s">
        <v>241</v>
      </c>
      <c r="B295" s="500" t="n">
        <v>405</v>
      </c>
      <c r="C295" s="499" t="s">
        <v>556</v>
      </c>
      <c r="D295" s="500" t="n">
        <v>179</v>
      </c>
      <c r="E295" s="499" t="s">
        <v>562</v>
      </c>
    </row>
    <row r="296" customFormat="false" ht="15" hidden="true" customHeight="false" outlineLevel="0" collapsed="false">
      <c r="A296" s="499" t="s">
        <v>241</v>
      </c>
      <c r="B296" s="500" t="n">
        <v>405</v>
      </c>
      <c r="C296" s="499" t="s">
        <v>556</v>
      </c>
      <c r="D296" s="500" t="n">
        <v>177</v>
      </c>
      <c r="E296" s="499" t="s">
        <v>563</v>
      </c>
    </row>
    <row r="297" customFormat="false" ht="15" hidden="true" customHeight="false" outlineLevel="0" collapsed="false">
      <c r="A297" s="499" t="s">
        <v>241</v>
      </c>
      <c r="B297" s="500" t="n">
        <v>405</v>
      </c>
      <c r="C297" s="499" t="s">
        <v>556</v>
      </c>
      <c r="D297" s="500" t="n">
        <v>221</v>
      </c>
      <c r="E297" s="499" t="s">
        <v>564</v>
      </c>
    </row>
    <row r="298" customFormat="false" ht="15" hidden="true" customHeight="false" outlineLevel="0" collapsed="false">
      <c r="A298" s="499" t="s">
        <v>241</v>
      </c>
      <c r="B298" s="500" t="n">
        <v>405</v>
      </c>
      <c r="C298" s="499" t="s">
        <v>556</v>
      </c>
      <c r="D298" s="500" t="n">
        <v>309</v>
      </c>
      <c r="E298" s="499" t="s">
        <v>565</v>
      </c>
    </row>
    <row r="299" customFormat="false" ht="15" hidden="true" customHeight="false" outlineLevel="0" collapsed="false">
      <c r="A299" s="499" t="s">
        <v>241</v>
      </c>
      <c r="B299" s="500" t="n">
        <v>405</v>
      </c>
      <c r="C299" s="499" t="s">
        <v>556</v>
      </c>
      <c r="D299" s="500" t="n">
        <v>380</v>
      </c>
      <c r="E299" s="499" t="s">
        <v>566</v>
      </c>
    </row>
    <row r="300" customFormat="false" ht="15" hidden="true" customHeight="false" outlineLevel="0" collapsed="false">
      <c r="A300" s="499" t="s">
        <v>241</v>
      </c>
      <c r="B300" s="500" t="n">
        <v>405</v>
      </c>
      <c r="C300" s="499" t="s">
        <v>556</v>
      </c>
      <c r="D300" s="500" t="n">
        <v>505</v>
      </c>
      <c r="E300" s="499" t="s">
        <v>567</v>
      </c>
    </row>
    <row r="301" customFormat="false" ht="15" hidden="true" customHeight="false" outlineLevel="0" collapsed="false">
      <c r="A301" s="499" t="s">
        <v>241</v>
      </c>
      <c r="B301" s="500" t="n">
        <v>405</v>
      </c>
      <c r="C301" s="499" t="s">
        <v>556</v>
      </c>
      <c r="D301" s="500" t="n">
        <v>501</v>
      </c>
      <c r="E301" s="499" t="s">
        <v>568</v>
      </c>
    </row>
    <row r="302" customFormat="false" ht="15" hidden="true" customHeight="false" outlineLevel="0" collapsed="false">
      <c r="A302" s="499" t="s">
        <v>241</v>
      </c>
      <c r="B302" s="500" t="n">
        <v>405</v>
      </c>
      <c r="C302" s="499" t="s">
        <v>556</v>
      </c>
      <c r="D302" s="500" t="n">
        <v>502</v>
      </c>
      <c r="E302" s="499" t="s">
        <v>569</v>
      </c>
    </row>
    <row r="303" customFormat="false" ht="15" hidden="true" customHeight="false" outlineLevel="0" collapsed="false">
      <c r="A303" s="499" t="s">
        <v>241</v>
      </c>
      <c r="B303" s="500" t="n">
        <v>405</v>
      </c>
      <c r="C303" s="499" t="s">
        <v>556</v>
      </c>
      <c r="D303" s="500" t="n">
        <v>500</v>
      </c>
      <c r="E303" s="499" t="s">
        <v>570</v>
      </c>
    </row>
    <row r="304" customFormat="false" ht="15" hidden="true" customHeight="false" outlineLevel="0" collapsed="false">
      <c r="A304" s="499" t="s">
        <v>241</v>
      </c>
      <c r="B304" s="500" t="n">
        <v>405</v>
      </c>
      <c r="C304" s="499" t="s">
        <v>556</v>
      </c>
      <c r="D304" s="500" t="n">
        <v>590</v>
      </c>
      <c r="E304" s="499" t="s">
        <v>571</v>
      </c>
    </row>
    <row r="305" customFormat="false" ht="15" hidden="true" customHeight="false" outlineLevel="0" collapsed="false">
      <c r="A305" s="499" t="s">
        <v>241</v>
      </c>
      <c r="B305" s="500" t="n">
        <v>405</v>
      </c>
      <c r="C305" s="499" t="s">
        <v>556</v>
      </c>
      <c r="D305" s="500" t="n">
        <v>588</v>
      </c>
      <c r="E305" s="499" t="s">
        <v>572</v>
      </c>
    </row>
    <row r="306" customFormat="false" ht="15" hidden="true" customHeight="false" outlineLevel="0" collapsed="false">
      <c r="A306" s="499" t="s">
        <v>241</v>
      </c>
      <c r="B306" s="500" t="n">
        <v>405</v>
      </c>
      <c r="C306" s="499" t="s">
        <v>556</v>
      </c>
      <c r="D306" s="500" t="n">
        <v>779</v>
      </c>
      <c r="E306" s="499" t="s">
        <v>573</v>
      </c>
    </row>
    <row r="307" customFormat="false" ht="15" hidden="true" customHeight="false" outlineLevel="0" collapsed="false">
      <c r="A307" s="499" t="s">
        <v>241</v>
      </c>
      <c r="B307" s="500" t="n">
        <v>405</v>
      </c>
      <c r="C307" s="499" t="s">
        <v>556</v>
      </c>
      <c r="D307" s="500" t="n">
        <v>911</v>
      </c>
      <c r="E307" s="499" t="s">
        <v>574</v>
      </c>
    </row>
    <row r="308" customFormat="false" ht="15" hidden="true" customHeight="false" outlineLevel="0" collapsed="false">
      <c r="A308" s="499" t="s">
        <v>241</v>
      </c>
      <c r="B308" s="500" t="n">
        <v>397</v>
      </c>
      <c r="C308" s="499" t="s">
        <v>575</v>
      </c>
      <c r="D308" s="500" t="n">
        <v>89</v>
      </c>
      <c r="E308" s="499" t="s">
        <v>576</v>
      </c>
    </row>
    <row r="309" customFormat="false" ht="15" hidden="true" customHeight="false" outlineLevel="0" collapsed="false">
      <c r="A309" s="499" t="s">
        <v>241</v>
      </c>
      <c r="B309" s="500" t="n">
        <v>397</v>
      </c>
      <c r="C309" s="499" t="s">
        <v>575</v>
      </c>
      <c r="D309" s="500" t="n">
        <v>103</v>
      </c>
      <c r="E309" s="499" t="s">
        <v>577</v>
      </c>
    </row>
    <row r="310" customFormat="false" ht="15" hidden="true" customHeight="false" outlineLevel="0" collapsed="false">
      <c r="A310" s="499" t="s">
        <v>241</v>
      </c>
      <c r="B310" s="500" t="n">
        <v>397</v>
      </c>
      <c r="C310" s="499" t="s">
        <v>575</v>
      </c>
      <c r="D310" s="500" t="n">
        <v>215</v>
      </c>
      <c r="E310" s="499" t="s">
        <v>578</v>
      </c>
    </row>
    <row r="311" customFormat="false" ht="15" hidden="true" customHeight="false" outlineLevel="0" collapsed="false">
      <c r="A311" s="499" t="s">
        <v>241</v>
      </c>
      <c r="B311" s="500" t="n">
        <v>397</v>
      </c>
      <c r="C311" s="499" t="s">
        <v>575</v>
      </c>
      <c r="D311" s="500" t="n">
        <v>145</v>
      </c>
      <c r="E311" s="499" t="s">
        <v>579</v>
      </c>
    </row>
    <row r="312" customFormat="false" ht="15" hidden="true" customHeight="false" outlineLevel="0" collapsed="false">
      <c r="A312" s="499" t="s">
        <v>241</v>
      </c>
      <c r="B312" s="500" t="n">
        <v>397</v>
      </c>
      <c r="C312" s="499" t="s">
        <v>575</v>
      </c>
      <c r="D312" s="500" t="n">
        <v>172</v>
      </c>
      <c r="E312" s="499" t="s">
        <v>580</v>
      </c>
    </row>
    <row r="313" customFormat="false" ht="15" hidden="true" customHeight="false" outlineLevel="0" collapsed="false">
      <c r="A313" s="499" t="s">
        <v>241</v>
      </c>
      <c r="B313" s="500" t="n">
        <v>397</v>
      </c>
      <c r="C313" s="499" t="s">
        <v>575</v>
      </c>
      <c r="D313" s="500" t="n">
        <v>181</v>
      </c>
      <c r="E313" s="499" t="s">
        <v>581</v>
      </c>
    </row>
    <row r="314" customFormat="false" ht="15" hidden="true" customHeight="false" outlineLevel="0" collapsed="false">
      <c r="A314" s="499" t="s">
        <v>241</v>
      </c>
      <c r="B314" s="500" t="n">
        <v>397</v>
      </c>
      <c r="C314" s="499" t="s">
        <v>575</v>
      </c>
      <c r="D314" s="500" t="n">
        <v>198</v>
      </c>
      <c r="E314" s="499" t="s">
        <v>582</v>
      </c>
    </row>
    <row r="315" customFormat="false" ht="15" hidden="true" customHeight="false" outlineLevel="0" collapsed="false">
      <c r="A315" s="499" t="s">
        <v>241</v>
      </c>
      <c r="B315" s="500" t="n">
        <v>397</v>
      </c>
      <c r="C315" s="499" t="s">
        <v>575</v>
      </c>
      <c r="D315" s="500" t="n">
        <v>291</v>
      </c>
      <c r="E315" s="499" t="s">
        <v>583</v>
      </c>
    </row>
    <row r="316" customFormat="false" ht="15" hidden="true" customHeight="false" outlineLevel="0" collapsed="false">
      <c r="A316" s="499" t="s">
        <v>241</v>
      </c>
      <c r="B316" s="500" t="n">
        <v>397</v>
      </c>
      <c r="C316" s="499" t="s">
        <v>575</v>
      </c>
      <c r="D316" s="500" t="n">
        <v>298</v>
      </c>
      <c r="E316" s="499" t="s">
        <v>584</v>
      </c>
    </row>
    <row r="317" customFormat="false" ht="15" hidden="true" customHeight="false" outlineLevel="0" collapsed="false">
      <c r="A317" s="499" t="s">
        <v>241</v>
      </c>
      <c r="B317" s="500" t="n">
        <v>397</v>
      </c>
      <c r="C317" s="499" t="s">
        <v>575</v>
      </c>
      <c r="D317" s="500" t="n">
        <v>235</v>
      </c>
      <c r="E317" s="499" t="s">
        <v>585</v>
      </c>
    </row>
    <row r="318" customFormat="false" ht="15" hidden="true" customHeight="false" outlineLevel="0" collapsed="false">
      <c r="A318" s="499" t="s">
        <v>241</v>
      </c>
      <c r="B318" s="500" t="n">
        <v>397</v>
      </c>
      <c r="C318" s="499" t="s">
        <v>575</v>
      </c>
      <c r="D318" s="500" t="n">
        <v>269</v>
      </c>
      <c r="E318" s="499" t="s">
        <v>586</v>
      </c>
    </row>
    <row r="319" customFormat="false" ht="15" hidden="true" customHeight="false" outlineLevel="0" collapsed="false">
      <c r="A319" s="499" t="s">
        <v>241</v>
      </c>
      <c r="B319" s="500" t="n">
        <v>395</v>
      </c>
      <c r="C319" s="499" t="s">
        <v>587</v>
      </c>
      <c r="D319" s="500" t="n">
        <v>1</v>
      </c>
      <c r="E319" s="499" t="s">
        <v>588</v>
      </c>
    </row>
    <row r="320" customFormat="false" ht="15" hidden="true" customHeight="false" outlineLevel="0" collapsed="false">
      <c r="A320" s="499" t="s">
        <v>241</v>
      </c>
      <c r="B320" s="500" t="n">
        <v>395</v>
      </c>
      <c r="C320" s="499" t="s">
        <v>587</v>
      </c>
      <c r="D320" s="500" t="n">
        <v>2</v>
      </c>
      <c r="E320" s="499" t="s">
        <v>589</v>
      </c>
    </row>
    <row r="321" customFormat="false" ht="15" hidden="true" customHeight="false" outlineLevel="0" collapsed="false">
      <c r="A321" s="499" t="s">
        <v>241</v>
      </c>
      <c r="B321" s="500" t="n">
        <v>395</v>
      </c>
      <c r="C321" s="499" t="s">
        <v>587</v>
      </c>
      <c r="D321" s="500" t="n">
        <v>3</v>
      </c>
      <c r="E321" s="499" t="s">
        <v>590</v>
      </c>
    </row>
    <row r="322" customFormat="false" ht="15" hidden="true" customHeight="false" outlineLevel="0" collapsed="false">
      <c r="A322" s="499" t="s">
        <v>241</v>
      </c>
      <c r="B322" s="500" t="n">
        <v>395</v>
      </c>
      <c r="C322" s="499" t="s">
        <v>587</v>
      </c>
      <c r="D322" s="500" t="n">
        <v>45</v>
      </c>
      <c r="E322" s="499" t="s">
        <v>591</v>
      </c>
    </row>
    <row r="323" customFormat="false" ht="15" hidden="true" customHeight="false" outlineLevel="0" collapsed="false">
      <c r="A323" s="499" t="s">
        <v>241</v>
      </c>
      <c r="B323" s="500" t="n">
        <v>395</v>
      </c>
      <c r="C323" s="499" t="s">
        <v>587</v>
      </c>
      <c r="D323" s="500" t="n">
        <v>90</v>
      </c>
      <c r="E323" s="499" t="s">
        <v>592</v>
      </c>
    </row>
    <row r="324" customFormat="false" ht="15" hidden="true" customHeight="false" outlineLevel="0" collapsed="false">
      <c r="A324" s="499" t="s">
        <v>241</v>
      </c>
      <c r="B324" s="500" t="n">
        <v>395</v>
      </c>
      <c r="C324" s="499" t="s">
        <v>587</v>
      </c>
      <c r="D324" s="500" t="n">
        <v>133</v>
      </c>
      <c r="E324" s="499" t="s">
        <v>593</v>
      </c>
    </row>
    <row r="325" customFormat="false" ht="15" hidden="true" customHeight="false" outlineLevel="0" collapsed="false">
      <c r="A325" s="499" t="s">
        <v>241</v>
      </c>
      <c r="B325" s="500" t="n">
        <v>395</v>
      </c>
      <c r="C325" s="499" t="s">
        <v>587</v>
      </c>
      <c r="D325" s="500" t="n">
        <v>221</v>
      </c>
      <c r="E325" s="499" t="s">
        <v>594</v>
      </c>
    </row>
    <row r="326" customFormat="false" ht="15" hidden="true" customHeight="false" outlineLevel="0" collapsed="false">
      <c r="A326" s="499" t="s">
        <v>241</v>
      </c>
      <c r="B326" s="500" t="n">
        <v>395</v>
      </c>
      <c r="C326" s="499" t="s">
        <v>587</v>
      </c>
      <c r="D326" s="500" t="n">
        <v>265</v>
      </c>
      <c r="E326" s="499" t="s">
        <v>595</v>
      </c>
    </row>
    <row r="327" customFormat="false" ht="15" hidden="true" customHeight="false" outlineLevel="0" collapsed="false">
      <c r="A327" s="499" t="s">
        <v>241</v>
      </c>
      <c r="B327" s="500" t="n">
        <v>395</v>
      </c>
      <c r="C327" s="499" t="s">
        <v>587</v>
      </c>
      <c r="D327" s="500" t="n">
        <v>779</v>
      </c>
      <c r="E327" s="499" t="s">
        <v>596</v>
      </c>
    </row>
    <row r="328" customFormat="false" ht="15" hidden="true" customHeight="false" outlineLevel="0" collapsed="false">
      <c r="A328" s="499" t="s">
        <v>241</v>
      </c>
      <c r="B328" s="500" t="n">
        <v>395</v>
      </c>
      <c r="C328" s="499" t="s">
        <v>587</v>
      </c>
      <c r="D328" s="500" t="n">
        <v>4</v>
      </c>
      <c r="E328" s="499" t="s">
        <v>597</v>
      </c>
    </row>
    <row r="329" customFormat="false" ht="15" hidden="true" customHeight="false" outlineLevel="0" collapsed="false">
      <c r="A329" s="499" t="s">
        <v>241</v>
      </c>
      <c r="B329" s="500" t="n">
        <v>395</v>
      </c>
      <c r="C329" s="499" t="s">
        <v>587</v>
      </c>
      <c r="D329" s="500" t="n">
        <v>505</v>
      </c>
      <c r="E329" s="499" t="s">
        <v>598</v>
      </c>
    </row>
    <row r="330" customFormat="false" ht="15" hidden="true" customHeight="false" outlineLevel="0" collapsed="false">
      <c r="A330" s="499" t="s">
        <v>241</v>
      </c>
      <c r="B330" s="500" t="n">
        <v>395</v>
      </c>
      <c r="C330" s="499" t="s">
        <v>587</v>
      </c>
      <c r="D330" s="500" t="n">
        <v>266</v>
      </c>
      <c r="E330" s="499" t="s">
        <v>599</v>
      </c>
    </row>
    <row r="331" customFormat="false" ht="15" hidden="true" customHeight="false" outlineLevel="0" collapsed="false">
      <c r="A331" s="499" t="s">
        <v>241</v>
      </c>
      <c r="B331" s="500" t="n">
        <v>395</v>
      </c>
      <c r="C331" s="499" t="s">
        <v>587</v>
      </c>
      <c r="D331" s="500" t="n">
        <v>691</v>
      </c>
      <c r="E331" s="499" t="s">
        <v>600</v>
      </c>
    </row>
    <row r="332" customFormat="false" ht="15" hidden="true" customHeight="false" outlineLevel="0" collapsed="false">
      <c r="A332" s="499" t="s">
        <v>241</v>
      </c>
      <c r="B332" s="500" t="n">
        <v>395</v>
      </c>
      <c r="C332" s="499" t="s">
        <v>587</v>
      </c>
      <c r="D332" s="500" t="n">
        <v>692</v>
      </c>
      <c r="E332" s="499" t="s">
        <v>601</v>
      </c>
    </row>
    <row r="333" customFormat="false" ht="15" hidden="true" customHeight="false" outlineLevel="0" collapsed="false">
      <c r="A333" s="499" t="s">
        <v>241</v>
      </c>
      <c r="B333" s="500" t="n">
        <v>435</v>
      </c>
      <c r="C333" s="499" t="s">
        <v>602</v>
      </c>
      <c r="D333" s="500" t="n">
        <v>1</v>
      </c>
      <c r="E333" s="499" t="s">
        <v>603</v>
      </c>
    </row>
    <row r="334" customFormat="false" ht="15" hidden="true" customHeight="false" outlineLevel="0" collapsed="false">
      <c r="A334" s="499" t="s">
        <v>241</v>
      </c>
      <c r="B334" s="500" t="n">
        <v>435</v>
      </c>
      <c r="C334" s="499" t="s">
        <v>602</v>
      </c>
      <c r="D334" s="500" t="n">
        <v>177</v>
      </c>
      <c r="E334" s="499" t="s">
        <v>604</v>
      </c>
    </row>
    <row r="335" customFormat="false" ht="15" hidden="true" customHeight="false" outlineLevel="0" collapsed="false">
      <c r="A335" s="499" t="s">
        <v>241</v>
      </c>
      <c r="B335" s="500" t="n">
        <v>435</v>
      </c>
      <c r="C335" s="499" t="s">
        <v>602</v>
      </c>
      <c r="D335" s="500" t="n">
        <v>178</v>
      </c>
      <c r="E335" s="499" t="s">
        <v>605</v>
      </c>
    </row>
    <row r="336" customFormat="false" ht="15" hidden="true" customHeight="false" outlineLevel="0" collapsed="false">
      <c r="A336" s="499" t="s">
        <v>241</v>
      </c>
      <c r="B336" s="500" t="n">
        <v>435</v>
      </c>
      <c r="C336" s="499" t="s">
        <v>602</v>
      </c>
      <c r="D336" s="500" t="n">
        <v>500</v>
      </c>
      <c r="E336" s="499" t="s">
        <v>606</v>
      </c>
    </row>
    <row r="337" customFormat="false" ht="15" hidden="true" customHeight="false" outlineLevel="0" collapsed="false">
      <c r="A337" s="499" t="s">
        <v>241</v>
      </c>
      <c r="B337" s="500" t="n">
        <v>400</v>
      </c>
      <c r="C337" s="499" t="s">
        <v>607</v>
      </c>
      <c r="D337" s="500" t="n">
        <v>3</v>
      </c>
      <c r="E337" s="499" t="s">
        <v>608</v>
      </c>
    </row>
    <row r="338" customFormat="false" ht="15" hidden="true" customHeight="false" outlineLevel="0" collapsed="false">
      <c r="A338" s="499" t="s">
        <v>241</v>
      </c>
      <c r="B338" s="500" t="n">
        <v>400</v>
      </c>
      <c r="C338" s="499" t="s">
        <v>607</v>
      </c>
      <c r="D338" s="500" t="n">
        <v>1</v>
      </c>
      <c r="E338" s="499" t="s">
        <v>609</v>
      </c>
    </row>
    <row r="339" customFormat="false" ht="15" hidden="true" customHeight="false" outlineLevel="0" collapsed="false">
      <c r="A339" s="499" t="s">
        <v>241</v>
      </c>
      <c r="B339" s="500" t="n">
        <v>400</v>
      </c>
      <c r="C339" s="499" t="s">
        <v>607</v>
      </c>
      <c r="D339" s="500" t="n">
        <v>89</v>
      </c>
      <c r="E339" s="499" t="s">
        <v>610</v>
      </c>
    </row>
    <row r="340" customFormat="false" ht="15" hidden="true" customHeight="false" outlineLevel="0" collapsed="false">
      <c r="A340" s="499" t="s">
        <v>241</v>
      </c>
      <c r="B340" s="500" t="n">
        <v>400</v>
      </c>
      <c r="C340" s="499" t="s">
        <v>607</v>
      </c>
      <c r="D340" s="500" t="n">
        <v>133</v>
      </c>
      <c r="E340" s="499" t="s">
        <v>611</v>
      </c>
    </row>
    <row r="341" customFormat="false" ht="15" hidden="true" customHeight="false" outlineLevel="0" collapsed="false">
      <c r="A341" s="499" t="s">
        <v>241</v>
      </c>
      <c r="B341" s="500" t="n">
        <v>400</v>
      </c>
      <c r="C341" s="499" t="s">
        <v>607</v>
      </c>
      <c r="D341" s="500" t="n">
        <v>177</v>
      </c>
      <c r="E341" s="499" t="s">
        <v>491</v>
      </c>
    </row>
    <row r="342" customFormat="false" ht="15" hidden="true" customHeight="false" outlineLevel="0" collapsed="false">
      <c r="A342" s="499" t="s">
        <v>241</v>
      </c>
      <c r="B342" s="500" t="n">
        <v>400</v>
      </c>
      <c r="C342" s="499" t="s">
        <v>607</v>
      </c>
      <c r="D342" s="500" t="n">
        <v>221</v>
      </c>
      <c r="E342" s="499" t="s">
        <v>612</v>
      </c>
    </row>
    <row r="343" customFormat="false" ht="15" hidden="true" customHeight="false" outlineLevel="0" collapsed="false">
      <c r="A343" s="499" t="s">
        <v>241</v>
      </c>
      <c r="B343" s="500" t="n">
        <v>400</v>
      </c>
      <c r="C343" s="499" t="s">
        <v>607</v>
      </c>
      <c r="D343" s="500" t="n">
        <v>735</v>
      </c>
      <c r="E343" s="499" t="s">
        <v>613</v>
      </c>
    </row>
    <row r="344" customFormat="false" ht="15" hidden="true" customHeight="false" outlineLevel="0" collapsed="false">
      <c r="A344" s="499" t="s">
        <v>241</v>
      </c>
      <c r="B344" s="500" t="n">
        <v>400</v>
      </c>
      <c r="C344" s="499" t="s">
        <v>607</v>
      </c>
      <c r="D344" s="500" t="n">
        <v>779</v>
      </c>
      <c r="E344" s="499" t="s">
        <v>614</v>
      </c>
    </row>
    <row r="345" customFormat="false" ht="15" hidden="true" customHeight="false" outlineLevel="0" collapsed="false">
      <c r="A345" s="499" t="s">
        <v>241</v>
      </c>
      <c r="B345" s="500" t="n">
        <v>515</v>
      </c>
      <c r="C345" s="499" t="s">
        <v>615</v>
      </c>
      <c r="D345" s="500" t="n">
        <v>1</v>
      </c>
      <c r="E345" s="499" t="s">
        <v>616</v>
      </c>
    </row>
    <row r="346" customFormat="false" ht="15" hidden="true" customHeight="false" outlineLevel="0" collapsed="false">
      <c r="A346" s="499" t="s">
        <v>241</v>
      </c>
      <c r="B346" s="500" t="n">
        <v>515</v>
      </c>
      <c r="C346" s="499" t="s">
        <v>615</v>
      </c>
      <c r="D346" s="500" t="n">
        <v>45</v>
      </c>
      <c r="E346" s="499" t="s">
        <v>617</v>
      </c>
    </row>
    <row r="347" customFormat="false" ht="15" hidden="true" customHeight="false" outlineLevel="0" collapsed="false">
      <c r="A347" s="499" t="s">
        <v>241</v>
      </c>
      <c r="B347" s="500" t="n">
        <v>515</v>
      </c>
      <c r="C347" s="499" t="s">
        <v>615</v>
      </c>
      <c r="D347" s="500" t="n">
        <v>95</v>
      </c>
      <c r="E347" s="499" t="s">
        <v>618</v>
      </c>
    </row>
    <row r="348" customFormat="false" ht="15" hidden="true" customHeight="false" outlineLevel="0" collapsed="false">
      <c r="A348" s="499" t="s">
        <v>241</v>
      </c>
      <c r="B348" s="500" t="n">
        <v>515</v>
      </c>
      <c r="C348" s="499" t="s">
        <v>615</v>
      </c>
      <c r="D348" s="500" t="n">
        <v>94</v>
      </c>
      <c r="E348" s="499" t="s">
        <v>619</v>
      </c>
    </row>
    <row r="349" customFormat="false" ht="15" hidden="true" customHeight="false" outlineLevel="0" collapsed="false">
      <c r="A349" s="499" t="s">
        <v>241</v>
      </c>
      <c r="B349" s="500" t="n">
        <v>515</v>
      </c>
      <c r="C349" s="499" t="s">
        <v>615</v>
      </c>
      <c r="D349" s="500" t="n">
        <v>91</v>
      </c>
      <c r="E349" s="499" t="s">
        <v>620</v>
      </c>
    </row>
    <row r="350" customFormat="false" ht="15" hidden="true" customHeight="false" outlineLevel="0" collapsed="false">
      <c r="A350" s="499" t="s">
        <v>241</v>
      </c>
      <c r="B350" s="500" t="n">
        <v>515</v>
      </c>
      <c r="C350" s="499" t="s">
        <v>615</v>
      </c>
      <c r="D350" s="500" t="n">
        <v>90</v>
      </c>
      <c r="E350" s="499" t="s">
        <v>621</v>
      </c>
    </row>
    <row r="351" customFormat="false" ht="15" hidden="true" customHeight="false" outlineLevel="0" collapsed="false">
      <c r="A351" s="499" t="s">
        <v>241</v>
      </c>
      <c r="B351" s="500" t="n">
        <v>515</v>
      </c>
      <c r="C351" s="499" t="s">
        <v>615</v>
      </c>
      <c r="D351" s="500" t="n">
        <v>89</v>
      </c>
      <c r="E351" s="499" t="s">
        <v>622</v>
      </c>
    </row>
    <row r="352" customFormat="false" ht="15" hidden="true" customHeight="false" outlineLevel="0" collapsed="false">
      <c r="A352" s="499" t="s">
        <v>241</v>
      </c>
      <c r="B352" s="500" t="n">
        <v>515</v>
      </c>
      <c r="C352" s="499" t="s">
        <v>615</v>
      </c>
      <c r="D352" s="500" t="n">
        <v>92</v>
      </c>
      <c r="E352" s="499" t="s">
        <v>623</v>
      </c>
    </row>
    <row r="353" customFormat="false" ht="15" hidden="true" customHeight="false" outlineLevel="0" collapsed="false">
      <c r="A353" s="499" t="s">
        <v>241</v>
      </c>
      <c r="B353" s="500" t="n">
        <v>515</v>
      </c>
      <c r="C353" s="499" t="s">
        <v>615</v>
      </c>
      <c r="D353" s="500" t="n">
        <v>133</v>
      </c>
      <c r="E353" s="499" t="s">
        <v>624</v>
      </c>
    </row>
    <row r="354" customFormat="false" ht="15" hidden="true" customHeight="false" outlineLevel="0" collapsed="false">
      <c r="A354" s="499" t="s">
        <v>241</v>
      </c>
      <c r="B354" s="500" t="n">
        <v>515</v>
      </c>
      <c r="C354" s="499" t="s">
        <v>615</v>
      </c>
      <c r="D354" s="500" t="n">
        <v>183</v>
      </c>
      <c r="E354" s="499" t="s">
        <v>625</v>
      </c>
    </row>
    <row r="355" customFormat="false" ht="15" hidden="true" customHeight="false" outlineLevel="0" collapsed="false">
      <c r="A355" s="499" t="s">
        <v>241</v>
      </c>
      <c r="B355" s="500" t="n">
        <v>515</v>
      </c>
      <c r="C355" s="499" t="s">
        <v>615</v>
      </c>
      <c r="D355" s="500" t="n">
        <v>177</v>
      </c>
      <c r="E355" s="499" t="s">
        <v>626</v>
      </c>
    </row>
    <row r="356" customFormat="false" ht="15" hidden="true" customHeight="false" outlineLevel="0" collapsed="false">
      <c r="A356" s="499" t="s">
        <v>241</v>
      </c>
      <c r="B356" s="500" t="n">
        <v>515</v>
      </c>
      <c r="C356" s="499" t="s">
        <v>615</v>
      </c>
      <c r="D356" s="500" t="n">
        <v>179</v>
      </c>
      <c r="E356" s="499" t="s">
        <v>627</v>
      </c>
    </row>
    <row r="357" customFormat="false" ht="15" hidden="true" customHeight="false" outlineLevel="0" collapsed="false">
      <c r="A357" s="499" t="s">
        <v>241</v>
      </c>
      <c r="B357" s="500" t="n">
        <v>515</v>
      </c>
      <c r="C357" s="499" t="s">
        <v>615</v>
      </c>
      <c r="D357" s="500" t="n">
        <v>182</v>
      </c>
      <c r="E357" s="499" t="s">
        <v>628</v>
      </c>
    </row>
    <row r="358" customFormat="false" ht="15" hidden="true" customHeight="false" outlineLevel="0" collapsed="false">
      <c r="A358" s="499" t="s">
        <v>241</v>
      </c>
      <c r="B358" s="500" t="n">
        <v>515</v>
      </c>
      <c r="C358" s="499" t="s">
        <v>615</v>
      </c>
      <c r="D358" s="500" t="n">
        <v>181</v>
      </c>
      <c r="E358" s="499" t="s">
        <v>629</v>
      </c>
    </row>
    <row r="359" customFormat="false" ht="15" hidden="true" customHeight="false" outlineLevel="0" collapsed="false">
      <c r="A359" s="499" t="s">
        <v>241</v>
      </c>
      <c r="B359" s="500" t="n">
        <v>515</v>
      </c>
      <c r="C359" s="499" t="s">
        <v>615</v>
      </c>
      <c r="D359" s="500" t="n">
        <v>180</v>
      </c>
      <c r="E359" s="499" t="s">
        <v>630</v>
      </c>
    </row>
    <row r="360" customFormat="false" ht="15" hidden="true" customHeight="false" outlineLevel="0" collapsed="false">
      <c r="A360" s="499" t="s">
        <v>241</v>
      </c>
      <c r="B360" s="500" t="n">
        <v>515</v>
      </c>
      <c r="C360" s="499" t="s">
        <v>615</v>
      </c>
      <c r="D360" s="500" t="n">
        <v>178</v>
      </c>
      <c r="E360" s="499" t="s">
        <v>631</v>
      </c>
    </row>
    <row r="361" customFormat="false" ht="15" hidden="true" customHeight="false" outlineLevel="0" collapsed="false">
      <c r="A361" s="499" t="s">
        <v>241</v>
      </c>
      <c r="B361" s="500" t="n">
        <v>515</v>
      </c>
      <c r="C361" s="499" t="s">
        <v>615</v>
      </c>
      <c r="D361" s="500" t="n">
        <v>221</v>
      </c>
      <c r="E361" s="499" t="s">
        <v>632</v>
      </c>
    </row>
    <row r="362" customFormat="false" ht="15" hidden="true" customHeight="false" outlineLevel="0" collapsed="false">
      <c r="A362" s="499" t="s">
        <v>241</v>
      </c>
      <c r="B362" s="500" t="n">
        <v>515</v>
      </c>
      <c r="C362" s="499" t="s">
        <v>615</v>
      </c>
      <c r="D362" s="500" t="n">
        <v>456</v>
      </c>
      <c r="E362" s="499" t="s">
        <v>633</v>
      </c>
    </row>
    <row r="363" customFormat="false" ht="15" hidden="true" customHeight="false" outlineLevel="0" collapsed="false">
      <c r="A363" s="499" t="s">
        <v>241</v>
      </c>
      <c r="B363" s="500" t="n">
        <v>515</v>
      </c>
      <c r="C363" s="499" t="s">
        <v>615</v>
      </c>
      <c r="D363" s="500" t="n">
        <v>285</v>
      </c>
      <c r="E363" s="499" t="s">
        <v>634</v>
      </c>
    </row>
    <row r="364" customFormat="false" ht="15" hidden="true" customHeight="false" outlineLevel="0" collapsed="false">
      <c r="A364" s="499" t="s">
        <v>241</v>
      </c>
      <c r="B364" s="500" t="n">
        <v>515</v>
      </c>
      <c r="C364" s="499" t="s">
        <v>615</v>
      </c>
      <c r="D364" s="500" t="n">
        <v>511</v>
      </c>
      <c r="E364" s="499" t="s">
        <v>635</v>
      </c>
    </row>
    <row r="365" customFormat="false" ht="15" hidden="true" customHeight="false" outlineLevel="0" collapsed="false">
      <c r="A365" s="499" t="s">
        <v>241</v>
      </c>
      <c r="B365" s="500" t="n">
        <v>515</v>
      </c>
      <c r="C365" s="499" t="s">
        <v>615</v>
      </c>
      <c r="D365" s="500" t="n">
        <v>510</v>
      </c>
      <c r="E365" s="499" t="s">
        <v>636</v>
      </c>
    </row>
    <row r="366" customFormat="false" ht="15" hidden="true" customHeight="false" outlineLevel="0" collapsed="false">
      <c r="A366" s="499" t="s">
        <v>241</v>
      </c>
      <c r="B366" s="500" t="n">
        <v>515</v>
      </c>
      <c r="C366" s="499" t="s">
        <v>615</v>
      </c>
      <c r="D366" s="500" t="n">
        <v>500</v>
      </c>
      <c r="E366" s="499" t="s">
        <v>637</v>
      </c>
    </row>
    <row r="367" customFormat="false" ht="15" hidden="true" customHeight="false" outlineLevel="0" collapsed="false">
      <c r="A367" s="499" t="s">
        <v>241</v>
      </c>
      <c r="B367" s="500" t="n">
        <v>515</v>
      </c>
      <c r="C367" s="499" t="s">
        <v>615</v>
      </c>
      <c r="D367" s="500" t="n">
        <v>515</v>
      </c>
      <c r="E367" s="499" t="s">
        <v>638</v>
      </c>
    </row>
    <row r="368" customFormat="false" ht="15" hidden="true" customHeight="false" outlineLevel="0" collapsed="false">
      <c r="A368" s="499" t="s">
        <v>241</v>
      </c>
      <c r="B368" s="500" t="n">
        <v>515</v>
      </c>
      <c r="C368" s="499" t="s">
        <v>615</v>
      </c>
      <c r="D368" s="500" t="n">
        <v>507</v>
      </c>
      <c r="E368" s="499" t="s">
        <v>639</v>
      </c>
    </row>
    <row r="369" customFormat="false" ht="15" hidden="true" customHeight="false" outlineLevel="0" collapsed="false">
      <c r="A369" s="499" t="s">
        <v>241</v>
      </c>
      <c r="B369" s="500" t="n">
        <v>515</v>
      </c>
      <c r="C369" s="499" t="s">
        <v>615</v>
      </c>
      <c r="D369" s="500" t="n">
        <v>501</v>
      </c>
      <c r="E369" s="499" t="s">
        <v>640</v>
      </c>
    </row>
    <row r="370" customFormat="false" ht="15" hidden="true" customHeight="false" outlineLevel="0" collapsed="false">
      <c r="A370" s="499" t="s">
        <v>241</v>
      </c>
      <c r="B370" s="500" t="n">
        <v>515</v>
      </c>
      <c r="C370" s="499" t="s">
        <v>615</v>
      </c>
      <c r="D370" s="500" t="n">
        <v>505</v>
      </c>
      <c r="E370" s="499" t="s">
        <v>641</v>
      </c>
    </row>
    <row r="371" customFormat="false" ht="15" hidden="true" customHeight="false" outlineLevel="0" collapsed="false">
      <c r="A371" s="499" t="s">
        <v>241</v>
      </c>
      <c r="B371" s="500" t="n">
        <v>515</v>
      </c>
      <c r="C371" s="499" t="s">
        <v>615</v>
      </c>
      <c r="D371" s="500" t="n">
        <v>691</v>
      </c>
      <c r="E371" s="499" t="s">
        <v>642</v>
      </c>
    </row>
    <row r="372" customFormat="false" ht="15" hidden="true" customHeight="false" outlineLevel="0" collapsed="false">
      <c r="A372" s="499" t="s">
        <v>241</v>
      </c>
      <c r="B372" s="500" t="n">
        <v>515</v>
      </c>
      <c r="C372" s="499" t="s">
        <v>615</v>
      </c>
      <c r="D372" s="500" t="n">
        <v>750</v>
      </c>
      <c r="E372" s="499" t="s">
        <v>643</v>
      </c>
    </row>
    <row r="373" customFormat="false" ht="15" hidden="true" customHeight="false" outlineLevel="0" collapsed="false">
      <c r="A373" s="499" t="s">
        <v>241</v>
      </c>
      <c r="B373" s="500" t="n">
        <v>515</v>
      </c>
      <c r="C373" s="499" t="s">
        <v>615</v>
      </c>
      <c r="D373" s="500" t="n">
        <v>868</v>
      </c>
      <c r="E373" s="499" t="s">
        <v>644</v>
      </c>
    </row>
    <row r="374" customFormat="false" ht="15" hidden="true" customHeight="false" outlineLevel="0" collapsed="false">
      <c r="A374" s="499" t="s">
        <v>241</v>
      </c>
      <c r="B374" s="500" t="n">
        <v>160</v>
      </c>
      <c r="C374" s="499" t="s">
        <v>645</v>
      </c>
      <c r="D374" s="500" t="n">
        <v>45</v>
      </c>
      <c r="E374" s="499" t="s">
        <v>646</v>
      </c>
    </row>
    <row r="375" customFormat="false" ht="15" hidden="true" customHeight="false" outlineLevel="0" collapsed="false">
      <c r="A375" s="499" t="s">
        <v>241</v>
      </c>
      <c r="B375" s="500" t="n">
        <v>160</v>
      </c>
      <c r="C375" s="499" t="s">
        <v>645</v>
      </c>
      <c r="D375" s="500" t="n">
        <v>177</v>
      </c>
      <c r="E375" s="499" t="s">
        <v>647</v>
      </c>
    </row>
    <row r="376" customFormat="false" ht="15" hidden="true" customHeight="false" outlineLevel="0" collapsed="false">
      <c r="A376" s="499" t="s">
        <v>241</v>
      </c>
      <c r="B376" s="500" t="n">
        <v>160</v>
      </c>
      <c r="C376" s="499" t="s">
        <v>645</v>
      </c>
      <c r="D376" s="500" t="n">
        <v>178</v>
      </c>
      <c r="E376" s="499" t="s">
        <v>648</v>
      </c>
    </row>
    <row r="377" customFormat="false" ht="15" hidden="true" customHeight="false" outlineLevel="0" collapsed="false">
      <c r="A377" s="499" t="s">
        <v>241</v>
      </c>
      <c r="B377" s="500" t="n">
        <v>160</v>
      </c>
      <c r="C377" s="499" t="s">
        <v>645</v>
      </c>
      <c r="D377" s="500" t="n">
        <v>179</v>
      </c>
      <c r="E377" s="499" t="s">
        <v>649</v>
      </c>
    </row>
    <row r="378" customFormat="false" ht="15" hidden="true" customHeight="false" outlineLevel="0" collapsed="false">
      <c r="A378" s="499" t="s">
        <v>241</v>
      </c>
      <c r="B378" s="500" t="n">
        <v>160</v>
      </c>
      <c r="C378" s="499" t="s">
        <v>645</v>
      </c>
      <c r="D378" s="500" t="n">
        <v>180</v>
      </c>
      <c r="E378" s="499" t="s">
        <v>650</v>
      </c>
    </row>
    <row r="379" customFormat="false" ht="15" hidden="true" customHeight="false" outlineLevel="0" collapsed="false">
      <c r="A379" s="499" t="s">
        <v>241</v>
      </c>
      <c r="B379" s="500" t="n">
        <v>160</v>
      </c>
      <c r="C379" s="499" t="s">
        <v>645</v>
      </c>
      <c r="D379" s="500" t="n">
        <v>501</v>
      </c>
      <c r="E379" s="499" t="s">
        <v>651</v>
      </c>
    </row>
    <row r="380" customFormat="false" ht="15" hidden="true" customHeight="false" outlineLevel="0" collapsed="false">
      <c r="A380" s="499" t="s">
        <v>241</v>
      </c>
      <c r="B380" s="500" t="n">
        <v>160</v>
      </c>
      <c r="C380" s="499" t="s">
        <v>645</v>
      </c>
      <c r="D380" s="500" t="n">
        <v>500</v>
      </c>
      <c r="E380" s="499" t="s">
        <v>652</v>
      </c>
    </row>
    <row r="381" customFormat="false" ht="15" hidden="true" customHeight="false" outlineLevel="0" collapsed="false">
      <c r="A381" s="499" t="s">
        <v>241</v>
      </c>
      <c r="B381" s="500" t="n">
        <v>160</v>
      </c>
      <c r="C381" s="499" t="s">
        <v>645</v>
      </c>
      <c r="D381" s="500" t="n">
        <v>779</v>
      </c>
      <c r="E381" s="499" t="s">
        <v>653</v>
      </c>
    </row>
    <row r="382" customFormat="false" ht="15" hidden="true" customHeight="false" outlineLevel="0" collapsed="false">
      <c r="A382" s="499" t="s">
        <v>241</v>
      </c>
      <c r="B382" s="500" t="n">
        <v>870</v>
      </c>
      <c r="C382" s="499" t="s">
        <v>654</v>
      </c>
      <c r="D382" s="500" t="n">
        <v>1</v>
      </c>
      <c r="E382" s="499" t="s">
        <v>655</v>
      </c>
    </row>
    <row r="383" customFormat="false" ht="15" hidden="true" customHeight="false" outlineLevel="0" collapsed="false">
      <c r="A383" s="499" t="s">
        <v>241</v>
      </c>
      <c r="B383" s="500" t="n">
        <v>870</v>
      </c>
      <c r="C383" s="499" t="s">
        <v>654</v>
      </c>
      <c r="D383" s="500" t="n">
        <v>2</v>
      </c>
      <c r="E383" s="499" t="s">
        <v>656</v>
      </c>
    </row>
    <row r="384" customFormat="false" ht="15" hidden="true" customHeight="false" outlineLevel="0" collapsed="false">
      <c r="A384" s="499" t="s">
        <v>241</v>
      </c>
      <c r="B384" s="500" t="n">
        <v>870</v>
      </c>
      <c r="C384" s="499" t="s">
        <v>654</v>
      </c>
      <c r="D384" s="500" t="n">
        <v>9</v>
      </c>
      <c r="E384" s="499" t="s">
        <v>657</v>
      </c>
    </row>
    <row r="385" customFormat="false" ht="15" hidden="true" customHeight="false" outlineLevel="0" collapsed="false">
      <c r="A385" s="499" t="s">
        <v>241</v>
      </c>
      <c r="B385" s="500" t="n">
        <v>870</v>
      </c>
      <c r="C385" s="499" t="s">
        <v>654</v>
      </c>
      <c r="D385" s="500" t="n">
        <v>3</v>
      </c>
      <c r="E385" s="499" t="s">
        <v>658</v>
      </c>
    </row>
    <row r="386" customFormat="false" ht="15" hidden="true" customHeight="false" outlineLevel="0" collapsed="false">
      <c r="A386" s="499" t="s">
        <v>241</v>
      </c>
      <c r="B386" s="500" t="n">
        <v>870</v>
      </c>
      <c r="C386" s="499" t="s">
        <v>654</v>
      </c>
      <c r="D386" s="500" t="n">
        <v>4</v>
      </c>
      <c r="E386" s="499" t="s">
        <v>659</v>
      </c>
    </row>
    <row r="387" customFormat="false" ht="15" hidden="true" customHeight="false" outlineLevel="0" collapsed="false">
      <c r="A387" s="499" t="s">
        <v>241</v>
      </c>
      <c r="B387" s="500" t="n">
        <v>870</v>
      </c>
      <c r="C387" s="499" t="s">
        <v>654</v>
      </c>
      <c r="D387" s="500" t="n">
        <v>5</v>
      </c>
      <c r="E387" s="499" t="s">
        <v>660</v>
      </c>
    </row>
    <row r="388" customFormat="false" ht="15" hidden="true" customHeight="false" outlineLevel="0" collapsed="false">
      <c r="A388" s="499" t="s">
        <v>241</v>
      </c>
      <c r="B388" s="500" t="n">
        <v>870</v>
      </c>
      <c r="C388" s="499" t="s">
        <v>654</v>
      </c>
      <c r="D388" s="500" t="n">
        <v>10</v>
      </c>
      <c r="E388" s="499" t="s">
        <v>661</v>
      </c>
    </row>
    <row r="389" customFormat="false" ht="15" hidden="true" customHeight="false" outlineLevel="0" collapsed="false">
      <c r="A389" s="499" t="s">
        <v>241</v>
      </c>
      <c r="B389" s="500" t="n">
        <v>870</v>
      </c>
      <c r="C389" s="499" t="s">
        <v>654</v>
      </c>
      <c r="D389" s="500" t="n">
        <v>6</v>
      </c>
      <c r="E389" s="499" t="s">
        <v>662</v>
      </c>
    </row>
    <row r="390" customFormat="false" ht="15" hidden="true" customHeight="false" outlineLevel="0" collapsed="false">
      <c r="A390" s="499" t="s">
        <v>241</v>
      </c>
      <c r="B390" s="500" t="n">
        <v>870</v>
      </c>
      <c r="C390" s="499" t="s">
        <v>654</v>
      </c>
      <c r="D390" s="500" t="n">
        <v>7</v>
      </c>
      <c r="E390" s="499" t="s">
        <v>663</v>
      </c>
    </row>
    <row r="391" customFormat="false" ht="15" hidden="true" customHeight="false" outlineLevel="0" collapsed="false">
      <c r="A391" s="499" t="s">
        <v>241</v>
      </c>
      <c r="B391" s="500" t="n">
        <v>870</v>
      </c>
      <c r="C391" s="499" t="s">
        <v>654</v>
      </c>
      <c r="D391" s="500" t="n">
        <v>8</v>
      </c>
      <c r="E391" s="499" t="s">
        <v>664</v>
      </c>
    </row>
    <row r="392" customFormat="false" ht="15" hidden="true" customHeight="false" outlineLevel="0" collapsed="false">
      <c r="A392" s="499" t="s">
        <v>241</v>
      </c>
      <c r="B392" s="500" t="n">
        <v>870</v>
      </c>
      <c r="C392" s="499" t="s">
        <v>654</v>
      </c>
      <c r="D392" s="500" t="n">
        <v>45</v>
      </c>
      <c r="E392" s="499" t="s">
        <v>557</v>
      </c>
    </row>
    <row r="393" customFormat="false" ht="15" hidden="true" customHeight="false" outlineLevel="0" collapsed="false">
      <c r="A393" s="499" t="s">
        <v>241</v>
      </c>
      <c r="B393" s="500" t="n">
        <v>870</v>
      </c>
      <c r="C393" s="499" t="s">
        <v>654</v>
      </c>
      <c r="D393" s="500" t="n">
        <v>46</v>
      </c>
      <c r="E393" s="499" t="s">
        <v>665</v>
      </c>
    </row>
    <row r="394" customFormat="false" ht="15" hidden="true" customHeight="false" outlineLevel="0" collapsed="false">
      <c r="A394" s="499" t="s">
        <v>241</v>
      </c>
      <c r="B394" s="500" t="n">
        <v>870</v>
      </c>
      <c r="C394" s="499" t="s">
        <v>654</v>
      </c>
      <c r="D394" s="500" t="n">
        <v>53</v>
      </c>
      <c r="E394" s="499" t="s">
        <v>666</v>
      </c>
    </row>
    <row r="395" customFormat="false" ht="15" hidden="true" customHeight="false" outlineLevel="0" collapsed="false">
      <c r="A395" s="499" t="s">
        <v>241</v>
      </c>
      <c r="B395" s="500" t="n">
        <v>870</v>
      </c>
      <c r="C395" s="499" t="s">
        <v>654</v>
      </c>
      <c r="D395" s="500" t="n">
        <v>47</v>
      </c>
      <c r="E395" s="499" t="s">
        <v>667</v>
      </c>
    </row>
    <row r="396" customFormat="false" ht="15" hidden="true" customHeight="false" outlineLevel="0" collapsed="false">
      <c r="A396" s="499" t="s">
        <v>241</v>
      </c>
      <c r="B396" s="500" t="n">
        <v>870</v>
      </c>
      <c r="C396" s="499" t="s">
        <v>654</v>
      </c>
      <c r="D396" s="500" t="n">
        <v>52</v>
      </c>
      <c r="E396" s="499" t="s">
        <v>668</v>
      </c>
    </row>
    <row r="397" customFormat="false" ht="15" hidden="true" customHeight="false" outlineLevel="0" collapsed="false">
      <c r="A397" s="499" t="s">
        <v>241</v>
      </c>
      <c r="B397" s="500" t="n">
        <v>870</v>
      </c>
      <c r="C397" s="499" t="s">
        <v>654</v>
      </c>
      <c r="D397" s="500" t="n">
        <v>60</v>
      </c>
      <c r="E397" s="499" t="s">
        <v>669</v>
      </c>
    </row>
    <row r="398" customFormat="false" ht="15" hidden="true" customHeight="false" outlineLevel="0" collapsed="false">
      <c r="A398" s="499" t="s">
        <v>241</v>
      </c>
      <c r="B398" s="500" t="n">
        <v>870</v>
      </c>
      <c r="C398" s="499" t="s">
        <v>654</v>
      </c>
      <c r="D398" s="500" t="n">
        <v>48</v>
      </c>
      <c r="E398" s="499" t="s">
        <v>670</v>
      </c>
    </row>
    <row r="399" customFormat="false" ht="15" hidden="true" customHeight="false" outlineLevel="0" collapsed="false">
      <c r="A399" s="499" t="s">
        <v>241</v>
      </c>
      <c r="B399" s="500" t="n">
        <v>870</v>
      </c>
      <c r="C399" s="499" t="s">
        <v>654</v>
      </c>
      <c r="D399" s="500" t="n">
        <v>49</v>
      </c>
      <c r="E399" s="499" t="s">
        <v>671</v>
      </c>
    </row>
    <row r="400" customFormat="false" ht="15" hidden="true" customHeight="false" outlineLevel="0" collapsed="false">
      <c r="A400" s="499" t="s">
        <v>241</v>
      </c>
      <c r="B400" s="500" t="n">
        <v>870</v>
      </c>
      <c r="C400" s="499" t="s">
        <v>654</v>
      </c>
      <c r="D400" s="500" t="n">
        <v>50</v>
      </c>
      <c r="E400" s="499" t="s">
        <v>672</v>
      </c>
    </row>
    <row r="401" customFormat="false" ht="15" hidden="true" customHeight="false" outlineLevel="0" collapsed="false">
      <c r="A401" s="499" t="s">
        <v>241</v>
      </c>
      <c r="B401" s="500" t="n">
        <v>870</v>
      </c>
      <c r="C401" s="499" t="s">
        <v>654</v>
      </c>
      <c r="D401" s="500" t="n">
        <v>54</v>
      </c>
      <c r="E401" s="499" t="s">
        <v>673</v>
      </c>
    </row>
    <row r="402" customFormat="false" ht="15" hidden="true" customHeight="false" outlineLevel="0" collapsed="false">
      <c r="A402" s="499" t="s">
        <v>241</v>
      </c>
      <c r="B402" s="500" t="n">
        <v>870</v>
      </c>
      <c r="C402" s="499" t="s">
        <v>654</v>
      </c>
      <c r="D402" s="500" t="n">
        <v>51</v>
      </c>
      <c r="E402" s="499" t="s">
        <v>674</v>
      </c>
    </row>
    <row r="403" customFormat="false" ht="15" hidden="true" customHeight="false" outlineLevel="0" collapsed="false">
      <c r="A403" s="499" t="s">
        <v>241</v>
      </c>
      <c r="B403" s="500" t="n">
        <v>870</v>
      </c>
      <c r="C403" s="499" t="s">
        <v>654</v>
      </c>
      <c r="D403" s="500" t="n">
        <v>55</v>
      </c>
      <c r="E403" s="499" t="s">
        <v>675</v>
      </c>
    </row>
    <row r="404" customFormat="false" ht="15" hidden="true" customHeight="false" outlineLevel="0" collapsed="false">
      <c r="A404" s="499" t="s">
        <v>241</v>
      </c>
      <c r="B404" s="500" t="n">
        <v>870</v>
      </c>
      <c r="C404" s="499" t="s">
        <v>654</v>
      </c>
      <c r="D404" s="500" t="n">
        <v>89</v>
      </c>
      <c r="E404" s="499" t="s">
        <v>676</v>
      </c>
    </row>
    <row r="405" customFormat="false" ht="15" hidden="true" customHeight="false" outlineLevel="0" collapsed="false">
      <c r="A405" s="499" t="s">
        <v>241</v>
      </c>
      <c r="B405" s="500" t="n">
        <v>870</v>
      </c>
      <c r="C405" s="499" t="s">
        <v>654</v>
      </c>
      <c r="D405" s="500" t="n">
        <v>90</v>
      </c>
      <c r="E405" s="499" t="s">
        <v>677</v>
      </c>
    </row>
    <row r="406" customFormat="false" ht="15" hidden="true" customHeight="false" outlineLevel="0" collapsed="false">
      <c r="A406" s="499" t="s">
        <v>241</v>
      </c>
      <c r="B406" s="500" t="n">
        <v>870</v>
      </c>
      <c r="C406" s="499" t="s">
        <v>654</v>
      </c>
      <c r="D406" s="500" t="n">
        <v>65</v>
      </c>
      <c r="E406" s="499" t="s">
        <v>678</v>
      </c>
    </row>
    <row r="407" customFormat="false" ht="15" hidden="true" customHeight="false" outlineLevel="0" collapsed="false">
      <c r="A407" s="499" t="s">
        <v>241</v>
      </c>
      <c r="B407" s="500" t="n">
        <v>870</v>
      </c>
      <c r="C407" s="499" t="s">
        <v>654</v>
      </c>
      <c r="D407" s="500" t="n">
        <v>91</v>
      </c>
      <c r="E407" s="499" t="s">
        <v>679</v>
      </c>
    </row>
    <row r="408" customFormat="false" ht="15" hidden="true" customHeight="false" outlineLevel="0" collapsed="false">
      <c r="A408" s="499" t="s">
        <v>241</v>
      </c>
      <c r="B408" s="500" t="n">
        <v>870</v>
      </c>
      <c r="C408" s="499" t="s">
        <v>654</v>
      </c>
      <c r="D408" s="500" t="n">
        <v>93</v>
      </c>
      <c r="E408" s="499" t="s">
        <v>680</v>
      </c>
    </row>
    <row r="409" customFormat="false" ht="15" hidden="true" customHeight="false" outlineLevel="0" collapsed="false">
      <c r="A409" s="499" t="s">
        <v>241</v>
      </c>
      <c r="B409" s="500" t="n">
        <v>870</v>
      </c>
      <c r="C409" s="499" t="s">
        <v>654</v>
      </c>
      <c r="D409" s="500" t="n">
        <v>104</v>
      </c>
      <c r="E409" s="499" t="s">
        <v>681</v>
      </c>
    </row>
    <row r="410" customFormat="false" ht="15" hidden="true" customHeight="false" outlineLevel="0" collapsed="false">
      <c r="A410" s="499" t="s">
        <v>241</v>
      </c>
      <c r="B410" s="500" t="n">
        <v>870</v>
      </c>
      <c r="C410" s="499" t="s">
        <v>654</v>
      </c>
      <c r="D410" s="500" t="n">
        <v>94</v>
      </c>
      <c r="E410" s="499" t="s">
        <v>682</v>
      </c>
    </row>
    <row r="411" customFormat="false" ht="15" hidden="true" customHeight="false" outlineLevel="0" collapsed="false">
      <c r="A411" s="499" t="s">
        <v>241</v>
      </c>
      <c r="B411" s="500" t="n">
        <v>870</v>
      </c>
      <c r="C411" s="499" t="s">
        <v>654</v>
      </c>
      <c r="D411" s="500" t="n">
        <v>95</v>
      </c>
      <c r="E411" s="499" t="s">
        <v>683</v>
      </c>
    </row>
    <row r="412" customFormat="false" ht="15" hidden="true" customHeight="false" outlineLevel="0" collapsed="false">
      <c r="A412" s="499" t="s">
        <v>241</v>
      </c>
      <c r="B412" s="500" t="n">
        <v>870</v>
      </c>
      <c r="C412" s="499" t="s">
        <v>654</v>
      </c>
      <c r="D412" s="500" t="n">
        <v>96</v>
      </c>
      <c r="E412" s="499" t="s">
        <v>684</v>
      </c>
    </row>
    <row r="413" customFormat="false" ht="15" hidden="true" customHeight="false" outlineLevel="0" collapsed="false">
      <c r="A413" s="499" t="s">
        <v>241</v>
      </c>
      <c r="B413" s="500" t="n">
        <v>870</v>
      </c>
      <c r="C413" s="499" t="s">
        <v>654</v>
      </c>
      <c r="D413" s="500" t="n">
        <v>97</v>
      </c>
      <c r="E413" s="499" t="s">
        <v>685</v>
      </c>
    </row>
    <row r="414" customFormat="false" ht="15" hidden="true" customHeight="false" outlineLevel="0" collapsed="false">
      <c r="A414" s="499" t="s">
        <v>241</v>
      </c>
      <c r="B414" s="500" t="n">
        <v>870</v>
      </c>
      <c r="C414" s="499" t="s">
        <v>654</v>
      </c>
      <c r="D414" s="500" t="n">
        <v>98</v>
      </c>
      <c r="E414" s="499" t="s">
        <v>686</v>
      </c>
    </row>
    <row r="415" customFormat="false" ht="15" hidden="true" customHeight="false" outlineLevel="0" collapsed="false">
      <c r="A415" s="499" t="s">
        <v>241</v>
      </c>
      <c r="B415" s="500" t="n">
        <v>870</v>
      </c>
      <c r="C415" s="499" t="s">
        <v>654</v>
      </c>
      <c r="D415" s="500" t="n">
        <v>99</v>
      </c>
      <c r="E415" s="499" t="s">
        <v>687</v>
      </c>
    </row>
    <row r="416" customFormat="false" ht="15" hidden="true" customHeight="false" outlineLevel="0" collapsed="false">
      <c r="A416" s="499" t="s">
        <v>241</v>
      </c>
      <c r="B416" s="500" t="n">
        <v>870</v>
      </c>
      <c r="C416" s="499" t="s">
        <v>654</v>
      </c>
      <c r="D416" s="500" t="n">
        <v>100</v>
      </c>
      <c r="E416" s="499" t="s">
        <v>688</v>
      </c>
    </row>
    <row r="417" customFormat="false" ht="15" hidden="true" customHeight="false" outlineLevel="0" collapsed="false">
      <c r="A417" s="499" t="s">
        <v>241</v>
      </c>
      <c r="B417" s="500" t="n">
        <v>870</v>
      </c>
      <c r="C417" s="499" t="s">
        <v>654</v>
      </c>
      <c r="D417" s="500" t="n">
        <v>106</v>
      </c>
      <c r="E417" s="499" t="s">
        <v>689</v>
      </c>
    </row>
    <row r="418" customFormat="false" ht="15" hidden="true" customHeight="false" outlineLevel="0" collapsed="false">
      <c r="A418" s="499" t="s">
        <v>241</v>
      </c>
      <c r="B418" s="500" t="n">
        <v>870</v>
      </c>
      <c r="C418" s="499" t="s">
        <v>654</v>
      </c>
      <c r="D418" s="500" t="n">
        <v>101</v>
      </c>
      <c r="E418" s="499" t="s">
        <v>690</v>
      </c>
    </row>
    <row r="419" customFormat="false" ht="15" hidden="true" customHeight="false" outlineLevel="0" collapsed="false">
      <c r="A419" s="499" t="s">
        <v>241</v>
      </c>
      <c r="B419" s="500" t="n">
        <v>870</v>
      </c>
      <c r="C419" s="499" t="s">
        <v>654</v>
      </c>
      <c r="D419" s="500" t="n">
        <v>102</v>
      </c>
      <c r="E419" s="499" t="s">
        <v>691</v>
      </c>
    </row>
    <row r="420" customFormat="false" ht="15" hidden="true" customHeight="false" outlineLevel="0" collapsed="false">
      <c r="A420" s="499" t="s">
        <v>241</v>
      </c>
      <c r="B420" s="500" t="n">
        <v>870</v>
      </c>
      <c r="C420" s="499" t="s">
        <v>654</v>
      </c>
      <c r="D420" s="500" t="n">
        <v>103</v>
      </c>
      <c r="E420" s="499" t="s">
        <v>692</v>
      </c>
    </row>
    <row r="421" customFormat="false" ht="15" hidden="true" customHeight="false" outlineLevel="0" collapsed="false">
      <c r="A421" s="499" t="s">
        <v>241</v>
      </c>
      <c r="B421" s="500" t="n">
        <v>870</v>
      </c>
      <c r="C421" s="499" t="s">
        <v>654</v>
      </c>
      <c r="D421" s="500" t="n">
        <v>105</v>
      </c>
      <c r="E421" s="499" t="s">
        <v>693</v>
      </c>
    </row>
    <row r="422" customFormat="false" ht="15" hidden="true" customHeight="false" outlineLevel="0" collapsed="false">
      <c r="A422" s="499" t="s">
        <v>241</v>
      </c>
      <c r="B422" s="500" t="n">
        <v>870</v>
      </c>
      <c r="C422" s="499" t="s">
        <v>654</v>
      </c>
      <c r="D422" s="500" t="n">
        <v>136</v>
      </c>
      <c r="E422" s="499" t="s">
        <v>694</v>
      </c>
    </row>
    <row r="423" customFormat="false" ht="15" hidden="true" customHeight="false" outlineLevel="0" collapsed="false">
      <c r="A423" s="499" t="s">
        <v>241</v>
      </c>
      <c r="B423" s="500" t="n">
        <v>870</v>
      </c>
      <c r="C423" s="499" t="s">
        <v>654</v>
      </c>
      <c r="D423" s="500" t="n">
        <v>133</v>
      </c>
      <c r="E423" s="499" t="s">
        <v>695</v>
      </c>
    </row>
    <row r="424" customFormat="false" ht="15" hidden="true" customHeight="false" outlineLevel="0" collapsed="false">
      <c r="A424" s="499" t="s">
        <v>241</v>
      </c>
      <c r="B424" s="500" t="n">
        <v>870</v>
      </c>
      <c r="C424" s="499" t="s">
        <v>654</v>
      </c>
      <c r="D424" s="500" t="n">
        <v>134</v>
      </c>
      <c r="E424" s="499" t="s">
        <v>696</v>
      </c>
    </row>
    <row r="425" customFormat="false" ht="15" hidden="true" customHeight="false" outlineLevel="0" collapsed="false">
      <c r="A425" s="499" t="s">
        <v>241</v>
      </c>
      <c r="B425" s="500" t="n">
        <v>870</v>
      </c>
      <c r="C425" s="499" t="s">
        <v>654</v>
      </c>
      <c r="D425" s="500" t="n">
        <v>135</v>
      </c>
      <c r="E425" s="499" t="s">
        <v>697</v>
      </c>
    </row>
    <row r="426" customFormat="false" ht="15" hidden="true" customHeight="false" outlineLevel="0" collapsed="false">
      <c r="A426" s="499" t="s">
        <v>241</v>
      </c>
      <c r="B426" s="500" t="n">
        <v>870</v>
      </c>
      <c r="C426" s="499" t="s">
        <v>654</v>
      </c>
      <c r="D426" s="500" t="n">
        <v>702</v>
      </c>
      <c r="E426" s="499" t="s">
        <v>698</v>
      </c>
    </row>
    <row r="427" customFormat="false" ht="15" hidden="true" customHeight="false" outlineLevel="0" collapsed="false">
      <c r="A427" s="499" t="s">
        <v>241</v>
      </c>
      <c r="B427" s="500" t="n">
        <v>870</v>
      </c>
      <c r="C427" s="499" t="s">
        <v>654</v>
      </c>
      <c r="D427" s="500" t="n">
        <v>177</v>
      </c>
      <c r="E427" s="499" t="s">
        <v>699</v>
      </c>
    </row>
    <row r="428" customFormat="false" ht="15" hidden="true" customHeight="false" outlineLevel="0" collapsed="false">
      <c r="A428" s="499" t="s">
        <v>241</v>
      </c>
      <c r="B428" s="500" t="n">
        <v>870</v>
      </c>
      <c r="C428" s="499" t="s">
        <v>654</v>
      </c>
      <c r="D428" s="500" t="n">
        <v>178</v>
      </c>
      <c r="E428" s="499" t="s">
        <v>700</v>
      </c>
    </row>
    <row r="429" customFormat="false" ht="15" hidden="true" customHeight="false" outlineLevel="0" collapsed="false">
      <c r="A429" s="499" t="s">
        <v>241</v>
      </c>
      <c r="B429" s="500" t="n">
        <v>870</v>
      </c>
      <c r="C429" s="499" t="s">
        <v>654</v>
      </c>
      <c r="D429" s="500" t="n">
        <v>179</v>
      </c>
      <c r="E429" s="499" t="s">
        <v>701</v>
      </c>
    </row>
    <row r="430" customFormat="false" ht="15" hidden="true" customHeight="false" outlineLevel="0" collapsed="false">
      <c r="A430" s="499" t="s">
        <v>241</v>
      </c>
      <c r="B430" s="500" t="n">
        <v>870</v>
      </c>
      <c r="C430" s="499" t="s">
        <v>654</v>
      </c>
      <c r="D430" s="500" t="n">
        <v>192</v>
      </c>
      <c r="E430" s="499" t="s">
        <v>702</v>
      </c>
    </row>
    <row r="431" customFormat="false" ht="15" hidden="true" customHeight="false" outlineLevel="0" collapsed="false">
      <c r="A431" s="499" t="s">
        <v>241</v>
      </c>
      <c r="B431" s="500" t="n">
        <v>870</v>
      </c>
      <c r="C431" s="499" t="s">
        <v>654</v>
      </c>
      <c r="D431" s="500" t="n">
        <v>190</v>
      </c>
      <c r="E431" s="499" t="s">
        <v>703</v>
      </c>
    </row>
    <row r="432" customFormat="false" ht="15" hidden="true" customHeight="false" outlineLevel="0" collapsed="false">
      <c r="A432" s="499" t="s">
        <v>241</v>
      </c>
      <c r="B432" s="500" t="n">
        <v>870</v>
      </c>
      <c r="C432" s="499" t="s">
        <v>654</v>
      </c>
      <c r="D432" s="500" t="n">
        <v>191</v>
      </c>
      <c r="E432" s="499" t="s">
        <v>704</v>
      </c>
    </row>
    <row r="433" customFormat="false" ht="15" hidden="true" customHeight="false" outlineLevel="0" collapsed="false">
      <c r="A433" s="499" t="s">
        <v>241</v>
      </c>
      <c r="B433" s="500" t="n">
        <v>870</v>
      </c>
      <c r="C433" s="499" t="s">
        <v>654</v>
      </c>
      <c r="D433" s="500" t="n">
        <v>180</v>
      </c>
      <c r="E433" s="499" t="s">
        <v>705</v>
      </c>
    </row>
    <row r="434" customFormat="false" ht="15" hidden="true" customHeight="false" outlineLevel="0" collapsed="false">
      <c r="A434" s="499" t="s">
        <v>241</v>
      </c>
      <c r="B434" s="500" t="n">
        <v>870</v>
      </c>
      <c r="C434" s="499" t="s">
        <v>654</v>
      </c>
      <c r="D434" s="500" t="n">
        <v>181</v>
      </c>
      <c r="E434" s="499" t="s">
        <v>706</v>
      </c>
    </row>
    <row r="435" customFormat="false" ht="15" hidden="true" customHeight="false" outlineLevel="0" collapsed="false">
      <c r="A435" s="499" t="s">
        <v>241</v>
      </c>
      <c r="B435" s="500" t="n">
        <v>870</v>
      </c>
      <c r="C435" s="499" t="s">
        <v>654</v>
      </c>
      <c r="D435" s="500" t="n">
        <v>182</v>
      </c>
      <c r="E435" s="499" t="s">
        <v>707</v>
      </c>
    </row>
    <row r="436" customFormat="false" ht="15" hidden="true" customHeight="false" outlineLevel="0" collapsed="false">
      <c r="A436" s="499" t="s">
        <v>241</v>
      </c>
      <c r="B436" s="500" t="n">
        <v>870</v>
      </c>
      <c r="C436" s="499" t="s">
        <v>654</v>
      </c>
      <c r="D436" s="500" t="n">
        <v>183</v>
      </c>
      <c r="E436" s="499" t="s">
        <v>708</v>
      </c>
    </row>
    <row r="437" customFormat="false" ht="15" hidden="true" customHeight="false" outlineLevel="0" collapsed="false">
      <c r="A437" s="499" t="s">
        <v>241</v>
      </c>
      <c r="B437" s="500" t="n">
        <v>870</v>
      </c>
      <c r="C437" s="499" t="s">
        <v>654</v>
      </c>
      <c r="D437" s="500" t="n">
        <v>184</v>
      </c>
      <c r="E437" s="499" t="s">
        <v>709</v>
      </c>
    </row>
    <row r="438" customFormat="false" ht="15" hidden="true" customHeight="false" outlineLevel="0" collapsed="false">
      <c r="A438" s="499" t="s">
        <v>241</v>
      </c>
      <c r="B438" s="500" t="n">
        <v>870</v>
      </c>
      <c r="C438" s="499" t="s">
        <v>654</v>
      </c>
      <c r="D438" s="500" t="n">
        <v>185</v>
      </c>
      <c r="E438" s="499" t="s">
        <v>710</v>
      </c>
    </row>
    <row r="439" customFormat="false" ht="15" hidden="true" customHeight="false" outlineLevel="0" collapsed="false">
      <c r="A439" s="499" t="s">
        <v>241</v>
      </c>
      <c r="B439" s="500" t="n">
        <v>870</v>
      </c>
      <c r="C439" s="499" t="s">
        <v>654</v>
      </c>
      <c r="D439" s="500" t="n">
        <v>186</v>
      </c>
      <c r="E439" s="499" t="s">
        <v>711</v>
      </c>
    </row>
    <row r="440" customFormat="false" ht="15" hidden="true" customHeight="false" outlineLevel="0" collapsed="false">
      <c r="A440" s="499" t="s">
        <v>241</v>
      </c>
      <c r="B440" s="500" t="n">
        <v>870</v>
      </c>
      <c r="C440" s="499" t="s">
        <v>654</v>
      </c>
      <c r="D440" s="500" t="n">
        <v>187</v>
      </c>
      <c r="E440" s="499" t="s">
        <v>712</v>
      </c>
    </row>
    <row r="441" customFormat="false" ht="15" hidden="true" customHeight="false" outlineLevel="0" collapsed="false">
      <c r="A441" s="499" t="s">
        <v>241</v>
      </c>
      <c r="B441" s="500" t="n">
        <v>870</v>
      </c>
      <c r="C441" s="499" t="s">
        <v>654</v>
      </c>
      <c r="D441" s="500" t="n">
        <v>189</v>
      </c>
      <c r="E441" s="499" t="s">
        <v>342</v>
      </c>
    </row>
    <row r="442" customFormat="false" ht="15" hidden="true" customHeight="false" outlineLevel="0" collapsed="false">
      <c r="A442" s="499" t="s">
        <v>241</v>
      </c>
      <c r="B442" s="500" t="n">
        <v>870</v>
      </c>
      <c r="C442" s="499" t="s">
        <v>654</v>
      </c>
      <c r="D442" s="500" t="n">
        <v>188</v>
      </c>
      <c r="E442" s="499" t="s">
        <v>713</v>
      </c>
    </row>
    <row r="443" customFormat="false" ht="15" hidden="true" customHeight="false" outlineLevel="0" collapsed="false">
      <c r="A443" s="499" t="s">
        <v>241</v>
      </c>
      <c r="B443" s="500" t="n">
        <v>870</v>
      </c>
      <c r="C443" s="499" t="s">
        <v>654</v>
      </c>
      <c r="D443" s="500" t="n">
        <v>221</v>
      </c>
      <c r="E443" s="499" t="s">
        <v>714</v>
      </c>
    </row>
    <row r="444" customFormat="false" ht="15" hidden="true" customHeight="false" outlineLevel="0" collapsed="false">
      <c r="A444" s="499" t="s">
        <v>241</v>
      </c>
      <c r="B444" s="500" t="n">
        <v>870</v>
      </c>
      <c r="C444" s="499" t="s">
        <v>654</v>
      </c>
      <c r="D444" s="500" t="n">
        <v>222</v>
      </c>
      <c r="E444" s="499" t="s">
        <v>715</v>
      </c>
    </row>
    <row r="445" customFormat="false" ht="15" hidden="true" customHeight="false" outlineLevel="0" collapsed="false">
      <c r="A445" s="499" t="s">
        <v>241</v>
      </c>
      <c r="B445" s="500" t="n">
        <v>870</v>
      </c>
      <c r="C445" s="499" t="s">
        <v>654</v>
      </c>
      <c r="D445" s="500" t="n">
        <v>223</v>
      </c>
      <c r="E445" s="499" t="s">
        <v>716</v>
      </c>
    </row>
    <row r="446" customFormat="false" ht="15" hidden="true" customHeight="false" outlineLevel="0" collapsed="false">
      <c r="A446" s="499" t="s">
        <v>241</v>
      </c>
      <c r="B446" s="500" t="n">
        <v>870</v>
      </c>
      <c r="C446" s="499" t="s">
        <v>654</v>
      </c>
      <c r="D446" s="500" t="n">
        <v>224</v>
      </c>
      <c r="E446" s="499" t="s">
        <v>717</v>
      </c>
    </row>
    <row r="447" customFormat="false" ht="15" hidden="true" customHeight="false" outlineLevel="0" collapsed="false">
      <c r="A447" s="499" t="s">
        <v>241</v>
      </c>
      <c r="B447" s="500" t="n">
        <v>870</v>
      </c>
      <c r="C447" s="499" t="s">
        <v>654</v>
      </c>
      <c r="D447" s="500" t="n">
        <v>267</v>
      </c>
      <c r="E447" s="499" t="s">
        <v>718</v>
      </c>
    </row>
    <row r="448" customFormat="false" ht="15" hidden="true" customHeight="false" outlineLevel="0" collapsed="false">
      <c r="A448" s="499" t="s">
        <v>241</v>
      </c>
      <c r="B448" s="500" t="n">
        <v>870</v>
      </c>
      <c r="C448" s="499" t="s">
        <v>654</v>
      </c>
      <c r="D448" s="500" t="n">
        <v>269</v>
      </c>
      <c r="E448" s="499" t="s">
        <v>719</v>
      </c>
    </row>
    <row r="449" customFormat="false" ht="15" hidden="true" customHeight="false" outlineLevel="0" collapsed="false">
      <c r="A449" s="499" t="s">
        <v>241</v>
      </c>
      <c r="B449" s="500" t="n">
        <v>870</v>
      </c>
      <c r="C449" s="499" t="s">
        <v>654</v>
      </c>
      <c r="D449" s="500" t="n">
        <v>268</v>
      </c>
      <c r="E449" s="499" t="s">
        <v>720</v>
      </c>
    </row>
    <row r="450" customFormat="false" ht="15" hidden="true" customHeight="false" outlineLevel="0" collapsed="false">
      <c r="A450" s="499" t="s">
        <v>241</v>
      </c>
      <c r="B450" s="500" t="n">
        <v>870</v>
      </c>
      <c r="C450" s="499" t="s">
        <v>654</v>
      </c>
      <c r="D450" s="500" t="n">
        <v>265</v>
      </c>
      <c r="E450" s="499" t="s">
        <v>721</v>
      </c>
    </row>
    <row r="451" customFormat="false" ht="15" hidden="true" customHeight="false" outlineLevel="0" collapsed="false">
      <c r="A451" s="499" t="s">
        <v>241</v>
      </c>
      <c r="B451" s="500" t="n">
        <v>870</v>
      </c>
      <c r="C451" s="499" t="s">
        <v>654</v>
      </c>
      <c r="D451" s="500" t="n">
        <v>266</v>
      </c>
      <c r="E451" s="499" t="s">
        <v>722</v>
      </c>
    </row>
    <row r="452" customFormat="false" ht="15" hidden="true" customHeight="false" outlineLevel="0" collapsed="false">
      <c r="A452" s="499" t="s">
        <v>241</v>
      </c>
      <c r="B452" s="500" t="n">
        <v>870</v>
      </c>
      <c r="C452" s="499" t="s">
        <v>654</v>
      </c>
      <c r="D452" s="500" t="n">
        <v>309</v>
      </c>
      <c r="E452" s="499" t="s">
        <v>723</v>
      </c>
    </row>
    <row r="453" customFormat="false" ht="15" hidden="true" customHeight="false" outlineLevel="0" collapsed="false">
      <c r="A453" s="499" t="s">
        <v>241</v>
      </c>
      <c r="B453" s="500" t="n">
        <v>870</v>
      </c>
      <c r="C453" s="499" t="s">
        <v>654</v>
      </c>
      <c r="D453" s="500" t="n">
        <v>310</v>
      </c>
      <c r="E453" s="499" t="s">
        <v>724</v>
      </c>
    </row>
    <row r="454" customFormat="false" ht="15" hidden="true" customHeight="false" outlineLevel="0" collapsed="false">
      <c r="A454" s="499" t="s">
        <v>241</v>
      </c>
      <c r="B454" s="500" t="n">
        <v>870</v>
      </c>
      <c r="C454" s="499" t="s">
        <v>654</v>
      </c>
      <c r="D454" s="500" t="n">
        <v>355</v>
      </c>
      <c r="E454" s="499" t="s">
        <v>725</v>
      </c>
    </row>
    <row r="455" customFormat="false" ht="15" hidden="true" customHeight="false" outlineLevel="0" collapsed="false">
      <c r="A455" s="499" t="s">
        <v>241</v>
      </c>
      <c r="B455" s="500" t="n">
        <v>870</v>
      </c>
      <c r="C455" s="499" t="s">
        <v>654</v>
      </c>
      <c r="D455" s="500" t="n">
        <v>353</v>
      </c>
      <c r="E455" s="499" t="s">
        <v>726</v>
      </c>
    </row>
    <row r="456" customFormat="false" ht="15" hidden="true" customHeight="false" outlineLevel="0" collapsed="false">
      <c r="A456" s="499" t="s">
        <v>241</v>
      </c>
      <c r="B456" s="500" t="n">
        <v>870</v>
      </c>
      <c r="C456" s="499" t="s">
        <v>654</v>
      </c>
      <c r="D456" s="500" t="n">
        <v>354</v>
      </c>
      <c r="E456" s="499" t="s">
        <v>727</v>
      </c>
    </row>
    <row r="457" customFormat="false" ht="15" hidden="true" customHeight="false" outlineLevel="0" collapsed="false">
      <c r="A457" s="499" t="s">
        <v>241</v>
      </c>
      <c r="B457" s="500" t="n">
        <v>870</v>
      </c>
      <c r="C457" s="499" t="s">
        <v>654</v>
      </c>
      <c r="D457" s="500" t="n">
        <v>441</v>
      </c>
      <c r="E457" s="499" t="s">
        <v>728</v>
      </c>
    </row>
    <row r="458" customFormat="false" ht="15" hidden="true" customHeight="false" outlineLevel="0" collapsed="false">
      <c r="A458" s="499" t="s">
        <v>241</v>
      </c>
      <c r="B458" s="500" t="n">
        <v>870</v>
      </c>
      <c r="C458" s="499" t="s">
        <v>654</v>
      </c>
      <c r="D458" s="500" t="n">
        <v>456</v>
      </c>
      <c r="E458" s="499" t="s">
        <v>729</v>
      </c>
    </row>
    <row r="459" customFormat="false" ht="15" hidden="true" customHeight="false" outlineLevel="0" collapsed="false">
      <c r="A459" s="499" t="s">
        <v>241</v>
      </c>
      <c r="B459" s="500" t="n">
        <v>870</v>
      </c>
      <c r="C459" s="499" t="s">
        <v>654</v>
      </c>
      <c r="D459" s="500" t="n">
        <v>457</v>
      </c>
      <c r="E459" s="499" t="s">
        <v>730</v>
      </c>
    </row>
    <row r="460" customFormat="false" ht="15" hidden="true" customHeight="false" outlineLevel="0" collapsed="false">
      <c r="A460" s="499" t="s">
        <v>241</v>
      </c>
      <c r="B460" s="500" t="n">
        <v>870</v>
      </c>
      <c r="C460" s="499" t="s">
        <v>654</v>
      </c>
      <c r="D460" s="500" t="n">
        <v>458</v>
      </c>
      <c r="E460" s="499" t="s">
        <v>731</v>
      </c>
    </row>
    <row r="461" customFormat="false" ht="15" hidden="true" customHeight="false" outlineLevel="0" collapsed="false">
      <c r="A461" s="499" t="s">
        <v>241</v>
      </c>
      <c r="B461" s="500" t="n">
        <v>870</v>
      </c>
      <c r="C461" s="499" t="s">
        <v>654</v>
      </c>
      <c r="D461" s="500" t="n">
        <v>459</v>
      </c>
      <c r="E461" s="499" t="s">
        <v>732</v>
      </c>
    </row>
    <row r="462" customFormat="false" ht="15" hidden="true" customHeight="false" outlineLevel="0" collapsed="false">
      <c r="A462" s="499" t="s">
        <v>241</v>
      </c>
      <c r="B462" s="500" t="n">
        <v>870</v>
      </c>
      <c r="C462" s="499" t="s">
        <v>654</v>
      </c>
      <c r="D462" s="500" t="n">
        <v>460</v>
      </c>
      <c r="E462" s="499" t="s">
        <v>733</v>
      </c>
    </row>
    <row r="463" customFormat="false" ht="15" hidden="true" customHeight="false" outlineLevel="0" collapsed="false">
      <c r="A463" s="499" t="s">
        <v>241</v>
      </c>
      <c r="B463" s="500" t="n">
        <v>870</v>
      </c>
      <c r="C463" s="499" t="s">
        <v>654</v>
      </c>
      <c r="D463" s="500" t="n">
        <v>461</v>
      </c>
      <c r="E463" s="499" t="s">
        <v>734</v>
      </c>
    </row>
    <row r="464" customFormat="false" ht="15" hidden="true" customHeight="false" outlineLevel="0" collapsed="false">
      <c r="A464" s="499" t="s">
        <v>241</v>
      </c>
      <c r="B464" s="500" t="n">
        <v>870</v>
      </c>
      <c r="C464" s="499" t="s">
        <v>654</v>
      </c>
      <c r="D464" s="500" t="n">
        <v>500</v>
      </c>
      <c r="E464" s="499" t="s">
        <v>735</v>
      </c>
    </row>
    <row r="465" customFormat="false" ht="15" hidden="true" customHeight="false" outlineLevel="0" collapsed="false">
      <c r="A465" s="499" t="s">
        <v>241</v>
      </c>
      <c r="B465" s="500" t="n">
        <v>870</v>
      </c>
      <c r="C465" s="499" t="s">
        <v>654</v>
      </c>
      <c r="D465" s="500" t="n">
        <v>501</v>
      </c>
      <c r="E465" s="499" t="s">
        <v>736</v>
      </c>
    </row>
    <row r="466" customFormat="false" ht="15" hidden="true" customHeight="false" outlineLevel="0" collapsed="false">
      <c r="A466" s="499" t="s">
        <v>241</v>
      </c>
      <c r="B466" s="500" t="n">
        <v>870</v>
      </c>
      <c r="C466" s="499" t="s">
        <v>654</v>
      </c>
      <c r="D466" s="500" t="n">
        <v>503</v>
      </c>
      <c r="E466" s="499" t="s">
        <v>737</v>
      </c>
    </row>
    <row r="467" customFormat="false" ht="15" hidden="true" customHeight="false" outlineLevel="0" collapsed="false">
      <c r="A467" s="499" t="s">
        <v>241</v>
      </c>
      <c r="B467" s="500" t="n">
        <v>870</v>
      </c>
      <c r="C467" s="499" t="s">
        <v>654</v>
      </c>
      <c r="D467" s="500" t="n">
        <v>504</v>
      </c>
      <c r="E467" s="499" t="s">
        <v>738</v>
      </c>
    </row>
    <row r="468" customFormat="false" ht="15" hidden="true" customHeight="false" outlineLevel="0" collapsed="false">
      <c r="A468" s="499" t="s">
        <v>241</v>
      </c>
      <c r="B468" s="500" t="n">
        <v>870</v>
      </c>
      <c r="C468" s="499" t="s">
        <v>654</v>
      </c>
      <c r="D468" s="500" t="n">
        <v>510</v>
      </c>
      <c r="E468" s="499" t="s">
        <v>739</v>
      </c>
    </row>
    <row r="469" customFormat="false" ht="15" hidden="true" customHeight="false" outlineLevel="0" collapsed="false">
      <c r="A469" s="499" t="s">
        <v>241</v>
      </c>
      <c r="B469" s="500" t="n">
        <v>870</v>
      </c>
      <c r="C469" s="499" t="s">
        <v>654</v>
      </c>
      <c r="D469" s="500" t="n">
        <v>507</v>
      </c>
      <c r="E469" s="499" t="s">
        <v>740</v>
      </c>
    </row>
    <row r="470" customFormat="false" ht="15" hidden="true" customHeight="false" outlineLevel="0" collapsed="false">
      <c r="A470" s="499" t="s">
        <v>241</v>
      </c>
      <c r="B470" s="500" t="n">
        <v>870</v>
      </c>
      <c r="C470" s="499" t="s">
        <v>654</v>
      </c>
      <c r="D470" s="500" t="n">
        <v>509</v>
      </c>
      <c r="E470" s="499" t="s">
        <v>741</v>
      </c>
    </row>
    <row r="471" customFormat="false" ht="15" hidden="true" customHeight="false" outlineLevel="0" collapsed="false">
      <c r="A471" s="499" t="s">
        <v>241</v>
      </c>
      <c r="B471" s="500" t="n">
        <v>870</v>
      </c>
      <c r="C471" s="499" t="s">
        <v>654</v>
      </c>
      <c r="D471" s="500" t="n">
        <v>508</v>
      </c>
      <c r="E471" s="499" t="s">
        <v>742</v>
      </c>
    </row>
    <row r="472" customFormat="false" ht="15" hidden="true" customHeight="false" outlineLevel="0" collapsed="false">
      <c r="A472" s="499" t="s">
        <v>241</v>
      </c>
      <c r="B472" s="500" t="n">
        <v>870</v>
      </c>
      <c r="C472" s="499" t="s">
        <v>654</v>
      </c>
      <c r="D472" s="500" t="n">
        <v>506</v>
      </c>
      <c r="E472" s="499" t="s">
        <v>743</v>
      </c>
    </row>
    <row r="473" customFormat="false" ht="15" hidden="true" customHeight="false" outlineLevel="0" collapsed="false">
      <c r="A473" s="499" t="s">
        <v>241</v>
      </c>
      <c r="B473" s="500" t="n">
        <v>870</v>
      </c>
      <c r="C473" s="499" t="s">
        <v>654</v>
      </c>
      <c r="D473" s="500" t="n">
        <v>505</v>
      </c>
      <c r="E473" s="499" t="s">
        <v>598</v>
      </c>
    </row>
    <row r="474" customFormat="false" ht="15" hidden="true" customHeight="false" outlineLevel="0" collapsed="false">
      <c r="A474" s="499" t="s">
        <v>241</v>
      </c>
      <c r="B474" s="500" t="n">
        <v>870</v>
      </c>
      <c r="C474" s="499" t="s">
        <v>654</v>
      </c>
      <c r="D474" s="500" t="n">
        <v>544</v>
      </c>
      <c r="E474" s="499" t="s">
        <v>744</v>
      </c>
    </row>
    <row r="475" customFormat="false" ht="15" hidden="true" customHeight="false" outlineLevel="0" collapsed="false">
      <c r="A475" s="499" t="s">
        <v>241</v>
      </c>
      <c r="B475" s="500" t="n">
        <v>870</v>
      </c>
      <c r="C475" s="499" t="s">
        <v>654</v>
      </c>
      <c r="D475" s="500" t="n">
        <v>588</v>
      </c>
      <c r="E475" s="499" t="s">
        <v>745</v>
      </c>
    </row>
    <row r="476" customFormat="false" ht="15" hidden="true" customHeight="false" outlineLevel="0" collapsed="false">
      <c r="A476" s="499" t="s">
        <v>241</v>
      </c>
      <c r="B476" s="500" t="n">
        <v>870</v>
      </c>
      <c r="C476" s="499" t="s">
        <v>654</v>
      </c>
      <c r="D476" s="500" t="n">
        <v>589</v>
      </c>
      <c r="E476" s="499" t="s">
        <v>746</v>
      </c>
    </row>
    <row r="477" customFormat="false" ht="15" hidden="true" customHeight="false" outlineLevel="0" collapsed="false">
      <c r="A477" s="499" t="s">
        <v>241</v>
      </c>
      <c r="B477" s="500" t="n">
        <v>870</v>
      </c>
      <c r="C477" s="499" t="s">
        <v>654</v>
      </c>
      <c r="D477" s="500" t="n">
        <v>590</v>
      </c>
      <c r="E477" s="499" t="s">
        <v>747</v>
      </c>
    </row>
    <row r="478" customFormat="false" ht="15" hidden="true" customHeight="false" outlineLevel="0" collapsed="false">
      <c r="A478" s="499" t="s">
        <v>241</v>
      </c>
      <c r="B478" s="500" t="n">
        <v>870</v>
      </c>
      <c r="C478" s="499" t="s">
        <v>654</v>
      </c>
      <c r="D478" s="500" t="n">
        <v>591</v>
      </c>
      <c r="E478" s="499" t="s">
        <v>748</v>
      </c>
    </row>
    <row r="479" customFormat="false" ht="15" hidden="true" customHeight="false" outlineLevel="0" collapsed="false">
      <c r="A479" s="499" t="s">
        <v>241</v>
      </c>
      <c r="B479" s="500" t="n">
        <v>870</v>
      </c>
      <c r="C479" s="499" t="s">
        <v>654</v>
      </c>
      <c r="D479" s="500" t="n">
        <v>593</v>
      </c>
      <c r="E479" s="499" t="s">
        <v>749</v>
      </c>
    </row>
    <row r="480" customFormat="false" ht="15" hidden="true" customHeight="false" outlineLevel="0" collapsed="false">
      <c r="A480" s="499" t="s">
        <v>241</v>
      </c>
      <c r="B480" s="500" t="n">
        <v>870</v>
      </c>
      <c r="C480" s="499" t="s">
        <v>654</v>
      </c>
      <c r="D480" s="500" t="n">
        <v>592</v>
      </c>
      <c r="E480" s="499" t="s">
        <v>750</v>
      </c>
    </row>
    <row r="481" customFormat="false" ht="15" hidden="true" customHeight="false" outlineLevel="0" collapsed="false">
      <c r="A481" s="499" t="s">
        <v>241</v>
      </c>
      <c r="B481" s="500" t="n">
        <v>870</v>
      </c>
      <c r="C481" s="499" t="s">
        <v>654</v>
      </c>
      <c r="D481" s="500" t="n">
        <v>632</v>
      </c>
      <c r="E481" s="499" t="s">
        <v>751</v>
      </c>
    </row>
    <row r="482" customFormat="false" ht="15" hidden="true" customHeight="false" outlineLevel="0" collapsed="false">
      <c r="A482" s="499" t="s">
        <v>241</v>
      </c>
      <c r="B482" s="500" t="n">
        <v>870</v>
      </c>
      <c r="C482" s="499" t="s">
        <v>654</v>
      </c>
      <c r="D482" s="500" t="n">
        <v>637</v>
      </c>
      <c r="E482" s="499" t="s">
        <v>752</v>
      </c>
    </row>
    <row r="483" customFormat="false" ht="15" hidden="true" customHeight="false" outlineLevel="0" collapsed="false">
      <c r="A483" s="499" t="s">
        <v>241</v>
      </c>
      <c r="B483" s="500" t="n">
        <v>870</v>
      </c>
      <c r="C483" s="499" t="s">
        <v>654</v>
      </c>
      <c r="D483" s="500" t="n">
        <v>633</v>
      </c>
      <c r="E483" s="499" t="s">
        <v>753</v>
      </c>
    </row>
    <row r="484" customFormat="false" ht="15" hidden="true" customHeight="false" outlineLevel="0" collapsed="false">
      <c r="A484" s="499" t="s">
        <v>241</v>
      </c>
      <c r="B484" s="500" t="n">
        <v>870</v>
      </c>
      <c r="C484" s="499" t="s">
        <v>654</v>
      </c>
      <c r="D484" s="500" t="n">
        <v>638</v>
      </c>
      <c r="E484" s="499" t="s">
        <v>754</v>
      </c>
    </row>
    <row r="485" customFormat="false" ht="15" hidden="true" customHeight="false" outlineLevel="0" collapsed="false">
      <c r="A485" s="499" t="s">
        <v>241</v>
      </c>
      <c r="B485" s="500" t="n">
        <v>870</v>
      </c>
      <c r="C485" s="499" t="s">
        <v>654</v>
      </c>
      <c r="D485" s="500" t="n">
        <v>634</v>
      </c>
      <c r="E485" s="499" t="s">
        <v>755</v>
      </c>
    </row>
    <row r="486" customFormat="false" ht="15" hidden="true" customHeight="false" outlineLevel="0" collapsed="false">
      <c r="A486" s="499" t="s">
        <v>241</v>
      </c>
      <c r="B486" s="500" t="n">
        <v>870</v>
      </c>
      <c r="C486" s="499" t="s">
        <v>654</v>
      </c>
      <c r="D486" s="500" t="n">
        <v>636</v>
      </c>
      <c r="E486" s="499" t="s">
        <v>756</v>
      </c>
    </row>
    <row r="487" customFormat="false" ht="15" hidden="true" customHeight="false" outlineLevel="0" collapsed="false">
      <c r="A487" s="499" t="s">
        <v>241</v>
      </c>
      <c r="B487" s="500" t="n">
        <v>870</v>
      </c>
      <c r="C487" s="499" t="s">
        <v>654</v>
      </c>
      <c r="D487" s="500" t="n">
        <v>635</v>
      </c>
      <c r="E487" s="499" t="s">
        <v>757</v>
      </c>
    </row>
    <row r="488" customFormat="false" ht="15" hidden="true" customHeight="false" outlineLevel="0" collapsed="false">
      <c r="A488" s="499" t="s">
        <v>241</v>
      </c>
      <c r="B488" s="500" t="n">
        <v>870</v>
      </c>
      <c r="C488" s="499" t="s">
        <v>654</v>
      </c>
      <c r="D488" s="500" t="n">
        <v>691</v>
      </c>
      <c r="E488" s="499" t="s">
        <v>758</v>
      </c>
    </row>
    <row r="489" customFormat="false" ht="15" hidden="true" customHeight="false" outlineLevel="0" collapsed="false">
      <c r="A489" s="499" t="s">
        <v>241</v>
      </c>
      <c r="B489" s="500" t="n">
        <v>870</v>
      </c>
      <c r="C489" s="499" t="s">
        <v>654</v>
      </c>
      <c r="D489" s="500" t="n">
        <v>692</v>
      </c>
      <c r="E489" s="499" t="s">
        <v>759</v>
      </c>
    </row>
    <row r="490" customFormat="false" ht="15" hidden="true" customHeight="false" outlineLevel="0" collapsed="false">
      <c r="A490" s="499" t="s">
        <v>241</v>
      </c>
      <c r="B490" s="500" t="n">
        <v>870</v>
      </c>
      <c r="C490" s="499" t="s">
        <v>654</v>
      </c>
      <c r="D490" s="500" t="n">
        <v>693</v>
      </c>
      <c r="E490" s="499" t="s">
        <v>760</v>
      </c>
    </row>
    <row r="491" customFormat="false" ht="15" hidden="true" customHeight="false" outlineLevel="0" collapsed="false">
      <c r="A491" s="499" t="s">
        <v>241</v>
      </c>
      <c r="B491" s="500" t="n">
        <v>870</v>
      </c>
      <c r="C491" s="499" t="s">
        <v>654</v>
      </c>
      <c r="D491" s="500" t="n">
        <v>694</v>
      </c>
      <c r="E491" s="499" t="s">
        <v>761</v>
      </c>
    </row>
    <row r="492" customFormat="false" ht="15" hidden="true" customHeight="false" outlineLevel="0" collapsed="false">
      <c r="A492" s="499" t="s">
        <v>241</v>
      </c>
      <c r="B492" s="500" t="n">
        <v>870</v>
      </c>
      <c r="C492" s="499" t="s">
        <v>654</v>
      </c>
      <c r="D492" s="500" t="n">
        <v>695</v>
      </c>
      <c r="E492" s="499" t="s">
        <v>762</v>
      </c>
    </row>
    <row r="493" customFormat="false" ht="15" hidden="true" customHeight="false" outlineLevel="0" collapsed="false">
      <c r="A493" s="499" t="s">
        <v>241</v>
      </c>
      <c r="B493" s="500" t="n">
        <v>870</v>
      </c>
      <c r="C493" s="499" t="s">
        <v>654</v>
      </c>
      <c r="D493" s="500" t="n">
        <v>696</v>
      </c>
      <c r="E493" s="499" t="s">
        <v>763</v>
      </c>
    </row>
    <row r="494" customFormat="false" ht="15" hidden="true" customHeight="false" outlineLevel="0" collapsed="false">
      <c r="A494" s="499" t="s">
        <v>241</v>
      </c>
      <c r="B494" s="500" t="n">
        <v>870</v>
      </c>
      <c r="C494" s="499" t="s">
        <v>654</v>
      </c>
      <c r="D494" s="500" t="n">
        <v>700</v>
      </c>
      <c r="E494" s="499" t="s">
        <v>764</v>
      </c>
    </row>
    <row r="495" customFormat="false" ht="15" hidden="true" customHeight="false" outlineLevel="0" collapsed="false">
      <c r="A495" s="499" t="s">
        <v>241</v>
      </c>
      <c r="B495" s="500" t="n">
        <v>870</v>
      </c>
      <c r="C495" s="499" t="s">
        <v>654</v>
      </c>
      <c r="D495" s="500" t="n">
        <v>735</v>
      </c>
      <c r="E495" s="499" t="s">
        <v>765</v>
      </c>
    </row>
    <row r="496" customFormat="false" ht="15" hidden="true" customHeight="false" outlineLevel="0" collapsed="false">
      <c r="A496" s="499" t="s">
        <v>241</v>
      </c>
      <c r="B496" s="500" t="n">
        <v>870</v>
      </c>
      <c r="C496" s="499" t="s">
        <v>654</v>
      </c>
      <c r="D496" s="500" t="n">
        <v>736</v>
      </c>
      <c r="E496" s="499" t="s">
        <v>472</v>
      </c>
    </row>
    <row r="497" customFormat="false" ht="15" hidden="true" customHeight="false" outlineLevel="0" collapsed="false">
      <c r="A497" s="499" t="s">
        <v>241</v>
      </c>
      <c r="B497" s="500" t="n">
        <v>870</v>
      </c>
      <c r="C497" s="499" t="s">
        <v>654</v>
      </c>
      <c r="D497" s="500" t="n">
        <v>737</v>
      </c>
      <c r="E497" s="499" t="s">
        <v>766</v>
      </c>
    </row>
    <row r="498" customFormat="false" ht="15" hidden="true" customHeight="false" outlineLevel="0" collapsed="false">
      <c r="A498" s="499" t="s">
        <v>241</v>
      </c>
      <c r="B498" s="500" t="n">
        <v>870</v>
      </c>
      <c r="C498" s="499" t="s">
        <v>654</v>
      </c>
      <c r="D498" s="500" t="n">
        <v>738</v>
      </c>
      <c r="E498" s="499" t="s">
        <v>767</v>
      </c>
    </row>
    <row r="499" customFormat="false" ht="15" hidden="true" customHeight="false" outlineLevel="0" collapsed="false">
      <c r="A499" s="499" t="s">
        <v>241</v>
      </c>
      <c r="B499" s="500" t="n">
        <v>870</v>
      </c>
      <c r="C499" s="499" t="s">
        <v>654</v>
      </c>
      <c r="D499" s="500" t="n">
        <v>739</v>
      </c>
      <c r="E499" s="499" t="s">
        <v>768</v>
      </c>
    </row>
    <row r="500" customFormat="false" ht="15" hidden="true" customHeight="false" outlineLevel="0" collapsed="false">
      <c r="A500" s="499" t="s">
        <v>241</v>
      </c>
      <c r="B500" s="500" t="n">
        <v>870</v>
      </c>
      <c r="C500" s="499" t="s">
        <v>654</v>
      </c>
      <c r="D500" s="500" t="n">
        <v>740</v>
      </c>
      <c r="E500" s="499" t="s">
        <v>769</v>
      </c>
    </row>
    <row r="501" customFormat="false" ht="15" hidden="true" customHeight="false" outlineLevel="0" collapsed="false">
      <c r="A501" s="499" t="s">
        <v>241</v>
      </c>
      <c r="B501" s="500" t="n">
        <v>870</v>
      </c>
      <c r="C501" s="499" t="s">
        <v>654</v>
      </c>
      <c r="D501" s="500" t="n">
        <v>779</v>
      </c>
      <c r="E501" s="499" t="s">
        <v>770</v>
      </c>
    </row>
    <row r="502" customFormat="false" ht="15" hidden="true" customHeight="false" outlineLevel="0" collapsed="false">
      <c r="A502" s="499" t="s">
        <v>241</v>
      </c>
      <c r="B502" s="500" t="n">
        <v>870</v>
      </c>
      <c r="C502" s="499" t="s">
        <v>654</v>
      </c>
      <c r="D502" s="500" t="n">
        <v>783</v>
      </c>
      <c r="E502" s="499" t="s">
        <v>771</v>
      </c>
    </row>
    <row r="503" customFormat="false" ht="15" hidden="true" customHeight="false" outlineLevel="0" collapsed="false">
      <c r="A503" s="499" t="s">
        <v>241</v>
      </c>
      <c r="B503" s="500" t="n">
        <v>870</v>
      </c>
      <c r="C503" s="499" t="s">
        <v>654</v>
      </c>
      <c r="D503" s="500" t="n">
        <v>781</v>
      </c>
      <c r="E503" s="499" t="s">
        <v>772</v>
      </c>
    </row>
    <row r="504" customFormat="false" ht="15" hidden="true" customHeight="false" outlineLevel="0" collapsed="false">
      <c r="A504" s="499" t="s">
        <v>241</v>
      </c>
      <c r="B504" s="500" t="n">
        <v>870</v>
      </c>
      <c r="C504" s="499" t="s">
        <v>654</v>
      </c>
      <c r="D504" s="500" t="n">
        <v>782</v>
      </c>
      <c r="E504" s="499" t="s">
        <v>773</v>
      </c>
    </row>
    <row r="505" customFormat="false" ht="15" hidden="true" customHeight="false" outlineLevel="0" collapsed="false">
      <c r="A505" s="499" t="s">
        <v>241</v>
      </c>
      <c r="B505" s="500" t="n">
        <v>870</v>
      </c>
      <c r="C505" s="499" t="s">
        <v>654</v>
      </c>
      <c r="D505" s="500" t="n">
        <v>784</v>
      </c>
      <c r="E505" s="499" t="s">
        <v>774</v>
      </c>
    </row>
    <row r="506" customFormat="false" ht="15" hidden="true" customHeight="false" outlineLevel="0" collapsed="false">
      <c r="A506" s="499" t="s">
        <v>241</v>
      </c>
      <c r="B506" s="500" t="n">
        <v>870</v>
      </c>
      <c r="C506" s="499" t="s">
        <v>654</v>
      </c>
      <c r="D506" s="500" t="n">
        <v>825</v>
      </c>
      <c r="E506" s="499" t="s">
        <v>775</v>
      </c>
    </row>
    <row r="507" customFormat="false" ht="15" hidden="true" customHeight="false" outlineLevel="0" collapsed="false">
      <c r="A507" s="499" t="s">
        <v>241</v>
      </c>
      <c r="B507" s="500" t="n">
        <v>870</v>
      </c>
      <c r="C507" s="499" t="s">
        <v>654</v>
      </c>
      <c r="D507" s="500" t="n">
        <v>867</v>
      </c>
      <c r="E507" s="499" t="s">
        <v>408</v>
      </c>
    </row>
    <row r="508" customFormat="false" ht="15" hidden="true" customHeight="false" outlineLevel="0" collapsed="false">
      <c r="A508" s="499" t="s">
        <v>241</v>
      </c>
      <c r="B508" s="500" t="n">
        <v>870</v>
      </c>
      <c r="C508" s="499" t="s">
        <v>654</v>
      </c>
      <c r="D508" s="500" t="n">
        <v>869</v>
      </c>
      <c r="E508" s="499" t="s">
        <v>776</v>
      </c>
    </row>
    <row r="509" customFormat="false" ht="15" hidden="true" customHeight="false" outlineLevel="0" collapsed="false">
      <c r="A509" s="499" t="s">
        <v>241</v>
      </c>
      <c r="B509" s="500" t="n">
        <v>870</v>
      </c>
      <c r="C509" s="499" t="s">
        <v>654</v>
      </c>
      <c r="D509" s="500" t="n">
        <v>868</v>
      </c>
      <c r="E509" s="499" t="s">
        <v>777</v>
      </c>
    </row>
    <row r="510" customFormat="false" ht="15" hidden="true" customHeight="false" outlineLevel="0" collapsed="false">
      <c r="A510" s="499" t="s">
        <v>241</v>
      </c>
      <c r="B510" s="500" t="n">
        <v>910</v>
      </c>
      <c r="C510" s="499" t="s">
        <v>778</v>
      </c>
      <c r="D510" s="500" t="n">
        <v>1</v>
      </c>
      <c r="E510" s="499" t="s">
        <v>779</v>
      </c>
    </row>
    <row r="511" customFormat="false" ht="15" hidden="true" customHeight="false" outlineLevel="0" collapsed="false">
      <c r="A511" s="499" t="s">
        <v>241</v>
      </c>
      <c r="B511" s="500" t="n">
        <v>910</v>
      </c>
      <c r="C511" s="499" t="s">
        <v>778</v>
      </c>
      <c r="D511" s="500" t="n">
        <v>2</v>
      </c>
      <c r="E511" s="499" t="s">
        <v>780</v>
      </c>
    </row>
    <row r="512" customFormat="false" ht="15" hidden="true" customHeight="false" outlineLevel="0" collapsed="false">
      <c r="A512" s="499" t="s">
        <v>241</v>
      </c>
      <c r="B512" s="500" t="n">
        <v>910</v>
      </c>
      <c r="C512" s="499" t="s">
        <v>778</v>
      </c>
      <c r="D512" s="500" t="n">
        <v>3</v>
      </c>
      <c r="E512" s="499" t="s">
        <v>781</v>
      </c>
    </row>
    <row r="513" customFormat="false" ht="15" hidden="true" customHeight="false" outlineLevel="0" collapsed="false">
      <c r="A513" s="499" t="s">
        <v>241</v>
      </c>
      <c r="B513" s="500" t="n">
        <v>910</v>
      </c>
      <c r="C513" s="499" t="s">
        <v>778</v>
      </c>
      <c r="D513" s="500" t="n">
        <v>4</v>
      </c>
      <c r="E513" s="499" t="s">
        <v>782</v>
      </c>
    </row>
    <row r="514" customFormat="false" ht="15" hidden="true" customHeight="false" outlineLevel="0" collapsed="false">
      <c r="A514" s="499" t="s">
        <v>241</v>
      </c>
      <c r="B514" s="500" t="n">
        <v>910</v>
      </c>
      <c r="C514" s="499" t="s">
        <v>778</v>
      </c>
      <c r="D514" s="500" t="n">
        <v>5</v>
      </c>
      <c r="E514" s="499" t="s">
        <v>783</v>
      </c>
    </row>
    <row r="515" customFormat="false" ht="15" hidden="true" customHeight="false" outlineLevel="0" collapsed="false">
      <c r="A515" s="499" t="s">
        <v>241</v>
      </c>
      <c r="B515" s="500" t="n">
        <v>910</v>
      </c>
      <c r="C515" s="499" t="s">
        <v>778</v>
      </c>
      <c r="D515" s="500" t="n">
        <v>6</v>
      </c>
      <c r="E515" s="499" t="s">
        <v>784</v>
      </c>
    </row>
    <row r="516" customFormat="false" ht="15" hidden="true" customHeight="false" outlineLevel="0" collapsed="false">
      <c r="A516" s="499" t="s">
        <v>241</v>
      </c>
      <c r="B516" s="500" t="n">
        <v>910</v>
      </c>
      <c r="C516" s="499" t="s">
        <v>778</v>
      </c>
      <c r="D516" s="500" t="n">
        <v>8</v>
      </c>
      <c r="E516" s="499" t="s">
        <v>785</v>
      </c>
    </row>
    <row r="517" customFormat="false" ht="15" hidden="true" customHeight="false" outlineLevel="0" collapsed="false">
      <c r="A517" s="499" t="s">
        <v>241</v>
      </c>
      <c r="B517" s="500" t="n">
        <v>910</v>
      </c>
      <c r="C517" s="499" t="s">
        <v>778</v>
      </c>
      <c r="D517" s="500" t="n">
        <v>10</v>
      </c>
      <c r="E517" s="499" t="s">
        <v>786</v>
      </c>
    </row>
    <row r="518" customFormat="false" ht="15" hidden="true" customHeight="false" outlineLevel="0" collapsed="false">
      <c r="A518" s="499" t="s">
        <v>241</v>
      </c>
      <c r="B518" s="500" t="n">
        <v>910</v>
      </c>
      <c r="C518" s="499" t="s">
        <v>778</v>
      </c>
      <c r="D518" s="500" t="n">
        <v>9</v>
      </c>
      <c r="E518" s="499" t="s">
        <v>787</v>
      </c>
    </row>
    <row r="519" customFormat="false" ht="15" hidden="true" customHeight="false" outlineLevel="0" collapsed="false">
      <c r="A519" s="499" t="s">
        <v>241</v>
      </c>
      <c r="B519" s="500" t="n">
        <v>910</v>
      </c>
      <c r="C519" s="499" t="s">
        <v>778</v>
      </c>
      <c r="D519" s="500" t="n">
        <v>48</v>
      </c>
      <c r="E519" s="499" t="s">
        <v>788</v>
      </c>
    </row>
    <row r="520" customFormat="false" ht="15" hidden="true" customHeight="false" outlineLevel="0" collapsed="false">
      <c r="A520" s="499" t="s">
        <v>241</v>
      </c>
      <c r="B520" s="500" t="n">
        <v>910</v>
      </c>
      <c r="C520" s="499" t="s">
        <v>778</v>
      </c>
      <c r="D520" s="500" t="n">
        <v>45</v>
      </c>
      <c r="E520" s="499" t="s">
        <v>789</v>
      </c>
    </row>
    <row r="521" customFormat="false" ht="15" hidden="true" customHeight="false" outlineLevel="0" collapsed="false">
      <c r="A521" s="499" t="s">
        <v>241</v>
      </c>
      <c r="B521" s="500" t="n">
        <v>910</v>
      </c>
      <c r="C521" s="499" t="s">
        <v>778</v>
      </c>
      <c r="D521" s="500" t="n">
        <v>46</v>
      </c>
      <c r="E521" s="499" t="s">
        <v>790</v>
      </c>
    </row>
    <row r="522" customFormat="false" ht="15" hidden="true" customHeight="false" outlineLevel="0" collapsed="false">
      <c r="A522" s="499" t="s">
        <v>241</v>
      </c>
      <c r="B522" s="500" t="n">
        <v>910</v>
      </c>
      <c r="C522" s="499" t="s">
        <v>778</v>
      </c>
      <c r="D522" s="500" t="n">
        <v>47</v>
      </c>
      <c r="E522" s="499" t="s">
        <v>791</v>
      </c>
    </row>
    <row r="523" customFormat="false" ht="15" hidden="true" customHeight="false" outlineLevel="0" collapsed="false">
      <c r="A523" s="499" t="s">
        <v>241</v>
      </c>
      <c r="B523" s="500" t="n">
        <v>910</v>
      </c>
      <c r="C523" s="499" t="s">
        <v>778</v>
      </c>
      <c r="D523" s="500" t="n">
        <v>89</v>
      </c>
      <c r="E523" s="499" t="s">
        <v>792</v>
      </c>
    </row>
    <row r="524" customFormat="false" ht="15" hidden="true" customHeight="false" outlineLevel="0" collapsed="false">
      <c r="A524" s="499" t="s">
        <v>241</v>
      </c>
      <c r="B524" s="500" t="n">
        <v>910</v>
      </c>
      <c r="C524" s="499" t="s">
        <v>778</v>
      </c>
      <c r="D524" s="500" t="n">
        <v>90</v>
      </c>
      <c r="E524" s="499" t="s">
        <v>793</v>
      </c>
    </row>
    <row r="525" customFormat="false" ht="15" hidden="true" customHeight="false" outlineLevel="0" collapsed="false">
      <c r="A525" s="499" t="s">
        <v>241</v>
      </c>
      <c r="B525" s="500" t="n">
        <v>910</v>
      </c>
      <c r="C525" s="499" t="s">
        <v>778</v>
      </c>
      <c r="D525" s="500" t="n">
        <v>91</v>
      </c>
      <c r="E525" s="499" t="s">
        <v>794</v>
      </c>
    </row>
    <row r="526" customFormat="false" ht="15" hidden="true" customHeight="false" outlineLevel="0" collapsed="false">
      <c r="A526" s="499" t="s">
        <v>241</v>
      </c>
      <c r="B526" s="500" t="n">
        <v>910</v>
      </c>
      <c r="C526" s="499" t="s">
        <v>778</v>
      </c>
      <c r="D526" s="500" t="n">
        <v>92</v>
      </c>
      <c r="E526" s="499" t="s">
        <v>795</v>
      </c>
    </row>
    <row r="527" customFormat="false" ht="15" hidden="true" customHeight="false" outlineLevel="0" collapsed="false">
      <c r="A527" s="499" t="s">
        <v>241</v>
      </c>
      <c r="B527" s="500" t="n">
        <v>910</v>
      </c>
      <c r="C527" s="499" t="s">
        <v>778</v>
      </c>
      <c r="D527" s="500" t="n">
        <v>93</v>
      </c>
      <c r="E527" s="499" t="s">
        <v>796</v>
      </c>
    </row>
    <row r="528" customFormat="false" ht="15" hidden="true" customHeight="false" outlineLevel="0" collapsed="false">
      <c r="A528" s="499" t="s">
        <v>241</v>
      </c>
      <c r="B528" s="500" t="n">
        <v>910</v>
      </c>
      <c r="C528" s="499" t="s">
        <v>778</v>
      </c>
      <c r="D528" s="500" t="n">
        <v>101</v>
      </c>
      <c r="E528" s="499" t="s">
        <v>797</v>
      </c>
    </row>
    <row r="529" customFormat="false" ht="15" hidden="true" customHeight="false" outlineLevel="0" collapsed="false">
      <c r="A529" s="499" t="s">
        <v>241</v>
      </c>
      <c r="B529" s="500" t="n">
        <v>910</v>
      </c>
      <c r="C529" s="499" t="s">
        <v>778</v>
      </c>
      <c r="D529" s="500" t="n">
        <v>102</v>
      </c>
      <c r="E529" s="499" t="s">
        <v>798</v>
      </c>
    </row>
    <row r="530" customFormat="false" ht="15" hidden="true" customHeight="false" outlineLevel="0" collapsed="false">
      <c r="A530" s="499" t="s">
        <v>241</v>
      </c>
      <c r="B530" s="500" t="n">
        <v>910</v>
      </c>
      <c r="C530" s="499" t="s">
        <v>778</v>
      </c>
      <c r="D530" s="500" t="n">
        <v>94</v>
      </c>
      <c r="E530" s="499" t="s">
        <v>799</v>
      </c>
    </row>
    <row r="531" customFormat="false" ht="15" hidden="true" customHeight="false" outlineLevel="0" collapsed="false">
      <c r="A531" s="499" t="s">
        <v>241</v>
      </c>
      <c r="B531" s="500" t="n">
        <v>910</v>
      </c>
      <c r="C531" s="499" t="s">
        <v>778</v>
      </c>
      <c r="D531" s="500" t="n">
        <v>95</v>
      </c>
      <c r="E531" s="499" t="s">
        <v>689</v>
      </c>
    </row>
    <row r="532" customFormat="false" ht="15" hidden="true" customHeight="false" outlineLevel="0" collapsed="false">
      <c r="A532" s="499" t="s">
        <v>241</v>
      </c>
      <c r="B532" s="500" t="n">
        <v>910</v>
      </c>
      <c r="C532" s="499" t="s">
        <v>778</v>
      </c>
      <c r="D532" s="500" t="n">
        <v>96</v>
      </c>
      <c r="E532" s="499" t="s">
        <v>800</v>
      </c>
    </row>
    <row r="533" customFormat="false" ht="15" hidden="true" customHeight="false" outlineLevel="0" collapsed="false">
      <c r="A533" s="499" t="s">
        <v>241</v>
      </c>
      <c r="B533" s="500" t="n">
        <v>910</v>
      </c>
      <c r="C533" s="499" t="s">
        <v>778</v>
      </c>
      <c r="D533" s="500" t="n">
        <v>97</v>
      </c>
      <c r="E533" s="499" t="s">
        <v>801</v>
      </c>
    </row>
    <row r="534" customFormat="false" ht="15" hidden="true" customHeight="false" outlineLevel="0" collapsed="false">
      <c r="A534" s="499" t="s">
        <v>241</v>
      </c>
      <c r="B534" s="500" t="n">
        <v>910</v>
      </c>
      <c r="C534" s="499" t="s">
        <v>778</v>
      </c>
      <c r="D534" s="500" t="n">
        <v>98</v>
      </c>
      <c r="E534" s="499" t="s">
        <v>802</v>
      </c>
    </row>
    <row r="535" customFormat="false" ht="15" hidden="true" customHeight="false" outlineLevel="0" collapsed="false">
      <c r="A535" s="499" t="s">
        <v>241</v>
      </c>
      <c r="B535" s="500" t="n">
        <v>910</v>
      </c>
      <c r="C535" s="499" t="s">
        <v>778</v>
      </c>
      <c r="D535" s="500" t="n">
        <v>99</v>
      </c>
      <c r="E535" s="499" t="s">
        <v>693</v>
      </c>
    </row>
    <row r="536" customFormat="false" ht="15" hidden="true" customHeight="false" outlineLevel="0" collapsed="false">
      <c r="A536" s="499" t="s">
        <v>241</v>
      </c>
      <c r="B536" s="500" t="n">
        <v>910</v>
      </c>
      <c r="C536" s="499" t="s">
        <v>778</v>
      </c>
      <c r="D536" s="500" t="n">
        <v>100</v>
      </c>
      <c r="E536" s="499" t="s">
        <v>803</v>
      </c>
    </row>
    <row r="537" customFormat="false" ht="15" hidden="true" customHeight="false" outlineLevel="0" collapsed="false">
      <c r="A537" s="499" t="s">
        <v>241</v>
      </c>
      <c r="B537" s="500" t="n">
        <v>910</v>
      </c>
      <c r="C537" s="499" t="s">
        <v>778</v>
      </c>
      <c r="D537" s="500" t="n">
        <v>133</v>
      </c>
      <c r="E537" s="499" t="s">
        <v>804</v>
      </c>
    </row>
    <row r="538" customFormat="false" ht="15" hidden="true" customHeight="false" outlineLevel="0" collapsed="false">
      <c r="A538" s="499" t="s">
        <v>241</v>
      </c>
      <c r="B538" s="500" t="n">
        <v>910</v>
      </c>
      <c r="C538" s="499" t="s">
        <v>778</v>
      </c>
      <c r="D538" s="500" t="n">
        <v>135</v>
      </c>
      <c r="E538" s="499" t="s">
        <v>805</v>
      </c>
    </row>
    <row r="539" customFormat="false" ht="15" hidden="true" customHeight="false" outlineLevel="0" collapsed="false">
      <c r="A539" s="499" t="s">
        <v>241</v>
      </c>
      <c r="B539" s="500" t="n">
        <v>910</v>
      </c>
      <c r="C539" s="499" t="s">
        <v>778</v>
      </c>
      <c r="D539" s="500" t="n">
        <v>136</v>
      </c>
      <c r="E539" s="499" t="s">
        <v>806</v>
      </c>
    </row>
    <row r="540" customFormat="false" ht="15" hidden="true" customHeight="false" outlineLevel="0" collapsed="false">
      <c r="A540" s="499" t="s">
        <v>241</v>
      </c>
      <c r="B540" s="500" t="n">
        <v>910</v>
      </c>
      <c r="C540" s="499" t="s">
        <v>778</v>
      </c>
      <c r="D540" s="500" t="n">
        <v>134</v>
      </c>
      <c r="E540" s="499" t="s">
        <v>807</v>
      </c>
    </row>
    <row r="541" customFormat="false" ht="15" hidden="true" customHeight="false" outlineLevel="0" collapsed="false">
      <c r="A541" s="499" t="s">
        <v>241</v>
      </c>
      <c r="B541" s="500" t="n">
        <v>910</v>
      </c>
      <c r="C541" s="499" t="s">
        <v>778</v>
      </c>
      <c r="D541" s="500" t="n">
        <v>643</v>
      </c>
      <c r="E541" s="499" t="s">
        <v>808</v>
      </c>
    </row>
    <row r="542" customFormat="false" ht="15" hidden="true" customHeight="false" outlineLevel="0" collapsed="false">
      <c r="A542" s="499" t="s">
        <v>241</v>
      </c>
      <c r="B542" s="500" t="n">
        <v>910</v>
      </c>
      <c r="C542" s="499" t="s">
        <v>778</v>
      </c>
      <c r="D542" s="500" t="n">
        <v>177</v>
      </c>
      <c r="E542" s="499" t="s">
        <v>809</v>
      </c>
    </row>
    <row r="543" customFormat="false" ht="15" hidden="true" customHeight="false" outlineLevel="0" collapsed="false">
      <c r="A543" s="499" t="s">
        <v>241</v>
      </c>
      <c r="B543" s="500" t="n">
        <v>910</v>
      </c>
      <c r="C543" s="499" t="s">
        <v>778</v>
      </c>
      <c r="D543" s="500" t="n">
        <v>178</v>
      </c>
      <c r="E543" s="499" t="s">
        <v>810</v>
      </c>
    </row>
    <row r="544" customFormat="false" ht="15" hidden="true" customHeight="false" outlineLevel="0" collapsed="false">
      <c r="A544" s="499" t="s">
        <v>241</v>
      </c>
      <c r="B544" s="500" t="n">
        <v>910</v>
      </c>
      <c r="C544" s="499" t="s">
        <v>778</v>
      </c>
      <c r="D544" s="500" t="n">
        <v>184</v>
      </c>
      <c r="E544" s="499" t="s">
        <v>811</v>
      </c>
    </row>
    <row r="545" customFormat="false" ht="15" hidden="true" customHeight="false" outlineLevel="0" collapsed="false">
      <c r="A545" s="499" t="s">
        <v>241</v>
      </c>
      <c r="B545" s="500" t="n">
        <v>910</v>
      </c>
      <c r="C545" s="499" t="s">
        <v>778</v>
      </c>
      <c r="D545" s="500" t="n">
        <v>181</v>
      </c>
      <c r="E545" s="499" t="s">
        <v>812</v>
      </c>
    </row>
    <row r="546" customFormat="false" ht="15" hidden="true" customHeight="false" outlineLevel="0" collapsed="false">
      <c r="A546" s="499" t="s">
        <v>241</v>
      </c>
      <c r="B546" s="500" t="n">
        <v>910</v>
      </c>
      <c r="C546" s="499" t="s">
        <v>778</v>
      </c>
      <c r="D546" s="500" t="n">
        <v>179</v>
      </c>
      <c r="E546" s="499" t="s">
        <v>813</v>
      </c>
    </row>
    <row r="547" customFormat="false" ht="15" hidden="true" customHeight="false" outlineLevel="0" collapsed="false">
      <c r="A547" s="499" t="s">
        <v>241</v>
      </c>
      <c r="B547" s="500" t="n">
        <v>910</v>
      </c>
      <c r="C547" s="499" t="s">
        <v>778</v>
      </c>
      <c r="D547" s="500" t="n">
        <v>180</v>
      </c>
      <c r="E547" s="499" t="s">
        <v>814</v>
      </c>
    </row>
    <row r="548" customFormat="false" ht="15" hidden="true" customHeight="false" outlineLevel="0" collapsed="false">
      <c r="A548" s="499" t="s">
        <v>241</v>
      </c>
      <c r="B548" s="500" t="n">
        <v>910</v>
      </c>
      <c r="C548" s="499" t="s">
        <v>778</v>
      </c>
      <c r="D548" s="500" t="n">
        <v>185</v>
      </c>
      <c r="E548" s="499" t="s">
        <v>815</v>
      </c>
    </row>
    <row r="549" customFormat="false" ht="15" hidden="true" customHeight="false" outlineLevel="0" collapsed="false">
      <c r="A549" s="499" t="s">
        <v>241</v>
      </c>
      <c r="B549" s="500" t="n">
        <v>910</v>
      </c>
      <c r="C549" s="499" t="s">
        <v>778</v>
      </c>
      <c r="D549" s="500" t="n">
        <v>186</v>
      </c>
      <c r="E549" s="499" t="s">
        <v>816</v>
      </c>
    </row>
    <row r="550" customFormat="false" ht="15" hidden="true" customHeight="false" outlineLevel="0" collapsed="false">
      <c r="A550" s="499" t="s">
        <v>241</v>
      </c>
      <c r="B550" s="500" t="n">
        <v>910</v>
      </c>
      <c r="C550" s="499" t="s">
        <v>778</v>
      </c>
      <c r="D550" s="500" t="n">
        <v>183</v>
      </c>
      <c r="E550" s="499" t="s">
        <v>342</v>
      </c>
    </row>
    <row r="551" customFormat="false" ht="15" hidden="true" customHeight="false" outlineLevel="0" collapsed="false">
      <c r="A551" s="499" t="s">
        <v>241</v>
      </c>
      <c r="B551" s="500" t="n">
        <v>910</v>
      </c>
      <c r="C551" s="499" t="s">
        <v>778</v>
      </c>
      <c r="D551" s="500" t="n">
        <v>182</v>
      </c>
      <c r="E551" s="499" t="s">
        <v>817</v>
      </c>
    </row>
    <row r="552" customFormat="false" ht="15" hidden="true" customHeight="false" outlineLevel="0" collapsed="false">
      <c r="A552" s="499" t="s">
        <v>241</v>
      </c>
      <c r="B552" s="500" t="n">
        <v>910</v>
      </c>
      <c r="C552" s="499" t="s">
        <v>778</v>
      </c>
      <c r="D552" s="500" t="n">
        <v>221</v>
      </c>
      <c r="E552" s="499" t="s">
        <v>818</v>
      </c>
    </row>
    <row r="553" customFormat="false" ht="15" hidden="true" customHeight="false" outlineLevel="0" collapsed="false">
      <c r="A553" s="499" t="s">
        <v>241</v>
      </c>
      <c r="B553" s="500" t="n">
        <v>910</v>
      </c>
      <c r="C553" s="499" t="s">
        <v>778</v>
      </c>
      <c r="D553" s="500" t="n">
        <v>226</v>
      </c>
      <c r="E553" s="499" t="s">
        <v>819</v>
      </c>
    </row>
    <row r="554" customFormat="false" ht="15" hidden="true" customHeight="false" outlineLevel="0" collapsed="false">
      <c r="A554" s="499" t="s">
        <v>241</v>
      </c>
      <c r="B554" s="500" t="n">
        <v>910</v>
      </c>
      <c r="C554" s="499" t="s">
        <v>778</v>
      </c>
      <c r="D554" s="500" t="n">
        <v>229</v>
      </c>
      <c r="E554" s="499" t="s">
        <v>820</v>
      </c>
    </row>
    <row r="555" customFormat="false" ht="15" hidden="true" customHeight="false" outlineLevel="0" collapsed="false">
      <c r="A555" s="499" t="s">
        <v>241</v>
      </c>
      <c r="B555" s="500" t="n">
        <v>910</v>
      </c>
      <c r="C555" s="499" t="s">
        <v>778</v>
      </c>
      <c r="D555" s="500" t="n">
        <v>227</v>
      </c>
      <c r="E555" s="499" t="s">
        <v>821</v>
      </c>
    </row>
    <row r="556" customFormat="false" ht="15" hidden="true" customHeight="false" outlineLevel="0" collapsed="false">
      <c r="A556" s="499" t="s">
        <v>241</v>
      </c>
      <c r="B556" s="500" t="n">
        <v>910</v>
      </c>
      <c r="C556" s="499" t="s">
        <v>778</v>
      </c>
      <c r="D556" s="500" t="n">
        <v>222</v>
      </c>
      <c r="E556" s="499" t="s">
        <v>716</v>
      </c>
    </row>
    <row r="557" customFormat="false" ht="15" hidden="true" customHeight="false" outlineLevel="0" collapsed="false">
      <c r="A557" s="499" t="s">
        <v>241</v>
      </c>
      <c r="B557" s="500" t="n">
        <v>910</v>
      </c>
      <c r="C557" s="499" t="s">
        <v>778</v>
      </c>
      <c r="D557" s="500" t="n">
        <v>225</v>
      </c>
      <c r="E557" s="499" t="s">
        <v>459</v>
      </c>
    </row>
    <row r="558" customFormat="false" ht="15" hidden="true" customHeight="false" outlineLevel="0" collapsed="false">
      <c r="A558" s="499" t="s">
        <v>241</v>
      </c>
      <c r="B558" s="500" t="n">
        <v>910</v>
      </c>
      <c r="C558" s="499" t="s">
        <v>778</v>
      </c>
      <c r="D558" s="500" t="n">
        <v>223</v>
      </c>
      <c r="E558" s="499" t="s">
        <v>822</v>
      </c>
    </row>
    <row r="559" customFormat="false" ht="15" hidden="true" customHeight="false" outlineLevel="0" collapsed="false">
      <c r="A559" s="499" t="s">
        <v>241</v>
      </c>
      <c r="B559" s="500" t="n">
        <v>910</v>
      </c>
      <c r="C559" s="499" t="s">
        <v>778</v>
      </c>
      <c r="D559" s="500" t="n">
        <v>228</v>
      </c>
      <c r="E559" s="499" t="s">
        <v>823</v>
      </c>
    </row>
    <row r="560" customFormat="false" ht="15" hidden="true" customHeight="false" outlineLevel="0" collapsed="false">
      <c r="A560" s="499" t="s">
        <v>241</v>
      </c>
      <c r="B560" s="500" t="n">
        <v>910</v>
      </c>
      <c r="C560" s="499" t="s">
        <v>778</v>
      </c>
      <c r="D560" s="500" t="n">
        <v>224</v>
      </c>
      <c r="E560" s="499" t="s">
        <v>824</v>
      </c>
    </row>
    <row r="561" customFormat="false" ht="15" hidden="true" customHeight="false" outlineLevel="0" collapsed="false">
      <c r="A561" s="499" t="s">
        <v>241</v>
      </c>
      <c r="B561" s="500" t="n">
        <v>910</v>
      </c>
      <c r="C561" s="499" t="s">
        <v>778</v>
      </c>
      <c r="D561" s="500" t="n">
        <v>265</v>
      </c>
      <c r="E561" s="499" t="s">
        <v>825</v>
      </c>
    </row>
    <row r="562" customFormat="false" ht="15" hidden="true" customHeight="false" outlineLevel="0" collapsed="false">
      <c r="A562" s="499" t="s">
        <v>241</v>
      </c>
      <c r="B562" s="500" t="n">
        <v>910</v>
      </c>
      <c r="C562" s="499" t="s">
        <v>778</v>
      </c>
      <c r="D562" s="500" t="n">
        <v>269</v>
      </c>
      <c r="E562" s="499" t="s">
        <v>826</v>
      </c>
    </row>
    <row r="563" customFormat="false" ht="15" hidden="true" customHeight="false" outlineLevel="0" collapsed="false">
      <c r="A563" s="499" t="s">
        <v>241</v>
      </c>
      <c r="B563" s="500" t="n">
        <v>910</v>
      </c>
      <c r="C563" s="499" t="s">
        <v>778</v>
      </c>
      <c r="D563" s="500" t="n">
        <v>268</v>
      </c>
      <c r="E563" s="499" t="s">
        <v>827</v>
      </c>
    </row>
    <row r="564" customFormat="false" ht="15" hidden="true" customHeight="false" outlineLevel="0" collapsed="false">
      <c r="A564" s="499" t="s">
        <v>241</v>
      </c>
      <c r="B564" s="500" t="n">
        <v>910</v>
      </c>
      <c r="C564" s="499" t="s">
        <v>778</v>
      </c>
      <c r="D564" s="500" t="n">
        <v>266</v>
      </c>
      <c r="E564" s="499" t="s">
        <v>828</v>
      </c>
    </row>
    <row r="565" customFormat="false" ht="15" hidden="true" customHeight="false" outlineLevel="0" collapsed="false">
      <c r="A565" s="499" t="s">
        <v>241</v>
      </c>
      <c r="B565" s="500" t="n">
        <v>910</v>
      </c>
      <c r="C565" s="499" t="s">
        <v>778</v>
      </c>
      <c r="D565" s="500" t="n">
        <v>267</v>
      </c>
      <c r="E565" s="499" t="s">
        <v>829</v>
      </c>
    </row>
    <row r="566" customFormat="false" ht="15" hidden="true" customHeight="false" outlineLevel="0" collapsed="false">
      <c r="A566" s="499" t="s">
        <v>241</v>
      </c>
      <c r="B566" s="500" t="n">
        <v>910</v>
      </c>
      <c r="C566" s="499" t="s">
        <v>778</v>
      </c>
      <c r="D566" s="500" t="n">
        <v>353</v>
      </c>
      <c r="E566" s="499" t="s">
        <v>727</v>
      </c>
    </row>
    <row r="567" customFormat="false" ht="15" hidden="true" customHeight="false" outlineLevel="0" collapsed="false">
      <c r="A567" s="499" t="s">
        <v>241</v>
      </c>
      <c r="B567" s="500" t="n">
        <v>910</v>
      </c>
      <c r="C567" s="499" t="s">
        <v>778</v>
      </c>
      <c r="D567" s="500" t="n">
        <v>397</v>
      </c>
      <c r="E567" s="499" t="s">
        <v>830</v>
      </c>
    </row>
    <row r="568" customFormat="false" ht="15" hidden="true" customHeight="false" outlineLevel="0" collapsed="false">
      <c r="A568" s="499" t="s">
        <v>241</v>
      </c>
      <c r="B568" s="500" t="n">
        <v>910</v>
      </c>
      <c r="C568" s="499" t="s">
        <v>778</v>
      </c>
      <c r="D568" s="500" t="n">
        <v>445</v>
      </c>
      <c r="E568" s="499" t="s">
        <v>831</v>
      </c>
    </row>
    <row r="569" customFormat="false" ht="15" hidden="true" customHeight="false" outlineLevel="0" collapsed="false">
      <c r="A569" s="499" t="s">
        <v>241</v>
      </c>
      <c r="B569" s="500" t="n">
        <v>910</v>
      </c>
      <c r="C569" s="499" t="s">
        <v>778</v>
      </c>
      <c r="D569" s="500" t="n">
        <v>456</v>
      </c>
      <c r="E569" s="499" t="s">
        <v>832</v>
      </c>
    </row>
    <row r="570" customFormat="false" ht="15" hidden="true" customHeight="false" outlineLevel="0" collapsed="false">
      <c r="A570" s="499" t="s">
        <v>241</v>
      </c>
      <c r="B570" s="500" t="n">
        <v>910</v>
      </c>
      <c r="C570" s="499" t="s">
        <v>778</v>
      </c>
      <c r="D570" s="500" t="n">
        <v>457</v>
      </c>
      <c r="E570" s="499" t="s">
        <v>833</v>
      </c>
    </row>
    <row r="571" customFormat="false" ht="15" hidden="true" customHeight="false" outlineLevel="0" collapsed="false">
      <c r="A571" s="499" t="s">
        <v>241</v>
      </c>
      <c r="B571" s="500" t="n">
        <v>910</v>
      </c>
      <c r="C571" s="499" t="s">
        <v>778</v>
      </c>
      <c r="D571" s="500" t="n">
        <v>505</v>
      </c>
      <c r="E571" s="499" t="s">
        <v>834</v>
      </c>
    </row>
    <row r="572" customFormat="false" ht="15" hidden="true" customHeight="false" outlineLevel="0" collapsed="false">
      <c r="A572" s="499" t="s">
        <v>241</v>
      </c>
      <c r="B572" s="500" t="n">
        <v>910</v>
      </c>
      <c r="C572" s="499" t="s">
        <v>778</v>
      </c>
      <c r="D572" s="500" t="n">
        <v>500</v>
      </c>
      <c r="E572" s="499" t="s">
        <v>736</v>
      </c>
    </row>
    <row r="573" customFormat="false" ht="15" hidden="true" customHeight="false" outlineLevel="0" collapsed="false">
      <c r="A573" s="499" t="s">
        <v>241</v>
      </c>
      <c r="B573" s="500" t="n">
        <v>910</v>
      </c>
      <c r="C573" s="499" t="s">
        <v>778</v>
      </c>
      <c r="D573" s="500" t="n">
        <v>507</v>
      </c>
      <c r="E573" s="499" t="s">
        <v>835</v>
      </c>
    </row>
    <row r="574" customFormat="false" ht="15" hidden="true" customHeight="false" outlineLevel="0" collapsed="false">
      <c r="A574" s="499" t="s">
        <v>241</v>
      </c>
      <c r="B574" s="500" t="n">
        <v>910</v>
      </c>
      <c r="C574" s="499" t="s">
        <v>778</v>
      </c>
      <c r="D574" s="500" t="n">
        <v>508</v>
      </c>
      <c r="E574" s="499" t="s">
        <v>836</v>
      </c>
    </row>
    <row r="575" customFormat="false" ht="15" hidden="true" customHeight="false" outlineLevel="0" collapsed="false">
      <c r="A575" s="499" t="s">
        <v>241</v>
      </c>
      <c r="B575" s="500" t="n">
        <v>910</v>
      </c>
      <c r="C575" s="499" t="s">
        <v>778</v>
      </c>
      <c r="D575" s="500" t="n">
        <v>501</v>
      </c>
      <c r="E575" s="499" t="s">
        <v>837</v>
      </c>
    </row>
    <row r="576" customFormat="false" ht="15" hidden="true" customHeight="false" outlineLevel="0" collapsed="false">
      <c r="A576" s="499" t="s">
        <v>241</v>
      </c>
      <c r="B576" s="500" t="n">
        <v>910</v>
      </c>
      <c r="C576" s="499" t="s">
        <v>778</v>
      </c>
      <c r="D576" s="500" t="n">
        <v>502</v>
      </c>
      <c r="E576" s="499" t="s">
        <v>838</v>
      </c>
    </row>
    <row r="577" customFormat="false" ht="15" hidden="true" customHeight="false" outlineLevel="0" collapsed="false">
      <c r="A577" s="499" t="s">
        <v>241</v>
      </c>
      <c r="B577" s="500" t="n">
        <v>910</v>
      </c>
      <c r="C577" s="499" t="s">
        <v>778</v>
      </c>
      <c r="D577" s="500" t="n">
        <v>509</v>
      </c>
      <c r="E577" s="499" t="s">
        <v>839</v>
      </c>
    </row>
    <row r="578" customFormat="false" ht="15" hidden="true" customHeight="false" outlineLevel="0" collapsed="false">
      <c r="A578" s="499" t="s">
        <v>241</v>
      </c>
      <c r="B578" s="500" t="n">
        <v>910</v>
      </c>
      <c r="C578" s="499" t="s">
        <v>778</v>
      </c>
      <c r="D578" s="500" t="n">
        <v>503</v>
      </c>
      <c r="E578" s="499" t="s">
        <v>840</v>
      </c>
    </row>
    <row r="579" customFormat="false" ht="15" hidden="true" customHeight="false" outlineLevel="0" collapsed="false">
      <c r="A579" s="499" t="s">
        <v>241</v>
      </c>
      <c r="B579" s="500" t="n">
        <v>910</v>
      </c>
      <c r="C579" s="499" t="s">
        <v>778</v>
      </c>
      <c r="D579" s="500" t="n">
        <v>506</v>
      </c>
      <c r="E579" s="499" t="s">
        <v>841</v>
      </c>
    </row>
    <row r="580" customFormat="false" ht="15" hidden="true" customHeight="false" outlineLevel="0" collapsed="false">
      <c r="A580" s="499" t="s">
        <v>241</v>
      </c>
      <c r="B580" s="500" t="n">
        <v>910</v>
      </c>
      <c r="C580" s="499" t="s">
        <v>778</v>
      </c>
      <c r="D580" s="500" t="n">
        <v>504</v>
      </c>
      <c r="E580" s="499" t="s">
        <v>842</v>
      </c>
    </row>
    <row r="581" customFormat="false" ht="15" hidden="true" customHeight="false" outlineLevel="0" collapsed="false">
      <c r="A581" s="499" t="s">
        <v>241</v>
      </c>
      <c r="B581" s="500" t="n">
        <v>910</v>
      </c>
      <c r="C581" s="499" t="s">
        <v>778</v>
      </c>
      <c r="D581" s="500" t="n">
        <v>632</v>
      </c>
      <c r="E581" s="499" t="s">
        <v>843</v>
      </c>
    </row>
    <row r="582" customFormat="false" ht="15" hidden="true" customHeight="false" outlineLevel="0" collapsed="false">
      <c r="A582" s="499" t="s">
        <v>241</v>
      </c>
      <c r="B582" s="500" t="n">
        <v>910</v>
      </c>
      <c r="C582" s="499" t="s">
        <v>778</v>
      </c>
      <c r="D582" s="500" t="n">
        <v>641</v>
      </c>
      <c r="E582" s="499" t="s">
        <v>844</v>
      </c>
    </row>
    <row r="583" customFormat="false" ht="15" hidden="true" customHeight="false" outlineLevel="0" collapsed="false">
      <c r="A583" s="499" t="s">
        <v>241</v>
      </c>
      <c r="B583" s="500" t="n">
        <v>910</v>
      </c>
      <c r="C583" s="499" t="s">
        <v>778</v>
      </c>
      <c r="D583" s="500" t="n">
        <v>633</v>
      </c>
      <c r="E583" s="499" t="s">
        <v>845</v>
      </c>
    </row>
    <row r="584" customFormat="false" ht="15" hidden="true" customHeight="false" outlineLevel="0" collapsed="false">
      <c r="A584" s="499" t="s">
        <v>241</v>
      </c>
      <c r="B584" s="500" t="n">
        <v>910</v>
      </c>
      <c r="C584" s="499" t="s">
        <v>778</v>
      </c>
      <c r="D584" s="500" t="n">
        <v>640</v>
      </c>
      <c r="E584" s="499" t="s">
        <v>846</v>
      </c>
    </row>
    <row r="585" customFormat="false" ht="15" hidden="true" customHeight="false" outlineLevel="0" collapsed="false">
      <c r="A585" s="499" t="s">
        <v>241</v>
      </c>
      <c r="B585" s="500" t="n">
        <v>910</v>
      </c>
      <c r="C585" s="499" t="s">
        <v>778</v>
      </c>
      <c r="D585" s="500" t="n">
        <v>634</v>
      </c>
      <c r="E585" s="499" t="s">
        <v>847</v>
      </c>
    </row>
    <row r="586" customFormat="false" ht="15" hidden="true" customHeight="false" outlineLevel="0" collapsed="false">
      <c r="A586" s="499" t="s">
        <v>241</v>
      </c>
      <c r="B586" s="500" t="n">
        <v>910</v>
      </c>
      <c r="C586" s="499" t="s">
        <v>778</v>
      </c>
      <c r="D586" s="500" t="n">
        <v>635</v>
      </c>
      <c r="E586" s="499" t="s">
        <v>848</v>
      </c>
    </row>
    <row r="587" customFormat="false" ht="15" hidden="true" customHeight="false" outlineLevel="0" collapsed="false">
      <c r="A587" s="499" t="s">
        <v>241</v>
      </c>
      <c r="B587" s="500" t="n">
        <v>910</v>
      </c>
      <c r="C587" s="499" t="s">
        <v>778</v>
      </c>
      <c r="D587" s="500" t="n">
        <v>636</v>
      </c>
      <c r="E587" s="499" t="s">
        <v>849</v>
      </c>
    </row>
    <row r="588" customFormat="false" ht="15" hidden="true" customHeight="false" outlineLevel="0" collapsed="false">
      <c r="A588" s="499" t="s">
        <v>241</v>
      </c>
      <c r="B588" s="500" t="n">
        <v>910</v>
      </c>
      <c r="C588" s="499" t="s">
        <v>778</v>
      </c>
      <c r="D588" s="500" t="n">
        <v>637</v>
      </c>
      <c r="E588" s="499" t="s">
        <v>850</v>
      </c>
    </row>
    <row r="589" customFormat="false" ht="15" hidden="true" customHeight="false" outlineLevel="0" collapsed="false">
      <c r="A589" s="499" t="s">
        <v>241</v>
      </c>
      <c r="B589" s="500" t="n">
        <v>910</v>
      </c>
      <c r="C589" s="499" t="s">
        <v>778</v>
      </c>
      <c r="D589" s="500" t="n">
        <v>638</v>
      </c>
      <c r="E589" s="499" t="s">
        <v>851</v>
      </c>
    </row>
    <row r="590" customFormat="false" ht="15" hidden="true" customHeight="false" outlineLevel="0" collapsed="false">
      <c r="A590" s="499" t="s">
        <v>241</v>
      </c>
      <c r="B590" s="500" t="n">
        <v>910</v>
      </c>
      <c r="C590" s="499" t="s">
        <v>778</v>
      </c>
      <c r="D590" s="500" t="n">
        <v>639</v>
      </c>
      <c r="E590" s="499" t="s">
        <v>852</v>
      </c>
    </row>
    <row r="591" customFormat="false" ht="15" hidden="true" customHeight="false" outlineLevel="0" collapsed="false">
      <c r="A591" s="499" t="s">
        <v>241</v>
      </c>
      <c r="B591" s="500" t="n">
        <v>910</v>
      </c>
      <c r="C591" s="499" t="s">
        <v>778</v>
      </c>
      <c r="D591" s="500" t="n">
        <v>691</v>
      </c>
      <c r="E591" s="499" t="s">
        <v>853</v>
      </c>
    </row>
    <row r="592" customFormat="false" ht="15" hidden="true" customHeight="false" outlineLevel="0" collapsed="false">
      <c r="A592" s="499" t="s">
        <v>241</v>
      </c>
      <c r="B592" s="500" t="n">
        <v>910</v>
      </c>
      <c r="C592" s="499" t="s">
        <v>778</v>
      </c>
      <c r="D592" s="500" t="n">
        <v>693</v>
      </c>
      <c r="E592" s="499" t="s">
        <v>854</v>
      </c>
    </row>
    <row r="593" customFormat="false" ht="15" hidden="true" customHeight="false" outlineLevel="0" collapsed="false">
      <c r="A593" s="499" t="s">
        <v>241</v>
      </c>
      <c r="B593" s="500" t="n">
        <v>910</v>
      </c>
      <c r="C593" s="499" t="s">
        <v>778</v>
      </c>
      <c r="D593" s="500" t="n">
        <v>694</v>
      </c>
      <c r="E593" s="499" t="s">
        <v>855</v>
      </c>
    </row>
    <row r="594" customFormat="false" ht="15" hidden="true" customHeight="false" outlineLevel="0" collapsed="false">
      <c r="A594" s="499" t="s">
        <v>241</v>
      </c>
      <c r="B594" s="500" t="n">
        <v>910</v>
      </c>
      <c r="C594" s="499" t="s">
        <v>778</v>
      </c>
      <c r="D594" s="500" t="n">
        <v>692</v>
      </c>
      <c r="E594" s="499" t="s">
        <v>856</v>
      </c>
    </row>
    <row r="595" customFormat="false" ht="15" hidden="true" customHeight="false" outlineLevel="0" collapsed="false">
      <c r="A595" s="499" t="s">
        <v>241</v>
      </c>
      <c r="B595" s="500" t="n">
        <v>910</v>
      </c>
      <c r="C595" s="499" t="s">
        <v>778</v>
      </c>
      <c r="D595" s="500" t="n">
        <v>735</v>
      </c>
      <c r="E595" s="499" t="s">
        <v>857</v>
      </c>
    </row>
    <row r="596" customFormat="false" ht="15" hidden="true" customHeight="false" outlineLevel="0" collapsed="false">
      <c r="A596" s="499" t="s">
        <v>241</v>
      </c>
      <c r="B596" s="500" t="n">
        <v>910</v>
      </c>
      <c r="C596" s="499" t="s">
        <v>778</v>
      </c>
      <c r="D596" s="500" t="n">
        <v>736</v>
      </c>
      <c r="E596" s="499" t="s">
        <v>858</v>
      </c>
    </row>
    <row r="597" customFormat="false" ht="15" hidden="true" customHeight="false" outlineLevel="0" collapsed="false">
      <c r="A597" s="499" t="s">
        <v>241</v>
      </c>
      <c r="B597" s="500" t="n">
        <v>910</v>
      </c>
      <c r="C597" s="499" t="s">
        <v>778</v>
      </c>
      <c r="D597" s="500" t="n">
        <v>737</v>
      </c>
      <c r="E597" s="499" t="s">
        <v>859</v>
      </c>
    </row>
    <row r="598" customFormat="false" ht="15" hidden="true" customHeight="false" outlineLevel="0" collapsed="false">
      <c r="A598" s="499" t="s">
        <v>241</v>
      </c>
      <c r="B598" s="500" t="n">
        <v>910</v>
      </c>
      <c r="C598" s="499" t="s">
        <v>778</v>
      </c>
      <c r="D598" s="500" t="n">
        <v>779</v>
      </c>
      <c r="E598" s="499" t="s">
        <v>772</v>
      </c>
    </row>
    <row r="599" customFormat="false" ht="15" hidden="true" customHeight="false" outlineLevel="0" collapsed="false">
      <c r="A599" s="499" t="s">
        <v>241</v>
      </c>
      <c r="B599" s="500" t="n">
        <v>910</v>
      </c>
      <c r="C599" s="499" t="s">
        <v>778</v>
      </c>
      <c r="D599" s="500" t="n">
        <v>781</v>
      </c>
      <c r="E599" s="499" t="s">
        <v>860</v>
      </c>
    </row>
    <row r="600" customFormat="false" ht="15" hidden="true" customHeight="false" outlineLevel="0" collapsed="false">
      <c r="A600" s="499" t="s">
        <v>241</v>
      </c>
      <c r="B600" s="500" t="n">
        <v>910</v>
      </c>
      <c r="C600" s="499" t="s">
        <v>778</v>
      </c>
      <c r="D600" s="500" t="n">
        <v>780</v>
      </c>
      <c r="E600" s="499" t="s">
        <v>495</v>
      </c>
    </row>
    <row r="601" customFormat="false" ht="15" hidden="true" customHeight="false" outlineLevel="0" collapsed="false">
      <c r="A601" s="499" t="s">
        <v>241</v>
      </c>
      <c r="B601" s="500" t="n">
        <v>910</v>
      </c>
      <c r="C601" s="499" t="s">
        <v>778</v>
      </c>
      <c r="D601" s="500" t="n">
        <v>823</v>
      </c>
      <c r="E601" s="499" t="s">
        <v>861</v>
      </c>
    </row>
    <row r="602" customFormat="false" ht="15" hidden="true" customHeight="false" outlineLevel="0" collapsed="false">
      <c r="A602" s="499" t="s">
        <v>241</v>
      </c>
      <c r="B602" s="500" t="n">
        <v>910</v>
      </c>
      <c r="C602" s="499" t="s">
        <v>778</v>
      </c>
      <c r="D602" s="500" t="n">
        <v>738</v>
      </c>
      <c r="E602" s="499" t="s">
        <v>475</v>
      </c>
    </row>
    <row r="603" customFormat="false" ht="15" hidden="true" customHeight="false" outlineLevel="0" collapsed="false">
      <c r="A603" s="499" t="s">
        <v>241</v>
      </c>
      <c r="B603" s="500" t="n">
        <v>465</v>
      </c>
      <c r="C603" s="499" t="s">
        <v>862</v>
      </c>
      <c r="D603" s="500" t="n">
        <v>5</v>
      </c>
      <c r="E603" s="499" t="s">
        <v>863</v>
      </c>
    </row>
    <row r="604" customFormat="false" ht="15" hidden="true" customHeight="false" outlineLevel="0" collapsed="false">
      <c r="A604" s="499" t="s">
        <v>241</v>
      </c>
      <c r="B604" s="500" t="n">
        <v>465</v>
      </c>
      <c r="C604" s="499" t="s">
        <v>862</v>
      </c>
      <c r="D604" s="500" t="n">
        <v>3</v>
      </c>
      <c r="E604" s="499" t="s">
        <v>864</v>
      </c>
    </row>
    <row r="605" customFormat="false" ht="15" hidden="true" customHeight="false" outlineLevel="0" collapsed="false">
      <c r="A605" s="499" t="s">
        <v>241</v>
      </c>
      <c r="B605" s="500" t="n">
        <v>465</v>
      </c>
      <c r="C605" s="499" t="s">
        <v>862</v>
      </c>
      <c r="D605" s="500" t="n">
        <v>4</v>
      </c>
      <c r="E605" s="499" t="s">
        <v>865</v>
      </c>
    </row>
    <row r="606" customFormat="false" ht="15" hidden="true" customHeight="false" outlineLevel="0" collapsed="false">
      <c r="A606" s="499" t="s">
        <v>241</v>
      </c>
      <c r="B606" s="500" t="n">
        <v>465</v>
      </c>
      <c r="C606" s="499" t="s">
        <v>862</v>
      </c>
      <c r="D606" s="500" t="n">
        <v>1</v>
      </c>
      <c r="E606" s="499" t="s">
        <v>866</v>
      </c>
    </row>
    <row r="607" customFormat="false" ht="15" hidden="true" customHeight="false" outlineLevel="0" collapsed="false">
      <c r="A607" s="499" t="s">
        <v>241</v>
      </c>
      <c r="B607" s="500" t="n">
        <v>465</v>
      </c>
      <c r="C607" s="499" t="s">
        <v>862</v>
      </c>
      <c r="D607" s="500" t="n">
        <v>2</v>
      </c>
      <c r="E607" s="499" t="s">
        <v>867</v>
      </c>
    </row>
    <row r="608" customFormat="false" ht="15" hidden="true" customHeight="false" outlineLevel="0" collapsed="false">
      <c r="A608" s="499" t="s">
        <v>241</v>
      </c>
      <c r="B608" s="500" t="n">
        <v>465</v>
      </c>
      <c r="C608" s="499" t="s">
        <v>862</v>
      </c>
      <c r="D608" s="500" t="n">
        <v>45</v>
      </c>
      <c r="E608" s="499" t="s">
        <v>665</v>
      </c>
    </row>
    <row r="609" customFormat="false" ht="15" hidden="true" customHeight="false" outlineLevel="0" collapsed="false">
      <c r="A609" s="499" t="s">
        <v>241</v>
      </c>
      <c r="B609" s="500" t="n">
        <v>465</v>
      </c>
      <c r="C609" s="499" t="s">
        <v>862</v>
      </c>
      <c r="D609" s="500" t="n">
        <v>46</v>
      </c>
      <c r="E609" s="499" t="s">
        <v>868</v>
      </c>
    </row>
    <row r="610" customFormat="false" ht="15" hidden="true" customHeight="false" outlineLevel="0" collapsed="false">
      <c r="A610" s="499" t="s">
        <v>241</v>
      </c>
      <c r="B610" s="500" t="n">
        <v>465</v>
      </c>
      <c r="C610" s="499" t="s">
        <v>862</v>
      </c>
      <c r="D610" s="500" t="n">
        <v>92</v>
      </c>
      <c r="E610" s="499" t="s">
        <v>869</v>
      </c>
    </row>
    <row r="611" customFormat="false" ht="15" hidden="true" customHeight="false" outlineLevel="0" collapsed="false">
      <c r="A611" s="499" t="s">
        <v>241</v>
      </c>
      <c r="B611" s="500" t="n">
        <v>465</v>
      </c>
      <c r="C611" s="499" t="s">
        <v>862</v>
      </c>
      <c r="D611" s="500" t="n">
        <v>89</v>
      </c>
      <c r="E611" s="499" t="s">
        <v>870</v>
      </c>
    </row>
    <row r="612" customFormat="false" ht="15" hidden="true" customHeight="false" outlineLevel="0" collapsed="false">
      <c r="A612" s="499" t="s">
        <v>241</v>
      </c>
      <c r="B612" s="500" t="n">
        <v>465</v>
      </c>
      <c r="C612" s="499" t="s">
        <v>862</v>
      </c>
      <c r="D612" s="500" t="n">
        <v>93</v>
      </c>
      <c r="E612" s="499" t="s">
        <v>871</v>
      </c>
    </row>
    <row r="613" customFormat="false" ht="15" hidden="true" customHeight="false" outlineLevel="0" collapsed="false">
      <c r="A613" s="499" t="s">
        <v>241</v>
      </c>
      <c r="B613" s="500" t="n">
        <v>465</v>
      </c>
      <c r="C613" s="499" t="s">
        <v>862</v>
      </c>
      <c r="D613" s="500" t="n">
        <v>90</v>
      </c>
      <c r="E613" s="499" t="s">
        <v>872</v>
      </c>
    </row>
    <row r="614" customFormat="false" ht="15" hidden="true" customHeight="false" outlineLevel="0" collapsed="false">
      <c r="A614" s="499" t="s">
        <v>241</v>
      </c>
      <c r="B614" s="500" t="n">
        <v>465</v>
      </c>
      <c r="C614" s="499" t="s">
        <v>862</v>
      </c>
      <c r="D614" s="500" t="n">
        <v>178</v>
      </c>
      <c r="E614" s="499" t="s">
        <v>873</v>
      </c>
    </row>
    <row r="615" customFormat="false" ht="15" hidden="true" customHeight="false" outlineLevel="0" collapsed="false">
      <c r="A615" s="499" t="s">
        <v>241</v>
      </c>
      <c r="B615" s="500" t="n">
        <v>465</v>
      </c>
      <c r="C615" s="499" t="s">
        <v>862</v>
      </c>
      <c r="D615" s="500" t="n">
        <v>179</v>
      </c>
      <c r="E615" s="499" t="s">
        <v>874</v>
      </c>
    </row>
    <row r="616" customFormat="false" ht="15" hidden="true" customHeight="false" outlineLevel="0" collapsed="false">
      <c r="A616" s="499" t="s">
        <v>241</v>
      </c>
      <c r="B616" s="500" t="n">
        <v>465</v>
      </c>
      <c r="C616" s="499" t="s">
        <v>862</v>
      </c>
      <c r="D616" s="500" t="n">
        <v>177</v>
      </c>
      <c r="E616" s="499" t="s">
        <v>875</v>
      </c>
    </row>
    <row r="617" customFormat="false" ht="15" hidden="true" customHeight="false" outlineLevel="0" collapsed="false">
      <c r="A617" s="499" t="s">
        <v>241</v>
      </c>
      <c r="B617" s="500" t="n">
        <v>465</v>
      </c>
      <c r="C617" s="499" t="s">
        <v>862</v>
      </c>
      <c r="D617" s="500" t="n">
        <v>221</v>
      </c>
      <c r="E617" s="499" t="s">
        <v>876</v>
      </c>
    </row>
    <row r="618" customFormat="false" ht="15" hidden="true" customHeight="false" outlineLevel="0" collapsed="false">
      <c r="A618" s="499" t="s">
        <v>241</v>
      </c>
      <c r="B618" s="500" t="n">
        <v>465</v>
      </c>
      <c r="C618" s="499" t="s">
        <v>862</v>
      </c>
      <c r="D618" s="500" t="n">
        <v>270</v>
      </c>
      <c r="E618" s="499" t="s">
        <v>877</v>
      </c>
    </row>
    <row r="619" customFormat="false" ht="15" hidden="true" customHeight="false" outlineLevel="0" collapsed="false">
      <c r="A619" s="499" t="s">
        <v>241</v>
      </c>
      <c r="B619" s="500" t="n">
        <v>465</v>
      </c>
      <c r="C619" s="499" t="s">
        <v>862</v>
      </c>
      <c r="D619" s="500" t="n">
        <v>353</v>
      </c>
      <c r="E619" s="499" t="s">
        <v>878</v>
      </c>
    </row>
    <row r="620" customFormat="false" ht="15" hidden="true" customHeight="false" outlineLevel="0" collapsed="false">
      <c r="A620" s="499" t="s">
        <v>241</v>
      </c>
      <c r="B620" s="500" t="n">
        <v>465</v>
      </c>
      <c r="C620" s="499" t="s">
        <v>862</v>
      </c>
      <c r="D620" s="500" t="n">
        <v>502</v>
      </c>
      <c r="E620" s="499" t="s">
        <v>879</v>
      </c>
    </row>
    <row r="621" customFormat="false" ht="15" hidden="true" customHeight="false" outlineLevel="0" collapsed="false">
      <c r="A621" s="499" t="s">
        <v>241</v>
      </c>
      <c r="B621" s="500" t="n">
        <v>465</v>
      </c>
      <c r="C621" s="499" t="s">
        <v>862</v>
      </c>
      <c r="D621" s="500" t="n">
        <v>354</v>
      </c>
      <c r="E621" s="499" t="s">
        <v>880</v>
      </c>
    </row>
    <row r="622" customFormat="false" ht="15" hidden="true" customHeight="false" outlineLevel="0" collapsed="false">
      <c r="A622" s="499" t="s">
        <v>241</v>
      </c>
      <c r="B622" s="500" t="n">
        <v>465</v>
      </c>
      <c r="C622" s="499" t="s">
        <v>862</v>
      </c>
      <c r="D622" s="500" t="n">
        <v>501</v>
      </c>
      <c r="E622" s="499" t="s">
        <v>881</v>
      </c>
    </row>
    <row r="623" customFormat="false" ht="15" hidden="true" customHeight="false" outlineLevel="0" collapsed="false">
      <c r="A623" s="499" t="s">
        <v>241</v>
      </c>
      <c r="B623" s="500" t="n">
        <v>465</v>
      </c>
      <c r="C623" s="499" t="s">
        <v>862</v>
      </c>
      <c r="D623" s="500" t="n">
        <v>500</v>
      </c>
      <c r="E623" s="499" t="s">
        <v>882</v>
      </c>
    </row>
    <row r="624" customFormat="false" ht="15" hidden="true" customHeight="false" outlineLevel="0" collapsed="false">
      <c r="A624" s="499" t="s">
        <v>241</v>
      </c>
      <c r="B624" s="500" t="n">
        <v>465</v>
      </c>
      <c r="C624" s="499" t="s">
        <v>862</v>
      </c>
      <c r="D624" s="500" t="n">
        <v>6</v>
      </c>
      <c r="E624" s="499" t="s">
        <v>883</v>
      </c>
    </row>
    <row r="625" customFormat="false" ht="15" hidden="true" customHeight="false" outlineLevel="0" collapsed="false">
      <c r="A625" s="499" t="s">
        <v>241</v>
      </c>
      <c r="B625" s="500" t="n">
        <v>465</v>
      </c>
      <c r="C625" s="499" t="s">
        <v>862</v>
      </c>
      <c r="D625" s="500" t="n">
        <v>544</v>
      </c>
      <c r="E625" s="499" t="s">
        <v>884</v>
      </c>
    </row>
    <row r="626" customFormat="false" ht="15" hidden="true" customHeight="false" outlineLevel="0" collapsed="false">
      <c r="A626" s="499" t="s">
        <v>241</v>
      </c>
      <c r="B626" s="500" t="n">
        <v>465</v>
      </c>
      <c r="C626" s="499" t="s">
        <v>862</v>
      </c>
      <c r="D626" s="500" t="n">
        <v>633</v>
      </c>
      <c r="E626" s="499" t="s">
        <v>885</v>
      </c>
    </row>
    <row r="627" customFormat="false" ht="15" hidden="true" customHeight="false" outlineLevel="0" collapsed="false">
      <c r="A627" s="499" t="s">
        <v>241</v>
      </c>
      <c r="B627" s="500" t="n">
        <v>465</v>
      </c>
      <c r="C627" s="499" t="s">
        <v>862</v>
      </c>
      <c r="D627" s="500" t="n">
        <v>634</v>
      </c>
      <c r="E627" s="499" t="s">
        <v>886</v>
      </c>
    </row>
    <row r="628" customFormat="false" ht="15" hidden="true" customHeight="false" outlineLevel="0" collapsed="false">
      <c r="A628" s="499" t="s">
        <v>241</v>
      </c>
      <c r="B628" s="500" t="n">
        <v>465</v>
      </c>
      <c r="C628" s="499" t="s">
        <v>862</v>
      </c>
      <c r="D628" s="500" t="n">
        <v>635</v>
      </c>
      <c r="E628" s="499" t="s">
        <v>887</v>
      </c>
    </row>
    <row r="629" customFormat="false" ht="15" hidden="true" customHeight="false" outlineLevel="0" collapsed="false">
      <c r="A629" s="499" t="s">
        <v>241</v>
      </c>
      <c r="B629" s="500" t="n">
        <v>465</v>
      </c>
      <c r="C629" s="499" t="s">
        <v>862</v>
      </c>
      <c r="D629" s="500" t="n">
        <v>779</v>
      </c>
      <c r="E629" s="499" t="s">
        <v>888</v>
      </c>
    </row>
    <row r="630" customFormat="false" ht="15" hidden="true" customHeight="false" outlineLevel="0" collapsed="false">
      <c r="A630" s="499" t="s">
        <v>241</v>
      </c>
      <c r="B630" s="500" t="n">
        <v>465</v>
      </c>
      <c r="C630" s="499" t="s">
        <v>862</v>
      </c>
      <c r="D630" s="500" t="n">
        <v>780</v>
      </c>
      <c r="E630" s="499" t="s">
        <v>889</v>
      </c>
    </row>
    <row r="631" customFormat="false" ht="15" hidden="true" customHeight="false" outlineLevel="0" collapsed="false">
      <c r="A631" s="499" t="s">
        <v>241</v>
      </c>
      <c r="B631" s="500" t="n">
        <v>465</v>
      </c>
      <c r="C631" s="499" t="s">
        <v>862</v>
      </c>
      <c r="D631" s="500" t="n">
        <v>781</v>
      </c>
      <c r="E631" s="499" t="s">
        <v>890</v>
      </c>
    </row>
    <row r="632" customFormat="false" ht="15" hidden="true" customHeight="false" outlineLevel="0" collapsed="false">
      <c r="A632" s="499" t="s">
        <v>241</v>
      </c>
      <c r="B632" s="500" t="n">
        <v>465</v>
      </c>
      <c r="C632" s="499" t="s">
        <v>862</v>
      </c>
      <c r="D632" s="500" t="n">
        <v>785</v>
      </c>
      <c r="E632" s="499" t="s">
        <v>891</v>
      </c>
    </row>
    <row r="633" customFormat="false" ht="15" hidden="true" customHeight="false" outlineLevel="0" collapsed="false">
      <c r="A633" s="499" t="s">
        <v>241</v>
      </c>
      <c r="B633" s="500" t="n">
        <v>2</v>
      </c>
      <c r="C633" s="499" t="s">
        <v>892</v>
      </c>
      <c r="D633" s="500" t="n">
        <v>179</v>
      </c>
      <c r="E633" s="499" t="s">
        <v>893</v>
      </c>
    </row>
    <row r="634" customFormat="false" ht="15" hidden="true" customHeight="false" outlineLevel="0" collapsed="false">
      <c r="A634" s="499" t="s">
        <v>241</v>
      </c>
      <c r="B634" s="500" t="n">
        <v>2</v>
      </c>
      <c r="C634" s="499" t="s">
        <v>892</v>
      </c>
      <c r="D634" s="500" t="n">
        <v>177</v>
      </c>
      <c r="E634" s="499" t="s">
        <v>894</v>
      </c>
    </row>
    <row r="635" customFormat="false" ht="15" hidden="true" customHeight="false" outlineLevel="0" collapsed="false">
      <c r="A635" s="499" t="s">
        <v>241</v>
      </c>
      <c r="B635" s="500" t="n">
        <v>2</v>
      </c>
      <c r="C635" s="499" t="s">
        <v>892</v>
      </c>
      <c r="D635" s="500" t="n">
        <v>178</v>
      </c>
      <c r="E635" s="499" t="s">
        <v>895</v>
      </c>
    </row>
    <row r="636" customFormat="false" ht="15" hidden="true" customHeight="false" outlineLevel="0" collapsed="false">
      <c r="A636" s="499" t="s">
        <v>241</v>
      </c>
      <c r="B636" s="500" t="n">
        <v>2</v>
      </c>
      <c r="C636" s="499" t="s">
        <v>892</v>
      </c>
      <c r="D636" s="500" t="n">
        <v>221</v>
      </c>
      <c r="E636" s="499" t="s">
        <v>896</v>
      </c>
    </row>
    <row r="637" customFormat="false" ht="15" hidden="true" customHeight="false" outlineLevel="0" collapsed="false">
      <c r="A637" s="499" t="s">
        <v>241</v>
      </c>
      <c r="B637" s="500" t="n">
        <v>2</v>
      </c>
      <c r="C637" s="499" t="s">
        <v>892</v>
      </c>
      <c r="D637" s="500" t="n">
        <v>518</v>
      </c>
      <c r="E637" s="499" t="s">
        <v>897</v>
      </c>
    </row>
    <row r="638" customFormat="false" ht="15" hidden="true" customHeight="false" outlineLevel="0" collapsed="false">
      <c r="A638" s="499" t="s">
        <v>241</v>
      </c>
      <c r="B638" s="500" t="n">
        <v>2</v>
      </c>
      <c r="C638" s="499" t="s">
        <v>892</v>
      </c>
      <c r="D638" s="500" t="n">
        <v>528</v>
      </c>
      <c r="E638" s="499" t="s">
        <v>898</v>
      </c>
    </row>
    <row r="639" customFormat="false" ht="15" hidden="true" customHeight="false" outlineLevel="0" collapsed="false">
      <c r="A639" s="499" t="s">
        <v>241</v>
      </c>
      <c r="B639" s="500" t="n">
        <v>2</v>
      </c>
      <c r="C639" s="499" t="s">
        <v>892</v>
      </c>
      <c r="D639" s="500" t="n">
        <v>508</v>
      </c>
      <c r="E639" s="499" t="s">
        <v>899</v>
      </c>
    </row>
    <row r="640" customFormat="false" ht="15" hidden="true" customHeight="false" outlineLevel="0" collapsed="false">
      <c r="A640" s="499" t="s">
        <v>241</v>
      </c>
      <c r="B640" s="500" t="n">
        <v>2</v>
      </c>
      <c r="C640" s="499" t="s">
        <v>892</v>
      </c>
      <c r="D640" s="500" t="n">
        <v>526</v>
      </c>
      <c r="E640" s="499" t="s">
        <v>900</v>
      </c>
    </row>
    <row r="641" customFormat="false" ht="15" hidden="true" customHeight="false" outlineLevel="0" collapsed="false">
      <c r="A641" s="499" t="s">
        <v>241</v>
      </c>
      <c r="B641" s="500" t="n">
        <v>2</v>
      </c>
      <c r="C641" s="499" t="s">
        <v>892</v>
      </c>
      <c r="D641" s="500" t="n">
        <v>522</v>
      </c>
      <c r="E641" s="499" t="s">
        <v>901</v>
      </c>
    </row>
    <row r="642" customFormat="false" ht="15" hidden="true" customHeight="false" outlineLevel="0" collapsed="false">
      <c r="A642" s="499" t="s">
        <v>241</v>
      </c>
      <c r="B642" s="500" t="n">
        <v>2</v>
      </c>
      <c r="C642" s="499" t="s">
        <v>892</v>
      </c>
      <c r="D642" s="500" t="n">
        <v>514</v>
      </c>
      <c r="E642" s="499" t="s">
        <v>902</v>
      </c>
    </row>
    <row r="643" customFormat="false" ht="15" hidden="true" customHeight="false" outlineLevel="0" collapsed="false">
      <c r="A643" s="499" t="s">
        <v>241</v>
      </c>
      <c r="B643" s="500" t="n">
        <v>2</v>
      </c>
      <c r="C643" s="499" t="s">
        <v>892</v>
      </c>
      <c r="D643" s="500" t="n">
        <v>504</v>
      </c>
      <c r="E643" s="499" t="s">
        <v>903</v>
      </c>
    </row>
    <row r="644" customFormat="false" ht="15" hidden="true" customHeight="false" outlineLevel="0" collapsed="false">
      <c r="A644" s="499" t="s">
        <v>241</v>
      </c>
      <c r="B644" s="500" t="n">
        <v>2</v>
      </c>
      <c r="C644" s="499" t="s">
        <v>892</v>
      </c>
      <c r="D644" s="500" t="n">
        <v>500</v>
      </c>
      <c r="E644" s="499" t="s">
        <v>904</v>
      </c>
    </row>
    <row r="645" customFormat="false" ht="15" hidden="true" customHeight="false" outlineLevel="0" collapsed="false">
      <c r="A645" s="499" t="s">
        <v>241</v>
      </c>
      <c r="B645" s="500" t="n">
        <v>2</v>
      </c>
      <c r="C645" s="499" t="s">
        <v>892</v>
      </c>
      <c r="D645" s="500" t="n">
        <v>632</v>
      </c>
      <c r="E645" s="499" t="s">
        <v>905</v>
      </c>
    </row>
    <row r="646" customFormat="false" ht="15" hidden="true" customHeight="false" outlineLevel="0" collapsed="false">
      <c r="A646" s="499" t="s">
        <v>241</v>
      </c>
      <c r="B646" s="500" t="n">
        <v>2</v>
      </c>
      <c r="C646" s="499" t="s">
        <v>892</v>
      </c>
      <c r="D646" s="500" t="n">
        <v>89</v>
      </c>
      <c r="E646" s="499" t="s">
        <v>906</v>
      </c>
    </row>
    <row r="647" customFormat="false" ht="15" hidden="true" customHeight="false" outlineLevel="0" collapsed="false">
      <c r="A647" s="499" t="s">
        <v>241</v>
      </c>
      <c r="B647" s="500" t="n">
        <v>820</v>
      </c>
      <c r="C647" s="499" t="s">
        <v>907</v>
      </c>
      <c r="D647" s="500" t="n">
        <v>177</v>
      </c>
      <c r="E647" s="499" t="s">
        <v>908</v>
      </c>
    </row>
    <row r="648" customFormat="false" ht="15" hidden="true" customHeight="false" outlineLevel="0" collapsed="false">
      <c r="A648" s="499" t="s">
        <v>241</v>
      </c>
      <c r="B648" s="500" t="n">
        <v>820</v>
      </c>
      <c r="C648" s="499" t="s">
        <v>907</v>
      </c>
      <c r="D648" s="500" t="n">
        <v>503</v>
      </c>
      <c r="E648" s="499" t="s">
        <v>909</v>
      </c>
    </row>
    <row r="649" customFormat="false" ht="15" hidden="true" customHeight="false" outlineLevel="0" collapsed="false">
      <c r="A649" s="499" t="s">
        <v>241</v>
      </c>
      <c r="B649" s="500" t="n">
        <v>820</v>
      </c>
      <c r="C649" s="499" t="s">
        <v>907</v>
      </c>
      <c r="D649" s="500" t="n">
        <v>502</v>
      </c>
      <c r="E649" s="499" t="s">
        <v>910</v>
      </c>
    </row>
    <row r="650" customFormat="false" ht="15" hidden="true" customHeight="false" outlineLevel="0" collapsed="false">
      <c r="A650" s="499" t="s">
        <v>241</v>
      </c>
      <c r="B650" s="500" t="n">
        <v>820</v>
      </c>
      <c r="C650" s="499" t="s">
        <v>907</v>
      </c>
      <c r="D650" s="500" t="n">
        <v>635</v>
      </c>
      <c r="E650" s="499" t="s">
        <v>911</v>
      </c>
    </row>
    <row r="651" customFormat="false" ht="15" hidden="true" customHeight="false" outlineLevel="0" collapsed="false">
      <c r="A651" s="499" t="s">
        <v>241</v>
      </c>
      <c r="B651" s="500" t="n">
        <v>820</v>
      </c>
      <c r="C651" s="499" t="s">
        <v>907</v>
      </c>
      <c r="D651" s="500" t="n">
        <v>633</v>
      </c>
      <c r="E651" s="499" t="s">
        <v>912</v>
      </c>
    </row>
    <row r="652" customFormat="false" ht="15" hidden="true" customHeight="false" outlineLevel="0" collapsed="false">
      <c r="A652" s="499" t="s">
        <v>241</v>
      </c>
      <c r="B652" s="500" t="n">
        <v>475</v>
      </c>
      <c r="C652" s="499" t="s">
        <v>913</v>
      </c>
      <c r="D652" s="500" t="n">
        <v>1</v>
      </c>
      <c r="E652" s="499" t="s">
        <v>914</v>
      </c>
    </row>
    <row r="653" customFormat="false" ht="15" hidden="true" customHeight="false" outlineLevel="0" collapsed="false">
      <c r="A653" s="499" t="s">
        <v>241</v>
      </c>
      <c r="B653" s="500" t="n">
        <v>475</v>
      </c>
      <c r="C653" s="499" t="s">
        <v>913</v>
      </c>
      <c r="D653" s="500" t="n">
        <v>91</v>
      </c>
      <c r="E653" s="499" t="s">
        <v>915</v>
      </c>
    </row>
    <row r="654" customFormat="false" ht="15" hidden="true" customHeight="false" outlineLevel="0" collapsed="false">
      <c r="A654" s="499" t="s">
        <v>241</v>
      </c>
      <c r="B654" s="500" t="n">
        <v>475</v>
      </c>
      <c r="C654" s="499" t="s">
        <v>913</v>
      </c>
      <c r="D654" s="500" t="n">
        <v>89</v>
      </c>
      <c r="E654" s="499" t="s">
        <v>916</v>
      </c>
    </row>
    <row r="655" customFormat="false" ht="15" hidden="true" customHeight="false" outlineLevel="0" collapsed="false">
      <c r="A655" s="499" t="s">
        <v>241</v>
      </c>
      <c r="B655" s="500" t="n">
        <v>475</v>
      </c>
      <c r="C655" s="499" t="s">
        <v>913</v>
      </c>
      <c r="D655" s="500" t="n">
        <v>90</v>
      </c>
      <c r="E655" s="499" t="s">
        <v>917</v>
      </c>
    </row>
    <row r="656" customFormat="false" ht="15" hidden="true" customHeight="false" outlineLevel="0" collapsed="false">
      <c r="A656" s="499" t="s">
        <v>241</v>
      </c>
      <c r="B656" s="500" t="n">
        <v>475</v>
      </c>
      <c r="C656" s="499" t="s">
        <v>913</v>
      </c>
      <c r="D656" s="500" t="n">
        <v>133</v>
      </c>
      <c r="E656" s="499" t="s">
        <v>918</v>
      </c>
    </row>
    <row r="657" customFormat="false" ht="15" hidden="true" customHeight="false" outlineLevel="0" collapsed="false">
      <c r="A657" s="499" t="s">
        <v>241</v>
      </c>
      <c r="B657" s="500" t="n">
        <v>475</v>
      </c>
      <c r="C657" s="499" t="s">
        <v>913</v>
      </c>
      <c r="D657" s="500" t="n">
        <v>178</v>
      </c>
      <c r="E657" s="499" t="s">
        <v>919</v>
      </c>
    </row>
    <row r="658" customFormat="false" ht="15" hidden="true" customHeight="false" outlineLevel="0" collapsed="false">
      <c r="A658" s="499" t="s">
        <v>241</v>
      </c>
      <c r="B658" s="500" t="n">
        <v>475</v>
      </c>
      <c r="C658" s="499" t="s">
        <v>913</v>
      </c>
      <c r="D658" s="500" t="n">
        <v>177</v>
      </c>
      <c r="E658" s="499" t="s">
        <v>920</v>
      </c>
    </row>
    <row r="659" customFormat="false" ht="15" hidden="true" customHeight="false" outlineLevel="0" collapsed="false">
      <c r="A659" s="499" t="s">
        <v>241</v>
      </c>
      <c r="B659" s="500" t="n">
        <v>475</v>
      </c>
      <c r="C659" s="499" t="s">
        <v>913</v>
      </c>
      <c r="D659" s="500" t="n">
        <v>221</v>
      </c>
      <c r="E659" s="499" t="s">
        <v>921</v>
      </c>
    </row>
    <row r="660" customFormat="false" ht="15" hidden="true" customHeight="false" outlineLevel="0" collapsed="false">
      <c r="A660" s="499" t="s">
        <v>241</v>
      </c>
      <c r="B660" s="500" t="n">
        <v>475</v>
      </c>
      <c r="C660" s="499" t="s">
        <v>913</v>
      </c>
      <c r="D660" s="500" t="n">
        <v>222</v>
      </c>
      <c r="E660" s="499" t="s">
        <v>922</v>
      </c>
    </row>
    <row r="661" customFormat="false" ht="15" hidden="true" customHeight="false" outlineLevel="0" collapsed="false">
      <c r="A661" s="499" t="s">
        <v>241</v>
      </c>
      <c r="B661" s="500" t="n">
        <v>475</v>
      </c>
      <c r="C661" s="499" t="s">
        <v>913</v>
      </c>
      <c r="D661" s="500" t="n">
        <v>223</v>
      </c>
      <c r="E661" s="499" t="s">
        <v>923</v>
      </c>
    </row>
    <row r="662" customFormat="false" ht="15" hidden="true" customHeight="false" outlineLevel="0" collapsed="false">
      <c r="A662" s="499" t="s">
        <v>241</v>
      </c>
      <c r="B662" s="500" t="n">
        <v>475</v>
      </c>
      <c r="C662" s="499" t="s">
        <v>913</v>
      </c>
      <c r="D662" s="500" t="n">
        <v>353</v>
      </c>
      <c r="E662" s="499" t="s">
        <v>924</v>
      </c>
    </row>
    <row r="663" customFormat="false" ht="15" hidden="true" customHeight="false" outlineLevel="0" collapsed="false">
      <c r="A663" s="499" t="s">
        <v>241</v>
      </c>
      <c r="B663" s="500" t="n">
        <v>475</v>
      </c>
      <c r="C663" s="499" t="s">
        <v>913</v>
      </c>
      <c r="D663" s="500" t="n">
        <v>354</v>
      </c>
      <c r="E663" s="499" t="s">
        <v>925</v>
      </c>
    </row>
    <row r="664" customFormat="false" ht="15" hidden="true" customHeight="false" outlineLevel="0" collapsed="false">
      <c r="A664" s="499" t="s">
        <v>241</v>
      </c>
      <c r="B664" s="500" t="n">
        <v>475</v>
      </c>
      <c r="C664" s="499" t="s">
        <v>913</v>
      </c>
      <c r="D664" s="500" t="n">
        <v>456</v>
      </c>
      <c r="E664" s="499" t="s">
        <v>926</v>
      </c>
    </row>
    <row r="665" customFormat="false" ht="15" hidden="true" customHeight="false" outlineLevel="0" collapsed="false">
      <c r="A665" s="499" t="s">
        <v>241</v>
      </c>
      <c r="B665" s="500" t="n">
        <v>475</v>
      </c>
      <c r="C665" s="499" t="s">
        <v>913</v>
      </c>
      <c r="D665" s="500" t="n">
        <v>457</v>
      </c>
      <c r="E665" s="499" t="s">
        <v>927</v>
      </c>
    </row>
    <row r="666" customFormat="false" ht="15" hidden="true" customHeight="false" outlineLevel="0" collapsed="false">
      <c r="A666" s="499" t="s">
        <v>241</v>
      </c>
      <c r="B666" s="500" t="n">
        <v>475</v>
      </c>
      <c r="C666" s="499" t="s">
        <v>913</v>
      </c>
      <c r="D666" s="500" t="n">
        <v>691</v>
      </c>
      <c r="E666" s="499" t="s">
        <v>928</v>
      </c>
    </row>
    <row r="667" customFormat="false" ht="15" hidden="true" customHeight="false" outlineLevel="0" collapsed="false">
      <c r="A667" s="499" t="s">
        <v>241</v>
      </c>
      <c r="B667" s="500" t="n">
        <v>475</v>
      </c>
      <c r="C667" s="499" t="s">
        <v>913</v>
      </c>
      <c r="D667" s="500" t="n">
        <v>705</v>
      </c>
      <c r="E667" s="499" t="s">
        <v>929</v>
      </c>
    </row>
    <row r="668" customFormat="false" ht="15" hidden="true" customHeight="false" outlineLevel="0" collapsed="false">
      <c r="A668" s="499" t="s">
        <v>241</v>
      </c>
      <c r="B668" s="500" t="n">
        <v>540</v>
      </c>
      <c r="C668" s="499" t="s">
        <v>930</v>
      </c>
      <c r="D668" s="500" t="n">
        <v>1</v>
      </c>
      <c r="E668" s="499" t="s">
        <v>931</v>
      </c>
    </row>
    <row r="669" customFormat="false" ht="15" hidden="true" customHeight="false" outlineLevel="0" collapsed="false">
      <c r="A669" s="499" t="s">
        <v>241</v>
      </c>
      <c r="B669" s="500" t="n">
        <v>540</v>
      </c>
      <c r="C669" s="499" t="s">
        <v>930</v>
      </c>
      <c r="D669" s="500" t="n">
        <v>5</v>
      </c>
      <c r="E669" s="499" t="s">
        <v>932</v>
      </c>
    </row>
    <row r="670" customFormat="false" ht="15" hidden="true" customHeight="false" outlineLevel="0" collapsed="false">
      <c r="A670" s="499" t="s">
        <v>241</v>
      </c>
      <c r="B670" s="500" t="n">
        <v>540</v>
      </c>
      <c r="C670" s="499" t="s">
        <v>930</v>
      </c>
      <c r="D670" s="500" t="n">
        <v>735</v>
      </c>
      <c r="E670" s="499" t="s">
        <v>933</v>
      </c>
    </row>
    <row r="671" customFormat="false" ht="15" hidden="true" customHeight="false" outlineLevel="0" collapsed="false">
      <c r="A671" s="499" t="s">
        <v>241</v>
      </c>
      <c r="B671" s="500" t="n">
        <v>830</v>
      </c>
      <c r="C671" s="499" t="s">
        <v>934</v>
      </c>
      <c r="D671" s="500" t="n">
        <v>7</v>
      </c>
      <c r="E671" s="499" t="s">
        <v>935</v>
      </c>
    </row>
    <row r="672" customFormat="false" ht="15" hidden="true" customHeight="false" outlineLevel="0" collapsed="false">
      <c r="A672" s="499" t="s">
        <v>241</v>
      </c>
      <c r="B672" s="500" t="n">
        <v>830</v>
      </c>
      <c r="C672" s="499" t="s">
        <v>934</v>
      </c>
      <c r="D672" s="500" t="n">
        <v>8</v>
      </c>
      <c r="E672" s="499" t="s">
        <v>936</v>
      </c>
    </row>
    <row r="673" customFormat="false" ht="15" hidden="true" customHeight="false" outlineLevel="0" collapsed="false">
      <c r="A673" s="499" t="s">
        <v>241</v>
      </c>
      <c r="B673" s="500" t="n">
        <v>830</v>
      </c>
      <c r="C673" s="499" t="s">
        <v>934</v>
      </c>
      <c r="D673" s="500" t="n">
        <v>11</v>
      </c>
      <c r="E673" s="499" t="s">
        <v>937</v>
      </c>
    </row>
    <row r="674" customFormat="false" ht="15" hidden="true" customHeight="false" outlineLevel="0" collapsed="false">
      <c r="A674" s="499" t="s">
        <v>241</v>
      </c>
      <c r="B674" s="500" t="n">
        <v>830</v>
      </c>
      <c r="C674" s="499" t="s">
        <v>934</v>
      </c>
      <c r="D674" s="500" t="n">
        <v>10</v>
      </c>
      <c r="E674" s="499" t="s">
        <v>938</v>
      </c>
    </row>
    <row r="675" customFormat="false" ht="15" hidden="true" customHeight="false" outlineLevel="0" collapsed="false">
      <c r="A675" s="499" t="s">
        <v>241</v>
      </c>
      <c r="B675" s="500" t="n">
        <v>830</v>
      </c>
      <c r="C675" s="499" t="s">
        <v>934</v>
      </c>
      <c r="D675" s="500" t="n">
        <v>103</v>
      </c>
      <c r="E675" s="499" t="s">
        <v>939</v>
      </c>
    </row>
    <row r="676" customFormat="false" ht="15" hidden="true" customHeight="false" outlineLevel="0" collapsed="false">
      <c r="A676" s="499" t="s">
        <v>241</v>
      </c>
      <c r="B676" s="500" t="n">
        <v>830</v>
      </c>
      <c r="C676" s="499" t="s">
        <v>934</v>
      </c>
      <c r="D676" s="500" t="n">
        <v>102</v>
      </c>
      <c r="E676" s="499" t="s">
        <v>940</v>
      </c>
    </row>
    <row r="677" customFormat="false" ht="15" hidden="true" customHeight="false" outlineLevel="0" collapsed="false">
      <c r="A677" s="499" t="s">
        <v>241</v>
      </c>
      <c r="B677" s="500" t="n">
        <v>830</v>
      </c>
      <c r="C677" s="499" t="s">
        <v>934</v>
      </c>
      <c r="D677" s="500" t="n">
        <v>183</v>
      </c>
      <c r="E677" s="499" t="s">
        <v>941</v>
      </c>
    </row>
    <row r="678" customFormat="false" ht="15" hidden="true" customHeight="false" outlineLevel="0" collapsed="false">
      <c r="A678" s="499" t="s">
        <v>241</v>
      </c>
      <c r="B678" s="500" t="n">
        <v>830</v>
      </c>
      <c r="C678" s="499" t="s">
        <v>934</v>
      </c>
      <c r="D678" s="500" t="n">
        <v>180</v>
      </c>
      <c r="E678" s="499" t="s">
        <v>942</v>
      </c>
    </row>
    <row r="679" customFormat="false" ht="15" hidden="true" customHeight="false" outlineLevel="0" collapsed="false">
      <c r="A679" s="499" t="s">
        <v>241</v>
      </c>
      <c r="B679" s="500" t="n">
        <v>830</v>
      </c>
      <c r="C679" s="499" t="s">
        <v>934</v>
      </c>
      <c r="D679" s="500" t="n">
        <v>441</v>
      </c>
      <c r="E679" s="499" t="s">
        <v>943</v>
      </c>
    </row>
    <row r="680" customFormat="false" ht="15" hidden="true" customHeight="false" outlineLevel="0" collapsed="false">
      <c r="A680" s="499" t="s">
        <v>241</v>
      </c>
      <c r="B680" s="500" t="n">
        <v>830</v>
      </c>
      <c r="C680" s="499" t="s">
        <v>934</v>
      </c>
      <c r="D680" s="500" t="n">
        <v>507</v>
      </c>
      <c r="E680" s="499" t="s">
        <v>944</v>
      </c>
    </row>
    <row r="681" customFormat="false" ht="15" hidden="true" customHeight="false" outlineLevel="0" collapsed="false">
      <c r="A681" s="499" t="s">
        <v>241</v>
      </c>
      <c r="B681" s="500" t="n">
        <v>830</v>
      </c>
      <c r="C681" s="499" t="s">
        <v>934</v>
      </c>
      <c r="D681" s="500" t="n">
        <v>636</v>
      </c>
      <c r="E681" s="499" t="s">
        <v>945</v>
      </c>
    </row>
    <row r="682" customFormat="false" ht="15" hidden="true" customHeight="false" outlineLevel="0" collapsed="false">
      <c r="A682" s="499" t="s">
        <v>241</v>
      </c>
      <c r="B682" s="500" t="n">
        <v>830</v>
      </c>
      <c r="C682" s="499" t="s">
        <v>934</v>
      </c>
      <c r="D682" s="500" t="n">
        <v>508</v>
      </c>
      <c r="E682" s="499" t="s">
        <v>946</v>
      </c>
    </row>
    <row r="683" customFormat="false" ht="15" hidden="true" customHeight="false" outlineLevel="0" collapsed="false">
      <c r="A683" s="499" t="s">
        <v>241</v>
      </c>
      <c r="B683" s="500" t="n">
        <v>830</v>
      </c>
      <c r="C683" s="499" t="s">
        <v>934</v>
      </c>
      <c r="D683" s="500" t="n">
        <v>555</v>
      </c>
      <c r="E683" s="499" t="s">
        <v>947</v>
      </c>
    </row>
    <row r="684" customFormat="false" ht="15" hidden="true" customHeight="false" outlineLevel="0" collapsed="false">
      <c r="A684" s="499" t="s">
        <v>241</v>
      </c>
      <c r="B684" s="500" t="n">
        <v>830</v>
      </c>
      <c r="C684" s="499" t="s">
        <v>934</v>
      </c>
      <c r="D684" s="500" t="n">
        <v>637</v>
      </c>
      <c r="E684" s="499" t="s">
        <v>948</v>
      </c>
    </row>
    <row r="685" customFormat="false" ht="15" hidden="true" customHeight="false" outlineLevel="0" collapsed="false">
      <c r="A685" s="499" t="s">
        <v>241</v>
      </c>
      <c r="B685" s="500" t="n">
        <v>830</v>
      </c>
      <c r="C685" s="499" t="s">
        <v>934</v>
      </c>
      <c r="D685" s="500" t="n">
        <v>638</v>
      </c>
      <c r="E685" s="499" t="s">
        <v>949</v>
      </c>
    </row>
    <row r="686" customFormat="false" ht="15" hidden="true" customHeight="false" outlineLevel="0" collapsed="false">
      <c r="A686" s="499" t="s">
        <v>241</v>
      </c>
      <c r="B686" s="500" t="n">
        <v>830</v>
      </c>
      <c r="C686" s="499" t="s">
        <v>934</v>
      </c>
      <c r="D686" s="500" t="n">
        <v>750</v>
      </c>
      <c r="E686" s="499" t="s">
        <v>950</v>
      </c>
    </row>
    <row r="687" customFormat="false" ht="15" hidden="true" customHeight="false" outlineLevel="0" collapsed="false">
      <c r="A687" s="499" t="s">
        <v>241</v>
      </c>
      <c r="B687" s="500" t="n">
        <v>830</v>
      </c>
      <c r="C687" s="499" t="s">
        <v>934</v>
      </c>
      <c r="D687" s="500" t="n">
        <v>868</v>
      </c>
      <c r="E687" s="499" t="s">
        <v>951</v>
      </c>
    </row>
    <row r="688" customFormat="false" ht="15" hidden="true" customHeight="false" outlineLevel="0" collapsed="false">
      <c r="A688" s="499" t="s">
        <v>241</v>
      </c>
      <c r="B688" s="500" t="n">
        <v>380</v>
      </c>
      <c r="C688" s="499" t="s">
        <v>952</v>
      </c>
      <c r="D688" s="500" t="n">
        <v>45</v>
      </c>
      <c r="E688" s="499" t="s">
        <v>665</v>
      </c>
    </row>
    <row r="689" customFormat="false" ht="15" hidden="true" customHeight="false" outlineLevel="0" collapsed="false">
      <c r="A689" s="499" t="s">
        <v>241</v>
      </c>
      <c r="B689" s="500" t="n">
        <v>380</v>
      </c>
      <c r="C689" s="499" t="s">
        <v>952</v>
      </c>
      <c r="D689" s="500" t="n">
        <v>46</v>
      </c>
      <c r="E689" s="499" t="s">
        <v>953</v>
      </c>
    </row>
    <row r="690" customFormat="false" ht="15" hidden="true" customHeight="false" outlineLevel="0" collapsed="false">
      <c r="A690" s="499" t="s">
        <v>241</v>
      </c>
      <c r="B690" s="500" t="n">
        <v>380</v>
      </c>
      <c r="C690" s="499" t="s">
        <v>952</v>
      </c>
      <c r="D690" s="500" t="n">
        <v>635</v>
      </c>
      <c r="E690" s="499" t="s">
        <v>954</v>
      </c>
    </row>
    <row r="691" customFormat="false" ht="15" hidden="true" customHeight="false" outlineLevel="0" collapsed="false">
      <c r="A691" s="499" t="s">
        <v>241</v>
      </c>
      <c r="B691" s="500" t="n">
        <v>380</v>
      </c>
      <c r="C691" s="499" t="s">
        <v>952</v>
      </c>
      <c r="D691" s="500" t="n">
        <v>133</v>
      </c>
      <c r="E691" s="499" t="s">
        <v>955</v>
      </c>
    </row>
    <row r="692" customFormat="false" ht="15" hidden="true" customHeight="false" outlineLevel="0" collapsed="false">
      <c r="A692" s="499" t="s">
        <v>241</v>
      </c>
      <c r="B692" s="500" t="n">
        <v>380</v>
      </c>
      <c r="C692" s="499" t="s">
        <v>952</v>
      </c>
      <c r="D692" s="500" t="n">
        <v>190</v>
      </c>
      <c r="E692" s="499" t="s">
        <v>956</v>
      </c>
    </row>
    <row r="693" customFormat="false" ht="15" hidden="true" customHeight="false" outlineLevel="0" collapsed="false">
      <c r="A693" s="499" t="s">
        <v>241</v>
      </c>
      <c r="B693" s="500" t="n">
        <v>380</v>
      </c>
      <c r="C693" s="499" t="s">
        <v>952</v>
      </c>
      <c r="D693" s="500" t="n">
        <v>181</v>
      </c>
      <c r="E693" s="499" t="s">
        <v>957</v>
      </c>
    </row>
    <row r="694" customFormat="false" ht="15" hidden="true" customHeight="false" outlineLevel="0" collapsed="false">
      <c r="A694" s="499" t="s">
        <v>241</v>
      </c>
      <c r="B694" s="500" t="n">
        <v>380</v>
      </c>
      <c r="C694" s="499" t="s">
        <v>952</v>
      </c>
      <c r="D694" s="500" t="n">
        <v>177</v>
      </c>
      <c r="E694" s="499" t="s">
        <v>958</v>
      </c>
    </row>
    <row r="695" customFormat="false" ht="15" hidden="true" customHeight="false" outlineLevel="0" collapsed="false">
      <c r="A695" s="499" t="s">
        <v>241</v>
      </c>
      <c r="B695" s="500" t="n">
        <v>380</v>
      </c>
      <c r="C695" s="499" t="s">
        <v>952</v>
      </c>
      <c r="D695" s="500" t="n">
        <v>178</v>
      </c>
      <c r="E695" s="499" t="s">
        <v>959</v>
      </c>
    </row>
    <row r="696" customFormat="false" ht="15" hidden="true" customHeight="false" outlineLevel="0" collapsed="false">
      <c r="A696" s="499" t="s">
        <v>241</v>
      </c>
      <c r="B696" s="500" t="n">
        <v>380</v>
      </c>
      <c r="C696" s="499" t="s">
        <v>952</v>
      </c>
      <c r="D696" s="500" t="n">
        <v>179</v>
      </c>
      <c r="E696" s="499" t="s">
        <v>960</v>
      </c>
    </row>
    <row r="697" customFormat="false" ht="15" hidden="true" customHeight="false" outlineLevel="0" collapsed="false">
      <c r="A697" s="499" t="s">
        <v>241</v>
      </c>
      <c r="B697" s="500" t="n">
        <v>380</v>
      </c>
      <c r="C697" s="499" t="s">
        <v>952</v>
      </c>
      <c r="D697" s="500" t="n">
        <v>180</v>
      </c>
      <c r="E697" s="499" t="s">
        <v>961</v>
      </c>
    </row>
    <row r="698" customFormat="false" ht="15" hidden="true" customHeight="false" outlineLevel="0" collapsed="false">
      <c r="A698" s="499" t="s">
        <v>241</v>
      </c>
      <c r="B698" s="500" t="n">
        <v>380</v>
      </c>
      <c r="C698" s="499" t="s">
        <v>952</v>
      </c>
      <c r="D698" s="500" t="n">
        <v>221</v>
      </c>
      <c r="E698" s="499" t="s">
        <v>962</v>
      </c>
    </row>
    <row r="699" customFormat="false" ht="15" hidden="true" customHeight="false" outlineLevel="0" collapsed="false">
      <c r="A699" s="499" t="s">
        <v>241</v>
      </c>
      <c r="B699" s="500" t="n">
        <v>380</v>
      </c>
      <c r="C699" s="499" t="s">
        <v>952</v>
      </c>
      <c r="D699" s="500" t="n">
        <v>456</v>
      </c>
      <c r="E699" s="499" t="s">
        <v>963</v>
      </c>
    </row>
    <row r="700" customFormat="false" ht="15" hidden="true" customHeight="false" outlineLevel="0" collapsed="false">
      <c r="A700" s="499" t="s">
        <v>241</v>
      </c>
      <c r="B700" s="500" t="n">
        <v>380</v>
      </c>
      <c r="C700" s="499" t="s">
        <v>952</v>
      </c>
      <c r="D700" s="500" t="n">
        <v>633</v>
      </c>
      <c r="E700" s="499" t="s">
        <v>964</v>
      </c>
    </row>
    <row r="701" customFormat="false" ht="15" hidden="true" customHeight="false" outlineLevel="0" collapsed="false">
      <c r="A701" s="499" t="s">
        <v>241</v>
      </c>
      <c r="B701" s="500" t="n">
        <v>380</v>
      </c>
      <c r="C701" s="499" t="s">
        <v>952</v>
      </c>
      <c r="D701" s="500" t="n">
        <v>634</v>
      </c>
      <c r="E701" s="499" t="s">
        <v>965</v>
      </c>
    </row>
    <row r="702" customFormat="false" ht="15" hidden="true" customHeight="false" outlineLevel="0" collapsed="false">
      <c r="A702" s="499" t="s">
        <v>241</v>
      </c>
      <c r="B702" s="500" t="n">
        <v>380</v>
      </c>
      <c r="C702" s="499" t="s">
        <v>952</v>
      </c>
      <c r="D702" s="500" t="n">
        <v>632</v>
      </c>
      <c r="E702" s="499" t="s">
        <v>966</v>
      </c>
    </row>
    <row r="703" customFormat="false" ht="15" hidden="true" customHeight="false" outlineLevel="0" collapsed="false">
      <c r="A703" s="499" t="s">
        <v>241</v>
      </c>
      <c r="B703" s="500" t="n">
        <v>380</v>
      </c>
      <c r="C703" s="499" t="s">
        <v>952</v>
      </c>
      <c r="D703" s="500" t="n">
        <v>867</v>
      </c>
      <c r="E703" s="499" t="s">
        <v>967</v>
      </c>
    </row>
    <row r="704" customFormat="false" ht="15" hidden="true" customHeight="false" outlineLevel="0" collapsed="false">
      <c r="A704" s="499" t="s">
        <v>241</v>
      </c>
      <c r="B704" s="500" t="n">
        <v>270</v>
      </c>
      <c r="C704" s="499" t="s">
        <v>968</v>
      </c>
      <c r="D704" s="500" t="n">
        <v>1</v>
      </c>
      <c r="E704" s="499" t="s">
        <v>969</v>
      </c>
    </row>
    <row r="705" customFormat="false" ht="15" hidden="true" customHeight="false" outlineLevel="0" collapsed="false">
      <c r="A705" s="499" t="s">
        <v>241</v>
      </c>
      <c r="B705" s="500" t="n">
        <v>270</v>
      </c>
      <c r="C705" s="499" t="s">
        <v>968</v>
      </c>
      <c r="D705" s="500" t="n">
        <v>89</v>
      </c>
      <c r="E705" s="499" t="s">
        <v>970</v>
      </c>
    </row>
    <row r="706" customFormat="false" ht="15" hidden="true" customHeight="false" outlineLevel="0" collapsed="false">
      <c r="A706" s="499" t="s">
        <v>241</v>
      </c>
      <c r="B706" s="500" t="n">
        <v>270</v>
      </c>
      <c r="C706" s="499" t="s">
        <v>968</v>
      </c>
      <c r="D706" s="500" t="n">
        <v>177</v>
      </c>
      <c r="E706" s="499" t="s">
        <v>971</v>
      </c>
    </row>
    <row r="707" customFormat="false" ht="15" hidden="true" customHeight="false" outlineLevel="0" collapsed="false">
      <c r="A707" s="499" t="s">
        <v>241</v>
      </c>
      <c r="B707" s="500" t="n">
        <v>270</v>
      </c>
      <c r="C707" s="499" t="s">
        <v>968</v>
      </c>
      <c r="D707" s="500" t="n">
        <v>456</v>
      </c>
      <c r="E707" s="499" t="s">
        <v>972</v>
      </c>
    </row>
    <row r="708" customFormat="false" ht="15" hidden="true" customHeight="false" outlineLevel="0" collapsed="false">
      <c r="A708" s="499" t="s">
        <v>241</v>
      </c>
      <c r="B708" s="500" t="n">
        <v>270</v>
      </c>
      <c r="C708" s="499" t="s">
        <v>968</v>
      </c>
      <c r="D708" s="500" t="n">
        <v>500</v>
      </c>
      <c r="E708" s="499" t="s">
        <v>973</v>
      </c>
    </row>
    <row r="709" customFormat="false" ht="15" hidden="true" customHeight="false" outlineLevel="0" collapsed="false">
      <c r="A709" s="499" t="s">
        <v>241</v>
      </c>
      <c r="B709" s="500" t="n">
        <v>270</v>
      </c>
      <c r="C709" s="499" t="s">
        <v>968</v>
      </c>
      <c r="D709" s="500" t="n">
        <v>632</v>
      </c>
      <c r="E709" s="499" t="s">
        <v>974</v>
      </c>
    </row>
    <row r="710" customFormat="false" ht="15" hidden="true" customHeight="false" outlineLevel="0" collapsed="false">
      <c r="A710" s="499" t="s">
        <v>241</v>
      </c>
      <c r="B710" s="500" t="n">
        <v>270</v>
      </c>
      <c r="C710" s="499" t="s">
        <v>968</v>
      </c>
      <c r="D710" s="500" t="n">
        <v>779</v>
      </c>
      <c r="E710" s="499" t="s">
        <v>975</v>
      </c>
    </row>
    <row r="711" customFormat="false" ht="15" hidden="true" customHeight="false" outlineLevel="0" collapsed="false">
      <c r="A711" s="499" t="s">
        <v>241</v>
      </c>
      <c r="B711" s="500" t="n">
        <v>140</v>
      </c>
      <c r="C711" s="499" t="s">
        <v>976</v>
      </c>
      <c r="D711" s="500" t="n">
        <v>50</v>
      </c>
      <c r="E711" s="499" t="s">
        <v>977</v>
      </c>
    </row>
    <row r="712" customFormat="false" ht="15" hidden="true" customHeight="false" outlineLevel="0" collapsed="false">
      <c r="A712" s="499" t="s">
        <v>241</v>
      </c>
      <c r="B712" s="500" t="n">
        <v>140</v>
      </c>
      <c r="C712" s="499" t="s">
        <v>976</v>
      </c>
      <c r="D712" s="500" t="n">
        <v>47</v>
      </c>
      <c r="E712" s="499" t="s">
        <v>978</v>
      </c>
    </row>
    <row r="713" customFormat="false" ht="15" hidden="true" customHeight="false" outlineLevel="0" collapsed="false">
      <c r="A713" s="499" t="s">
        <v>241</v>
      </c>
      <c r="B713" s="500" t="n">
        <v>140</v>
      </c>
      <c r="C713" s="499" t="s">
        <v>976</v>
      </c>
      <c r="D713" s="500" t="n">
        <v>48</v>
      </c>
      <c r="E713" s="499" t="s">
        <v>979</v>
      </c>
    </row>
    <row r="714" customFormat="false" ht="15" hidden="true" customHeight="false" outlineLevel="0" collapsed="false">
      <c r="A714" s="499" t="s">
        <v>241</v>
      </c>
      <c r="B714" s="500" t="n">
        <v>140</v>
      </c>
      <c r="C714" s="499" t="s">
        <v>976</v>
      </c>
      <c r="D714" s="500" t="n">
        <v>45</v>
      </c>
      <c r="E714" s="499" t="s">
        <v>980</v>
      </c>
    </row>
    <row r="715" customFormat="false" ht="15" hidden="true" customHeight="false" outlineLevel="0" collapsed="false">
      <c r="A715" s="499" t="s">
        <v>241</v>
      </c>
      <c r="B715" s="500" t="n">
        <v>140</v>
      </c>
      <c r="C715" s="499" t="s">
        <v>976</v>
      </c>
      <c r="D715" s="500" t="n">
        <v>46</v>
      </c>
      <c r="E715" s="499" t="s">
        <v>981</v>
      </c>
    </row>
    <row r="716" customFormat="false" ht="15" hidden="true" customHeight="false" outlineLevel="0" collapsed="false">
      <c r="A716" s="499" t="s">
        <v>241</v>
      </c>
      <c r="B716" s="500" t="n">
        <v>140</v>
      </c>
      <c r="C716" s="499" t="s">
        <v>976</v>
      </c>
      <c r="D716" s="500" t="n">
        <v>177</v>
      </c>
      <c r="E716" s="499" t="s">
        <v>982</v>
      </c>
    </row>
    <row r="717" customFormat="false" ht="15" hidden="true" customHeight="false" outlineLevel="0" collapsed="false">
      <c r="A717" s="499" t="s">
        <v>241</v>
      </c>
      <c r="B717" s="500" t="n">
        <v>140</v>
      </c>
      <c r="C717" s="499" t="s">
        <v>976</v>
      </c>
      <c r="D717" s="500" t="n">
        <v>456</v>
      </c>
      <c r="E717" s="499" t="s">
        <v>983</v>
      </c>
    </row>
    <row r="718" customFormat="false" ht="15" hidden="true" customHeight="false" outlineLevel="0" collapsed="false">
      <c r="A718" s="499" t="s">
        <v>241</v>
      </c>
      <c r="B718" s="500" t="n">
        <v>140</v>
      </c>
      <c r="C718" s="499" t="s">
        <v>976</v>
      </c>
      <c r="D718" s="500" t="n">
        <v>632</v>
      </c>
      <c r="E718" s="499" t="s">
        <v>984</v>
      </c>
    </row>
    <row r="719" customFormat="false" ht="15" hidden="true" customHeight="false" outlineLevel="0" collapsed="false">
      <c r="A719" s="499" t="s">
        <v>241</v>
      </c>
      <c r="B719" s="500" t="n">
        <v>295</v>
      </c>
      <c r="C719" s="499" t="s">
        <v>985</v>
      </c>
      <c r="D719" s="500" t="n">
        <v>2</v>
      </c>
      <c r="E719" s="499" t="s">
        <v>986</v>
      </c>
    </row>
    <row r="720" customFormat="false" ht="15" hidden="true" customHeight="false" outlineLevel="0" collapsed="false">
      <c r="A720" s="499" t="s">
        <v>241</v>
      </c>
      <c r="B720" s="500" t="n">
        <v>295</v>
      </c>
      <c r="C720" s="499" t="s">
        <v>985</v>
      </c>
      <c r="D720" s="500" t="n">
        <v>89</v>
      </c>
      <c r="E720" s="499" t="s">
        <v>987</v>
      </c>
    </row>
    <row r="721" customFormat="false" ht="15" hidden="true" customHeight="false" outlineLevel="0" collapsed="false">
      <c r="A721" s="499" t="s">
        <v>241</v>
      </c>
      <c r="B721" s="500" t="n">
        <v>295</v>
      </c>
      <c r="C721" s="499" t="s">
        <v>985</v>
      </c>
      <c r="D721" s="500" t="n">
        <v>95</v>
      </c>
      <c r="E721" s="499" t="s">
        <v>988</v>
      </c>
    </row>
    <row r="722" customFormat="false" ht="15" hidden="true" customHeight="false" outlineLevel="0" collapsed="false">
      <c r="A722" s="499" t="s">
        <v>241</v>
      </c>
      <c r="B722" s="500" t="n">
        <v>295</v>
      </c>
      <c r="C722" s="499" t="s">
        <v>985</v>
      </c>
      <c r="D722" s="500" t="n">
        <v>105</v>
      </c>
      <c r="E722" s="499" t="s">
        <v>989</v>
      </c>
    </row>
    <row r="723" customFormat="false" ht="15" hidden="true" customHeight="false" outlineLevel="0" collapsed="false">
      <c r="A723" s="499" t="s">
        <v>241</v>
      </c>
      <c r="B723" s="500" t="n">
        <v>295</v>
      </c>
      <c r="C723" s="499" t="s">
        <v>985</v>
      </c>
      <c r="D723" s="500" t="n">
        <v>595</v>
      </c>
      <c r="E723" s="499" t="s">
        <v>990</v>
      </c>
    </row>
    <row r="724" customFormat="false" ht="15" hidden="true" customHeight="false" outlineLevel="0" collapsed="false">
      <c r="A724" s="499" t="s">
        <v>241</v>
      </c>
      <c r="B724" s="500" t="n">
        <v>295</v>
      </c>
      <c r="C724" s="499" t="s">
        <v>985</v>
      </c>
      <c r="D724" s="500" t="n">
        <v>510</v>
      </c>
      <c r="E724" s="499" t="s">
        <v>991</v>
      </c>
    </row>
    <row r="725" customFormat="false" ht="15" hidden="true" customHeight="false" outlineLevel="0" collapsed="false">
      <c r="A725" s="499" t="s">
        <v>241</v>
      </c>
      <c r="B725" s="500" t="n">
        <v>295</v>
      </c>
      <c r="C725" s="499" t="s">
        <v>985</v>
      </c>
      <c r="D725" s="500" t="n">
        <v>500</v>
      </c>
      <c r="E725" s="499" t="s">
        <v>992</v>
      </c>
    </row>
    <row r="726" customFormat="false" ht="15" hidden="true" customHeight="false" outlineLevel="0" collapsed="false">
      <c r="A726" s="499" t="s">
        <v>241</v>
      </c>
      <c r="B726" s="500" t="n">
        <v>295</v>
      </c>
      <c r="C726" s="499" t="s">
        <v>985</v>
      </c>
      <c r="D726" s="500" t="n">
        <v>589</v>
      </c>
      <c r="E726" s="499" t="s">
        <v>993</v>
      </c>
    </row>
    <row r="727" customFormat="false" ht="15" hidden="true" customHeight="false" outlineLevel="0" collapsed="false">
      <c r="A727" s="499" t="s">
        <v>241</v>
      </c>
      <c r="B727" s="500" t="n">
        <v>295</v>
      </c>
      <c r="C727" s="499" t="s">
        <v>985</v>
      </c>
      <c r="D727" s="500" t="n">
        <v>633</v>
      </c>
      <c r="E727" s="499" t="s">
        <v>994</v>
      </c>
    </row>
    <row r="728" customFormat="false" ht="15" hidden="true" customHeight="false" outlineLevel="0" collapsed="false">
      <c r="A728" s="499" t="s">
        <v>241</v>
      </c>
      <c r="B728" s="500" t="n">
        <v>295</v>
      </c>
      <c r="C728" s="499" t="s">
        <v>985</v>
      </c>
      <c r="D728" s="500" t="n">
        <v>632</v>
      </c>
      <c r="E728" s="499" t="s">
        <v>995</v>
      </c>
    </row>
    <row r="729" customFormat="false" ht="15" hidden="true" customHeight="false" outlineLevel="0" collapsed="false">
      <c r="A729" s="499" t="s">
        <v>241</v>
      </c>
      <c r="B729" s="500" t="n">
        <v>295</v>
      </c>
      <c r="C729" s="499" t="s">
        <v>985</v>
      </c>
      <c r="D729" s="500" t="n">
        <v>735</v>
      </c>
      <c r="E729" s="499" t="s">
        <v>996</v>
      </c>
    </row>
    <row r="730" customFormat="false" ht="15" hidden="true" customHeight="false" outlineLevel="0" collapsed="false">
      <c r="A730" s="499" t="s">
        <v>241</v>
      </c>
      <c r="B730" s="500" t="n">
        <v>295</v>
      </c>
      <c r="C730" s="499" t="s">
        <v>985</v>
      </c>
      <c r="D730" s="500" t="n">
        <v>779</v>
      </c>
      <c r="E730" s="499" t="s">
        <v>997</v>
      </c>
    </row>
    <row r="731" customFormat="false" ht="15" hidden="true" customHeight="false" outlineLevel="0" collapsed="false">
      <c r="A731" s="499" t="s">
        <v>241</v>
      </c>
      <c r="B731" s="500" t="n">
        <v>295</v>
      </c>
      <c r="C731" s="499" t="s">
        <v>985</v>
      </c>
      <c r="D731" s="500" t="n">
        <v>868</v>
      </c>
      <c r="E731" s="499" t="s">
        <v>998</v>
      </c>
    </row>
    <row r="732" customFormat="false" ht="15" hidden="true" customHeight="false" outlineLevel="0" collapsed="false">
      <c r="A732" s="499" t="s">
        <v>241</v>
      </c>
      <c r="B732" s="500" t="n">
        <v>295</v>
      </c>
      <c r="C732" s="499" t="s">
        <v>985</v>
      </c>
      <c r="D732" s="500" t="n">
        <v>867</v>
      </c>
      <c r="E732" s="499" t="s">
        <v>999</v>
      </c>
    </row>
    <row r="733" customFormat="false" ht="15" hidden="true" customHeight="false" outlineLevel="0" collapsed="false">
      <c r="A733" s="499" t="s">
        <v>241</v>
      </c>
      <c r="B733" s="500" t="n">
        <v>350</v>
      </c>
      <c r="C733" s="499" t="s">
        <v>1000</v>
      </c>
      <c r="D733" s="500" t="n">
        <v>1</v>
      </c>
      <c r="E733" s="499" t="s">
        <v>1001</v>
      </c>
    </row>
    <row r="734" customFormat="false" ht="15" hidden="true" customHeight="false" outlineLevel="0" collapsed="false">
      <c r="A734" s="499" t="s">
        <v>241</v>
      </c>
      <c r="B734" s="500" t="n">
        <v>350</v>
      </c>
      <c r="C734" s="499" t="s">
        <v>1000</v>
      </c>
      <c r="D734" s="500" t="n">
        <v>2</v>
      </c>
      <c r="E734" s="499" t="s">
        <v>1002</v>
      </c>
    </row>
    <row r="735" customFormat="false" ht="15" hidden="true" customHeight="false" outlineLevel="0" collapsed="false">
      <c r="A735" s="499" t="s">
        <v>241</v>
      </c>
      <c r="B735" s="500" t="n">
        <v>350</v>
      </c>
      <c r="C735" s="499" t="s">
        <v>1000</v>
      </c>
      <c r="D735" s="500" t="n">
        <v>45</v>
      </c>
      <c r="E735" s="499" t="s">
        <v>1003</v>
      </c>
    </row>
    <row r="736" customFormat="false" ht="15" hidden="true" customHeight="false" outlineLevel="0" collapsed="false">
      <c r="A736" s="499" t="s">
        <v>241</v>
      </c>
      <c r="B736" s="500" t="n">
        <v>350</v>
      </c>
      <c r="C736" s="499" t="s">
        <v>1000</v>
      </c>
      <c r="D736" s="500" t="n">
        <v>89</v>
      </c>
      <c r="E736" s="499" t="s">
        <v>1004</v>
      </c>
    </row>
    <row r="737" customFormat="false" ht="15" hidden="true" customHeight="false" outlineLevel="0" collapsed="false">
      <c r="A737" s="499" t="s">
        <v>241</v>
      </c>
      <c r="B737" s="500" t="n">
        <v>350</v>
      </c>
      <c r="C737" s="499" t="s">
        <v>1000</v>
      </c>
      <c r="D737" s="500" t="n">
        <v>92</v>
      </c>
      <c r="E737" s="499" t="s">
        <v>1005</v>
      </c>
    </row>
    <row r="738" customFormat="false" ht="15" hidden="true" customHeight="false" outlineLevel="0" collapsed="false">
      <c r="A738" s="499" t="s">
        <v>241</v>
      </c>
      <c r="B738" s="500" t="n">
        <v>350</v>
      </c>
      <c r="C738" s="499" t="s">
        <v>1000</v>
      </c>
      <c r="D738" s="500" t="n">
        <v>90</v>
      </c>
      <c r="E738" s="499" t="s">
        <v>1006</v>
      </c>
    </row>
    <row r="739" customFormat="false" ht="15" hidden="true" customHeight="false" outlineLevel="0" collapsed="false">
      <c r="A739" s="499" t="s">
        <v>241</v>
      </c>
      <c r="B739" s="500" t="n">
        <v>350</v>
      </c>
      <c r="C739" s="499" t="s">
        <v>1000</v>
      </c>
      <c r="D739" s="500" t="n">
        <v>91</v>
      </c>
      <c r="E739" s="499" t="s">
        <v>1007</v>
      </c>
    </row>
    <row r="740" customFormat="false" ht="15" hidden="true" customHeight="false" outlineLevel="0" collapsed="false">
      <c r="A740" s="499" t="s">
        <v>241</v>
      </c>
      <c r="B740" s="500" t="n">
        <v>350</v>
      </c>
      <c r="C740" s="499" t="s">
        <v>1000</v>
      </c>
      <c r="D740" s="500" t="n">
        <v>133</v>
      </c>
      <c r="E740" s="499" t="s">
        <v>1008</v>
      </c>
    </row>
    <row r="741" customFormat="false" ht="15" hidden="true" customHeight="false" outlineLevel="0" collapsed="false">
      <c r="A741" s="499" t="s">
        <v>241</v>
      </c>
      <c r="B741" s="500" t="n">
        <v>350</v>
      </c>
      <c r="C741" s="499" t="s">
        <v>1000</v>
      </c>
      <c r="D741" s="500" t="n">
        <v>177</v>
      </c>
      <c r="E741" s="499" t="s">
        <v>1009</v>
      </c>
    </row>
    <row r="742" customFormat="false" ht="15" hidden="true" customHeight="false" outlineLevel="0" collapsed="false">
      <c r="A742" s="499" t="s">
        <v>241</v>
      </c>
      <c r="B742" s="500" t="n">
        <v>350</v>
      </c>
      <c r="C742" s="499" t="s">
        <v>1000</v>
      </c>
      <c r="D742" s="500" t="n">
        <v>178</v>
      </c>
      <c r="E742" s="499" t="s">
        <v>1010</v>
      </c>
    </row>
    <row r="743" customFormat="false" ht="15" hidden="true" customHeight="false" outlineLevel="0" collapsed="false">
      <c r="A743" s="499" t="s">
        <v>241</v>
      </c>
      <c r="B743" s="500" t="n">
        <v>350</v>
      </c>
      <c r="C743" s="499" t="s">
        <v>1000</v>
      </c>
      <c r="D743" s="500" t="n">
        <v>585</v>
      </c>
      <c r="E743" s="499" t="s">
        <v>1011</v>
      </c>
    </row>
    <row r="744" customFormat="false" ht="15" hidden="true" customHeight="false" outlineLevel="0" collapsed="false">
      <c r="A744" s="499" t="s">
        <v>241</v>
      </c>
      <c r="B744" s="500" t="n">
        <v>350</v>
      </c>
      <c r="C744" s="499" t="s">
        <v>1000</v>
      </c>
      <c r="D744" s="500" t="n">
        <v>180</v>
      </c>
      <c r="E744" s="499" t="s">
        <v>1012</v>
      </c>
    </row>
    <row r="745" customFormat="false" ht="15" hidden="true" customHeight="false" outlineLevel="0" collapsed="false">
      <c r="A745" s="499" t="s">
        <v>241</v>
      </c>
      <c r="B745" s="500" t="n">
        <v>350</v>
      </c>
      <c r="C745" s="499" t="s">
        <v>1000</v>
      </c>
      <c r="D745" s="500" t="n">
        <v>182</v>
      </c>
      <c r="E745" s="499" t="s">
        <v>1013</v>
      </c>
    </row>
    <row r="746" customFormat="false" ht="15" hidden="true" customHeight="false" outlineLevel="0" collapsed="false">
      <c r="A746" s="499" t="s">
        <v>241</v>
      </c>
      <c r="B746" s="500" t="n">
        <v>350</v>
      </c>
      <c r="C746" s="499" t="s">
        <v>1000</v>
      </c>
      <c r="D746" s="500" t="n">
        <v>300</v>
      </c>
      <c r="E746" s="499" t="s">
        <v>1014</v>
      </c>
    </row>
    <row r="747" customFormat="false" ht="15" hidden="true" customHeight="false" outlineLevel="0" collapsed="false">
      <c r="A747" s="499" t="s">
        <v>241</v>
      </c>
      <c r="B747" s="500" t="n">
        <v>350</v>
      </c>
      <c r="C747" s="499" t="s">
        <v>1000</v>
      </c>
      <c r="D747" s="500" t="n">
        <v>181</v>
      </c>
      <c r="E747" s="499" t="s">
        <v>1015</v>
      </c>
    </row>
    <row r="748" customFormat="false" ht="15" hidden="true" customHeight="false" outlineLevel="0" collapsed="false">
      <c r="A748" s="499" t="s">
        <v>241</v>
      </c>
      <c r="B748" s="500" t="n">
        <v>350</v>
      </c>
      <c r="C748" s="499" t="s">
        <v>1000</v>
      </c>
      <c r="D748" s="500" t="n">
        <v>179</v>
      </c>
      <c r="E748" s="499" t="s">
        <v>1016</v>
      </c>
    </row>
    <row r="749" customFormat="false" ht="15" hidden="true" customHeight="false" outlineLevel="0" collapsed="false">
      <c r="A749" s="499" t="s">
        <v>241</v>
      </c>
      <c r="B749" s="500" t="n">
        <v>350</v>
      </c>
      <c r="C749" s="499" t="s">
        <v>1000</v>
      </c>
      <c r="D749" s="500" t="n">
        <v>187</v>
      </c>
      <c r="E749" s="499" t="s">
        <v>1017</v>
      </c>
    </row>
    <row r="750" customFormat="false" ht="15" hidden="true" customHeight="false" outlineLevel="0" collapsed="false">
      <c r="A750" s="499" t="s">
        <v>241</v>
      </c>
      <c r="B750" s="500" t="n">
        <v>350</v>
      </c>
      <c r="C750" s="499" t="s">
        <v>1000</v>
      </c>
      <c r="D750" s="500" t="n">
        <v>221</v>
      </c>
      <c r="E750" s="499" t="s">
        <v>424</v>
      </c>
    </row>
    <row r="751" customFormat="false" ht="15" hidden="true" customHeight="false" outlineLevel="0" collapsed="false">
      <c r="A751" s="499" t="s">
        <v>241</v>
      </c>
      <c r="B751" s="500" t="n">
        <v>350</v>
      </c>
      <c r="C751" s="499" t="s">
        <v>1000</v>
      </c>
      <c r="D751" s="500" t="n">
        <v>501</v>
      </c>
      <c r="E751" s="499" t="s">
        <v>1018</v>
      </c>
    </row>
    <row r="752" customFormat="false" ht="15" hidden="true" customHeight="false" outlineLevel="0" collapsed="false">
      <c r="A752" s="499" t="s">
        <v>241</v>
      </c>
      <c r="B752" s="500" t="n">
        <v>350</v>
      </c>
      <c r="C752" s="499" t="s">
        <v>1000</v>
      </c>
      <c r="D752" s="500" t="n">
        <v>521</v>
      </c>
      <c r="E752" s="499" t="s">
        <v>1019</v>
      </c>
    </row>
    <row r="753" customFormat="false" ht="15" hidden="true" customHeight="false" outlineLevel="0" collapsed="false">
      <c r="A753" s="499" t="s">
        <v>241</v>
      </c>
      <c r="B753" s="500" t="n">
        <v>350</v>
      </c>
      <c r="C753" s="499" t="s">
        <v>1000</v>
      </c>
      <c r="D753" s="500" t="n">
        <v>500</v>
      </c>
      <c r="E753" s="499" t="s">
        <v>1020</v>
      </c>
    </row>
    <row r="754" customFormat="false" ht="15" hidden="true" customHeight="false" outlineLevel="0" collapsed="false">
      <c r="A754" s="499" t="s">
        <v>241</v>
      </c>
      <c r="B754" s="500" t="n">
        <v>350</v>
      </c>
      <c r="C754" s="499" t="s">
        <v>1000</v>
      </c>
      <c r="D754" s="500" t="n">
        <v>502</v>
      </c>
      <c r="E754" s="499" t="s">
        <v>1021</v>
      </c>
    </row>
    <row r="755" customFormat="false" ht="15" hidden="true" customHeight="false" outlineLevel="0" collapsed="false">
      <c r="A755" s="499" t="s">
        <v>241</v>
      </c>
      <c r="B755" s="500" t="n">
        <v>350</v>
      </c>
      <c r="C755" s="499" t="s">
        <v>1000</v>
      </c>
      <c r="D755" s="500" t="n">
        <v>632</v>
      </c>
      <c r="E755" s="499" t="s">
        <v>1022</v>
      </c>
    </row>
    <row r="756" customFormat="false" ht="15" hidden="true" customHeight="false" outlineLevel="0" collapsed="false">
      <c r="A756" s="499" t="s">
        <v>241</v>
      </c>
      <c r="B756" s="500" t="n">
        <v>350</v>
      </c>
      <c r="C756" s="499" t="s">
        <v>1000</v>
      </c>
      <c r="D756" s="500" t="n">
        <v>888</v>
      </c>
      <c r="E756" s="499" t="s">
        <v>1023</v>
      </c>
    </row>
    <row r="757" customFormat="false" ht="15" hidden="true" customHeight="false" outlineLevel="0" collapsed="false">
      <c r="A757" s="499" t="s">
        <v>241</v>
      </c>
      <c r="B757" s="500" t="n">
        <v>350</v>
      </c>
      <c r="C757" s="499" t="s">
        <v>1000</v>
      </c>
      <c r="D757" s="500" t="n">
        <v>702</v>
      </c>
      <c r="E757" s="499" t="s">
        <v>1024</v>
      </c>
    </row>
    <row r="758" customFormat="false" ht="15" hidden="true" customHeight="false" outlineLevel="0" collapsed="false">
      <c r="A758" s="499" t="s">
        <v>241</v>
      </c>
      <c r="B758" s="500" t="n">
        <v>350</v>
      </c>
      <c r="C758" s="499" t="s">
        <v>1000</v>
      </c>
      <c r="D758" s="500" t="n">
        <v>999</v>
      </c>
      <c r="E758" s="499" t="s">
        <v>1025</v>
      </c>
    </row>
    <row r="759" customFormat="false" ht="15" hidden="true" customHeight="false" outlineLevel="0" collapsed="false">
      <c r="A759" s="499" t="s">
        <v>241</v>
      </c>
      <c r="B759" s="500" t="n">
        <v>350</v>
      </c>
      <c r="C759" s="499" t="s">
        <v>1000</v>
      </c>
      <c r="D759" s="500" t="n">
        <v>171</v>
      </c>
      <c r="E759" s="499" t="s">
        <v>1026</v>
      </c>
    </row>
    <row r="760" customFormat="false" ht="15" hidden="true" customHeight="false" outlineLevel="0" collapsed="false">
      <c r="A760" s="499" t="s">
        <v>241</v>
      </c>
      <c r="B760" s="500" t="n">
        <v>350</v>
      </c>
      <c r="C760" s="499" t="s">
        <v>1000</v>
      </c>
      <c r="D760" s="500" t="n">
        <v>735</v>
      </c>
      <c r="E760" s="499" t="s">
        <v>1027</v>
      </c>
    </row>
    <row r="761" customFormat="false" ht="15" hidden="true" customHeight="false" outlineLevel="0" collapsed="false">
      <c r="A761" s="499" t="s">
        <v>241</v>
      </c>
      <c r="B761" s="500" t="n">
        <v>350</v>
      </c>
      <c r="C761" s="499" t="s">
        <v>1000</v>
      </c>
      <c r="D761" s="500" t="n">
        <v>825</v>
      </c>
      <c r="E761" s="499" t="s">
        <v>1028</v>
      </c>
    </row>
    <row r="762" customFormat="false" ht="15" hidden="true" customHeight="false" outlineLevel="0" collapsed="false">
      <c r="A762" s="499" t="s">
        <v>241</v>
      </c>
      <c r="B762" s="500" t="n">
        <v>350</v>
      </c>
      <c r="C762" s="499" t="s">
        <v>1000</v>
      </c>
      <c r="D762" s="500" t="n">
        <v>867</v>
      </c>
      <c r="E762" s="499" t="s">
        <v>1029</v>
      </c>
    </row>
    <row r="763" customFormat="false" ht="15" hidden="true" customHeight="false" outlineLevel="0" collapsed="false">
      <c r="A763" s="499" t="s">
        <v>241</v>
      </c>
      <c r="B763" s="500" t="n">
        <v>930</v>
      </c>
      <c r="C763" s="499" t="s">
        <v>1030</v>
      </c>
      <c r="D763" s="500" t="n">
        <v>4</v>
      </c>
      <c r="E763" s="499" t="s">
        <v>1031</v>
      </c>
    </row>
    <row r="764" customFormat="false" ht="15" hidden="true" customHeight="false" outlineLevel="0" collapsed="false">
      <c r="A764" s="499" t="s">
        <v>241</v>
      </c>
      <c r="B764" s="500" t="n">
        <v>930</v>
      </c>
      <c r="C764" s="499" t="s">
        <v>1030</v>
      </c>
      <c r="D764" s="500" t="n">
        <v>3</v>
      </c>
      <c r="E764" s="499" t="s">
        <v>1032</v>
      </c>
    </row>
    <row r="765" customFormat="false" ht="15" hidden="true" customHeight="false" outlineLevel="0" collapsed="false">
      <c r="A765" s="499" t="s">
        <v>241</v>
      </c>
      <c r="B765" s="500" t="n">
        <v>930</v>
      </c>
      <c r="C765" s="499" t="s">
        <v>1030</v>
      </c>
      <c r="D765" s="500" t="n">
        <v>2</v>
      </c>
      <c r="E765" s="499" t="s">
        <v>1033</v>
      </c>
    </row>
    <row r="766" customFormat="false" ht="15" hidden="true" customHeight="false" outlineLevel="0" collapsed="false">
      <c r="A766" s="499" t="s">
        <v>241</v>
      </c>
      <c r="B766" s="500" t="n">
        <v>930</v>
      </c>
      <c r="C766" s="499" t="s">
        <v>1030</v>
      </c>
      <c r="D766" s="500" t="n">
        <v>90</v>
      </c>
      <c r="E766" s="499" t="s">
        <v>1034</v>
      </c>
    </row>
    <row r="767" customFormat="false" ht="15" hidden="true" customHeight="false" outlineLevel="0" collapsed="false">
      <c r="A767" s="499" t="s">
        <v>241</v>
      </c>
      <c r="B767" s="500" t="n">
        <v>930</v>
      </c>
      <c r="C767" s="499" t="s">
        <v>1030</v>
      </c>
      <c r="D767" s="500" t="n">
        <v>91</v>
      </c>
      <c r="E767" s="499" t="s">
        <v>1035</v>
      </c>
    </row>
    <row r="768" customFormat="false" ht="15" hidden="true" customHeight="false" outlineLevel="0" collapsed="false">
      <c r="A768" s="499" t="s">
        <v>241</v>
      </c>
      <c r="B768" s="500" t="n">
        <v>930</v>
      </c>
      <c r="C768" s="499" t="s">
        <v>1030</v>
      </c>
      <c r="D768" s="500" t="n">
        <v>177</v>
      </c>
      <c r="E768" s="499" t="s">
        <v>1036</v>
      </c>
    </row>
    <row r="769" customFormat="false" ht="15" hidden="true" customHeight="false" outlineLevel="0" collapsed="false">
      <c r="A769" s="499" t="s">
        <v>241</v>
      </c>
      <c r="B769" s="500" t="n">
        <v>930</v>
      </c>
      <c r="C769" s="499" t="s">
        <v>1030</v>
      </c>
      <c r="D769" s="500" t="n">
        <v>501</v>
      </c>
      <c r="E769" s="499" t="s">
        <v>1037</v>
      </c>
    </row>
    <row r="770" customFormat="false" ht="15" hidden="true" customHeight="false" outlineLevel="0" collapsed="false">
      <c r="A770" s="499" t="s">
        <v>241</v>
      </c>
      <c r="B770" s="500" t="n">
        <v>930</v>
      </c>
      <c r="C770" s="499" t="s">
        <v>1030</v>
      </c>
      <c r="D770" s="500" t="n">
        <v>500</v>
      </c>
      <c r="E770" s="499" t="s">
        <v>1038</v>
      </c>
    </row>
    <row r="771" customFormat="false" ht="15" hidden="true" customHeight="false" outlineLevel="0" collapsed="false">
      <c r="A771" s="499" t="s">
        <v>241</v>
      </c>
      <c r="B771" s="500" t="n">
        <v>930</v>
      </c>
      <c r="C771" s="499" t="s">
        <v>1030</v>
      </c>
      <c r="D771" s="500" t="n">
        <v>691</v>
      </c>
      <c r="E771" s="499" t="s">
        <v>1039</v>
      </c>
    </row>
    <row r="772" customFormat="false" ht="15" hidden="true" customHeight="false" outlineLevel="0" collapsed="false">
      <c r="A772" s="499" t="s">
        <v>241</v>
      </c>
      <c r="B772" s="500" t="n">
        <v>930</v>
      </c>
      <c r="C772" s="499" t="s">
        <v>1030</v>
      </c>
      <c r="D772" s="500" t="n">
        <v>740</v>
      </c>
      <c r="E772" s="499" t="s">
        <v>1040</v>
      </c>
    </row>
    <row r="773" customFormat="false" ht="15" hidden="true" customHeight="false" outlineLevel="0" collapsed="false">
      <c r="A773" s="499" t="s">
        <v>241</v>
      </c>
      <c r="B773" s="500" t="n">
        <v>548</v>
      </c>
      <c r="C773" s="499" t="s">
        <v>1041</v>
      </c>
      <c r="D773" s="500" t="n">
        <v>345</v>
      </c>
      <c r="E773" s="499" t="s">
        <v>1042</v>
      </c>
    </row>
    <row r="774" customFormat="false" ht="15" hidden="true" customHeight="false" outlineLevel="0" collapsed="false">
      <c r="A774" s="499" t="s">
        <v>241</v>
      </c>
      <c r="B774" s="500" t="n">
        <v>548</v>
      </c>
      <c r="C774" s="499" t="s">
        <v>1041</v>
      </c>
      <c r="D774" s="500" t="n">
        <v>177</v>
      </c>
      <c r="E774" s="499" t="s">
        <v>1043</v>
      </c>
    </row>
    <row r="775" customFormat="false" ht="15" hidden="true" customHeight="false" outlineLevel="0" collapsed="false">
      <c r="A775" s="499" t="s">
        <v>241</v>
      </c>
      <c r="B775" s="500" t="n">
        <v>548</v>
      </c>
      <c r="C775" s="499" t="s">
        <v>1041</v>
      </c>
      <c r="D775" s="500" t="n">
        <v>178</v>
      </c>
      <c r="E775" s="499" t="s">
        <v>1044</v>
      </c>
    </row>
    <row r="776" customFormat="false" ht="15" hidden="true" customHeight="false" outlineLevel="0" collapsed="false">
      <c r="A776" s="499" t="s">
        <v>241</v>
      </c>
      <c r="B776" s="500" t="n">
        <v>548</v>
      </c>
      <c r="C776" s="499" t="s">
        <v>1041</v>
      </c>
      <c r="D776" s="500" t="n">
        <v>500</v>
      </c>
      <c r="E776" s="499" t="s">
        <v>1045</v>
      </c>
    </row>
    <row r="777" customFormat="false" ht="15" hidden="true" customHeight="false" outlineLevel="0" collapsed="false">
      <c r="A777" s="499" t="s">
        <v>241</v>
      </c>
      <c r="B777" s="500" t="n">
        <v>550</v>
      </c>
      <c r="C777" s="499" t="s">
        <v>1046</v>
      </c>
      <c r="D777" s="500" t="n">
        <v>630</v>
      </c>
      <c r="E777" s="499" t="s">
        <v>1047</v>
      </c>
    </row>
    <row r="778" customFormat="false" ht="15" hidden="true" customHeight="false" outlineLevel="0" collapsed="false">
      <c r="A778" s="499" t="s">
        <v>241</v>
      </c>
      <c r="B778" s="500" t="n">
        <v>550</v>
      </c>
      <c r="C778" s="499" t="s">
        <v>1046</v>
      </c>
      <c r="D778" s="500" t="n">
        <v>632</v>
      </c>
      <c r="E778" s="499" t="s">
        <v>1048</v>
      </c>
    </row>
    <row r="779" customFormat="false" ht="15" hidden="true" customHeight="false" outlineLevel="0" collapsed="false">
      <c r="A779" s="499" t="s">
        <v>241</v>
      </c>
      <c r="B779" s="500" t="n">
        <v>550</v>
      </c>
      <c r="C779" s="499" t="s">
        <v>1046</v>
      </c>
      <c r="D779" s="500" t="n">
        <v>634</v>
      </c>
      <c r="E779" s="499" t="s">
        <v>1049</v>
      </c>
    </row>
    <row r="780" customFormat="false" ht="15" hidden="true" customHeight="false" outlineLevel="0" collapsed="false">
      <c r="A780" s="499" t="s">
        <v>241</v>
      </c>
      <c r="B780" s="500" t="n">
        <v>685</v>
      </c>
      <c r="C780" s="499" t="s">
        <v>1050</v>
      </c>
      <c r="D780" s="500" t="n">
        <v>89</v>
      </c>
      <c r="E780" s="499" t="s">
        <v>1051</v>
      </c>
    </row>
    <row r="781" customFormat="false" ht="15" hidden="true" customHeight="false" outlineLevel="0" collapsed="false">
      <c r="A781" s="499" t="s">
        <v>241</v>
      </c>
      <c r="B781" s="500" t="n">
        <v>685</v>
      </c>
      <c r="C781" s="499" t="s">
        <v>1050</v>
      </c>
      <c r="D781" s="500" t="n">
        <v>92</v>
      </c>
      <c r="E781" s="499" t="s">
        <v>1052</v>
      </c>
    </row>
    <row r="782" customFormat="false" ht="15" hidden="true" customHeight="false" outlineLevel="0" collapsed="false">
      <c r="A782" s="499" t="s">
        <v>241</v>
      </c>
      <c r="B782" s="500" t="n">
        <v>685</v>
      </c>
      <c r="C782" s="499" t="s">
        <v>1050</v>
      </c>
      <c r="D782" s="500" t="n">
        <v>90</v>
      </c>
      <c r="E782" s="499" t="s">
        <v>1053</v>
      </c>
    </row>
    <row r="783" customFormat="false" ht="15" hidden="true" customHeight="false" outlineLevel="0" collapsed="false">
      <c r="A783" s="499" t="s">
        <v>241</v>
      </c>
      <c r="B783" s="500" t="n">
        <v>685</v>
      </c>
      <c r="C783" s="499" t="s">
        <v>1050</v>
      </c>
      <c r="D783" s="500" t="n">
        <v>91</v>
      </c>
      <c r="E783" s="499" t="s">
        <v>1054</v>
      </c>
    </row>
    <row r="784" customFormat="false" ht="15" hidden="true" customHeight="false" outlineLevel="0" collapsed="false">
      <c r="A784" s="499" t="s">
        <v>241</v>
      </c>
      <c r="B784" s="500" t="n">
        <v>685</v>
      </c>
      <c r="C784" s="499" t="s">
        <v>1050</v>
      </c>
      <c r="D784" s="500" t="n">
        <v>133</v>
      </c>
      <c r="E784" s="499" t="s">
        <v>1055</v>
      </c>
    </row>
    <row r="785" customFormat="false" ht="15" hidden="true" customHeight="false" outlineLevel="0" collapsed="false">
      <c r="A785" s="499" t="s">
        <v>241</v>
      </c>
      <c r="B785" s="500" t="n">
        <v>685</v>
      </c>
      <c r="C785" s="499" t="s">
        <v>1050</v>
      </c>
      <c r="D785" s="500" t="n">
        <v>177</v>
      </c>
      <c r="E785" s="499" t="s">
        <v>1056</v>
      </c>
    </row>
    <row r="786" customFormat="false" ht="15" hidden="true" customHeight="false" outlineLevel="0" collapsed="false">
      <c r="A786" s="499" t="s">
        <v>241</v>
      </c>
      <c r="B786" s="500" t="n">
        <v>685</v>
      </c>
      <c r="C786" s="499" t="s">
        <v>1050</v>
      </c>
      <c r="D786" s="500" t="n">
        <v>738</v>
      </c>
      <c r="E786" s="499" t="s">
        <v>1057</v>
      </c>
    </row>
    <row r="787" customFormat="false" ht="15" hidden="true" customHeight="false" outlineLevel="0" collapsed="false">
      <c r="A787" s="499" t="s">
        <v>241</v>
      </c>
      <c r="B787" s="500" t="n">
        <v>685</v>
      </c>
      <c r="C787" s="499" t="s">
        <v>1050</v>
      </c>
      <c r="D787" s="500" t="n">
        <v>180</v>
      </c>
      <c r="E787" s="499" t="s">
        <v>1058</v>
      </c>
    </row>
    <row r="788" customFormat="false" ht="15" hidden="true" customHeight="false" outlineLevel="0" collapsed="false">
      <c r="A788" s="499" t="s">
        <v>241</v>
      </c>
      <c r="B788" s="500" t="n">
        <v>685</v>
      </c>
      <c r="C788" s="499" t="s">
        <v>1050</v>
      </c>
      <c r="D788" s="500" t="n">
        <v>179</v>
      </c>
      <c r="E788" s="499" t="s">
        <v>1059</v>
      </c>
    </row>
    <row r="789" customFormat="false" ht="15" hidden="true" customHeight="false" outlineLevel="0" collapsed="false">
      <c r="A789" s="499" t="s">
        <v>241</v>
      </c>
      <c r="B789" s="500" t="n">
        <v>685</v>
      </c>
      <c r="C789" s="499" t="s">
        <v>1050</v>
      </c>
      <c r="D789" s="500" t="n">
        <v>176</v>
      </c>
      <c r="E789" s="499" t="s">
        <v>1060</v>
      </c>
    </row>
    <row r="790" customFormat="false" ht="15" hidden="true" customHeight="false" outlineLevel="0" collapsed="false">
      <c r="A790" s="499" t="s">
        <v>241</v>
      </c>
      <c r="B790" s="500" t="n">
        <v>685</v>
      </c>
      <c r="C790" s="499" t="s">
        <v>1050</v>
      </c>
      <c r="D790" s="500" t="n">
        <v>183</v>
      </c>
      <c r="E790" s="499" t="s">
        <v>1061</v>
      </c>
    </row>
    <row r="791" customFormat="false" ht="15" hidden="true" customHeight="false" outlineLevel="0" collapsed="false">
      <c r="A791" s="499" t="s">
        <v>241</v>
      </c>
      <c r="B791" s="500" t="n">
        <v>685</v>
      </c>
      <c r="C791" s="499" t="s">
        <v>1050</v>
      </c>
      <c r="D791" s="500" t="n">
        <v>173</v>
      </c>
      <c r="E791" s="499" t="s">
        <v>1062</v>
      </c>
    </row>
    <row r="792" customFormat="false" ht="15" hidden="true" customHeight="false" outlineLevel="0" collapsed="false">
      <c r="A792" s="499" t="s">
        <v>241</v>
      </c>
      <c r="B792" s="500" t="n">
        <v>685</v>
      </c>
      <c r="C792" s="499" t="s">
        <v>1050</v>
      </c>
      <c r="D792" s="500" t="n">
        <v>175</v>
      </c>
      <c r="E792" s="499" t="s">
        <v>1063</v>
      </c>
    </row>
    <row r="793" customFormat="false" ht="15" hidden="true" customHeight="false" outlineLevel="0" collapsed="false">
      <c r="A793" s="499" t="s">
        <v>241</v>
      </c>
      <c r="B793" s="500" t="n">
        <v>685</v>
      </c>
      <c r="C793" s="499" t="s">
        <v>1050</v>
      </c>
      <c r="D793" s="500" t="n">
        <v>174</v>
      </c>
      <c r="E793" s="499" t="s">
        <v>1064</v>
      </c>
    </row>
    <row r="794" customFormat="false" ht="15" hidden="true" customHeight="false" outlineLevel="0" collapsed="false">
      <c r="A794" s="499" t="s">
        <v>241</v>
      </c>
      <c r="B794" s="500" t="n">
        <v>685</v>
      </c>
      <c r="C794" s="499" t="s">
        <v>1050</v>
      </c>
      <c r="D794" s="500" t="n">
        <v>181</v>
      </c>
      <c r="E794" s="499" t="s">
        <v>1065</v>
      </c>
    </row>
    <row r="795" customFormat="false" ht="15" hidden="true" customHeight="false" outlineLevel="0" collapsed="false">
      <c r="A795" s="499" t="s">
        <v>241</v>
      </c>
      <c r="B795" s="500" t="n">
        <v>685</v>
      </c>
      <c r="C795" s="499" t="s">
        <v>1050</v>
      </c>
      <c r="D795" s="500" t="n">
        <v>178</v>
      </c>
      <c r="E795" s="499" t="s">
        <v>1066</v>
      </c>
    </row>
    <row r="796" customFormat="false" ht="15" hidden="true" customHeight="false" outlineLevel="0" collapsed="false">
      <c r="A796" s="499" t="s">
        <v>241</v>
      </c>
      <c r="B796" s="500" t="n">
        <v>685</v>
      </c>
      <c r="C796" s="499" t="s">
        <v>1050</v>
      </c>
      <c r="D796" s="500" t="n">
        <v>265</v>
      </c>
      <c r="E796" s="499" t="s">
        <v>1067</v>
      </c>
    </row>
    <row r="797" customFormat="false" ht="15" hidden="true" customHeight="false" outlineLevel="0" collapsed="false">
      <c r="A797" s="499" t="s">
        <v>241</v>
      </c>
      <c r="B797" s="500" t="n">
        <v>685</v>
      </c>
      <c r="C797" s="499" t="s">
        <v>1050</v>
      </c>
      <c r="D797" s="500" t="n">
        <v>501</v>
      </c>
      <c r="E797" s="499" t="s">
        <v>1068</v>
      </c>
    </row>
    <row r="798" customFormat="false" ht="15" hidden="true" customHeight="false" outlineLevel="0" collapsed="false">
      <c r="A798" s="499" t="s">
        <v>241</v>
      </c>
      <c r="B798" s="500" t="n">
        <v>685</v>
      </c>
      <c r="C798" s="499" t="s">
        <v>1050</v>
      </c>
      <c r="D798" s="500" t="n">
        <v>701</v>
      </c>
      <c r="E798" s="499" t="s">
        <v>1069</v>
      </c>
    </row>
    <row r="799" customFormat="false" ht="15" hidden="true" customHeight="false" outlineLevel="0" collapsed="false">
      <c r="A799" s="499" t="s">
        <v>241</v>
      </c>
      <c r="B799" s="500" t="n">
        <v>685</v>
      </c>
      <c r="C799" s="499" t="s">
        <v>1050</v>
      </c>
      <c r="D799" s="500" t="n">
        <v>502</v>
      </c>
      <c r="E799" s="499" t="s">
        <v>1070</v>
      </c>
    </row>
    <row r="800" customFormat="false" ht="15" hidden="true" customHeight="false" outlineLevel="0" collapsed="false">
      <c r="A800" s="499" t="s">
        <v>241</v>
      </c>
      <c r="B800" s="500" t="n">
        <v>685</v>
      </c>
      <c r="C800" s="499" t="s">
        <v>1050</v>
      </c>
      <c r="D800" s="500" t="n">
        <v>500</v>
      </c>
      <c r="E800" s="499" t="s">
        <v>1071</v>
      </c>
    </row>
    <row r="801" customFormat="false" ht="15" hidden="true" customHeight="false" outlineLevel="0" collapsed="false">
      <c r="A801" s="499" t="s">
        <v>241</v>
      </c>
      <c r="B801" s="500" t="n">
        <v>685</v>
      </c>
      <c r="C801" s="499" t="s">
        <v>1050</v>
      </c>
      <c r="D801" s="500" t="n">
        <v>693</v>
      </c>
      <c r="E801" s="499" t="s">
        <v>1072</v>
      </c>
    </row>
    <row r="802" customFormat="false" ht="15" hidden="true" customHeight="false" outlineLevel="0" collapsed="false">
      <c r="A802" s="499" t="s">
        <v>241</v>
      </c>
      <c r="B802" s="500" t="n">
        <v>685</v>
      </c>
      <c r="C802" s="499" t="s">
        <v>1050</v>
      </c>
      <c r="D802" s="500" t="n">
        <v>632</v>
      </c>
      <c r="E802" s="499" t="s">
        <v>1073</v>
      </c>
    </row>
    <row r="803" customFormat="false" ht="15" hidden="true" customHeight="false" outlineLevel="0" collapsed="false">
      <c r="A803" s="499" t="s">
        <v>241</v>
      </c>
      <c r="B803" s="500" t="n">
        <v>685</v>
      </c>
      <c r="C803" s="499" t="s">
        <v>1050</v>
      </c>
      <c r="D803" s="500" t="n">
        <v>633</v>
      </c>
      <c r="E803" s="499" t="s">
        <v>1074</v>
      </c>
    </row>
    <row r="804" customFormat="false" ht="15" hidden="true" customHeight="false" outlineLevel="0" collapsed="false">
      <c r="A804" s="499" t="s">
        <v>241</v>
      </c>
      <c r="B804" s="500" t="n">
        <v>685</v>
      </c>
      <c r="C804" s="499" t="s">
        <v>1050</v>
      </c>
      <c r="D804" s="500" t="n">
        <v>692</v>
      </c>
      <c r="E804" s="499" t="s">
        <v>1075</v>
      </c>
    </row>
    <row r="805" customFormat="false" ht="15" hidden="true" customHeight="false" outlineLevel="0" collapsed="false">
      <c r="A805" s="499" t="s">
        <v>241</v>
      </c>
      <c r="B805" s="500" t="n">
        <v>685</v>
      </c>
      <c r="C805" s="499" t="s">
        <v>1050</v>
      </c>
      <c r="D805" s="500" t="n">
        <v>735</v>
      </c>
      <c r="E805" s="499" t="s">
        <v>1076</v>
      </c>
    </row>
    <row r="806" customFormat="false" ht="15" hidden="true" customHeight="false" outlineLevel="0" collapsed="false">
      <c r="A806" s="499" t="s">
        <v>241</v>
      </c>
      <c r="B806" s="500" t="n">
        <v>685</v>
      </c>
      <c r="C806" s="499" t="s">
        <v>1050</v>
      </c>
      <c r="D806" s="500" t="n">
        <v>780</v>
      </c>
      <c r="E806" s="499" t="s">
        <v>1077</v>
      </c>
    </row>
    <row r="807" customFormat="false" ht="15" hidden="true" customHeight="false" outlineLevel="0" collapsed="false">
      <c r="A807" s="499" t="s">
        <v>241</v>
      </c>
      <c r="B807" s="500" t="n">
        <v>685</v>
      </c>
      <c r="C807" s="499" t="s">
        <v>1050</v>
      </c>
      <c r="D807" s="500" t="n">
        <v>779</v>
      </c>
      <c r="E807" s="499" t="s">
        <v>1078</v>
      </c>
    </row>
    <row r="808" customFormat="false" ht="15" hidden="true" customHeight="false" outlineLevel="0" collapsed="false">
      <c r="A808" s="499" t="s">
        <v>241</v>
      </c>
      <c r="B808" s="500" t="n">
        <v>685</v>
      </c>
      <c r="C808" s="499" t="s">
        <v>1050</v>
      </c>
      <c r="D808" s="500" t="n">
        <v>795</v>
      </c>
      <c r="E808" s="499" t="s">
        <v>1079</v>
      </c>
    </row>
    <row r="809" customFormat="false" ht="15" hidden="true" customHeight="false" outlineLevel="0" collapsed="false">
      <c r="A809" s="499" t="s">
        <v>241</v>
      </c>
      <c r="B809" s="500" t="n">
        <v>580</v>
      </c>
      <c r="C809" s="499" t="s">
        <v>1080</v>
      </c>
      <c r="D809" s="500" t="n">
        <v>2</v>
      </c>
      <c r="E809" s="499" t="s">
        <v>1081</v>
      </c>
    </row>
    <row r="810" customFormat="false" ht="15" hidden="true" customHeight="false" outlineLevel="0" collapsed="false">
      <c r="A810" s="499" t="s">
        <v>241</v>
      </c>
      <c r="B810" s="500" t="n">
        <v>580</v>
      </c>
      <c r="C810" s="499" t="s">
        <v>1080</v>
      </c>
      <c r="D810" s="500" t="n">
        <v>1</v>
      </c>
      <c r="E810" s="499" t="s">
        <v>1082</v>
      </c>
    </row>
    <row r="811" customFormat="false" ht="15" hidden="true" customHeight="false" outlineLevel="0" collapsed="false">
      <c r="A811" s="499" t="s">
        <v>241</v>
      </c>
      <c r="B811" s="500" t="n">
        <v>580</v>
      </c>
      <c r="C811" s="499" t="s">
        <v>1080</v>
      </c>
      <c r="D811" s="500" t="n">
        <v>65</v>
      </c>
      <c r="E811" s="499" t="s">
        <v>1083</v>
      </c>
    </row>
    <row r="812" customFormat="false" ht="15" hidden="true" customHeight="false" outlineLevel="0" collapsed="false">
      <c r="A812" s="499" t="s">
        <v>241</v>
      </c>
      <c r="B812" s="500" t="n">
        <v>580</v>
      </c>
      <c r="C812" s="499" t="s">
        <v>1080</v>
      </c>
      <c r="D812" s="500" t="n">
        <v>225</v>
      </c>
      <c r="E812" s="499" t="s">
        <v>1084</v>
      </c>
    </row>
    <row r="813" customFormat="false" ht="15" hidden="true" customHeight="false" outlineLevel="0" collapsed="false">
      <c r="A813" s="499" t="s">
        <v>241</v>
      </c>
      <c r="B813" s="500" t="n">
        <v>580</v>
      </c>
      <c r="C813" s="499" t="s">
        <v>1080</v>
      </c>
      <c r="D813" s="500" t="n">
        <v>999</v>
      </c>
      <c r="E813" s="499" t="s">
        <v>1080</v>
      </c>
    </row>
    <row r="814" customFormat="false" ht="15" hidden="true" customHeight="false" outlineLevel="0" collapsed="false">
      <c r="A814" s="499" t="s">
        <v>241</v>
      </c>
      <c r="B814" s="500" t="n">
        <v>580</v>
      </c>
      <c r="C814" s="499" t="s">
        <v>1080</v>
      </c>
      <c r="D814" s="500" t="n">
        <v>221</v>
      </c>
      <c r="E814" s="499" t="s">
        <v>1085</v>
      </c>
    </row>
    <row r="815" customFormat="false" ht="15" hidden="true" customHeight="false" outlineLevel="0" collapsed="false">
      <c r="A815" s="499" t="s">
        <v>241</v>
      </c>
      <c r="B815" s="500" t="n">
        <v>580</v>
      </c>
      <c r="C815" s="499" t="s">
        <v>1080</v>
      </c>
      <c r="D815" s="500" t="n">
        <v>500</v>
      </c>
      <c r="E815" s="499" t="s">
        <v>1086</v>
      </c>
    </row>
    <row r="816" customFormat="false" ht="15" hidden="true" customHeight="false" outlineLevel="0" collapsed="false">
      <c r="A816" s="499" t="s">
        <v>241</v>
      </c>
      <c r="B816" s="500" t="n">
        <v>580</v>
      </c>
      <c r="C816" s="499" t="s">
        <v>1080</v>
      </c>
      <c r="D816" s="500" t="n">
        <v>5</v>
      </c>
      <c r="E816" s="499" t="s">
        <v>1087</v>
      </c>
    </row>
    <row r="817" customFormat="false" ht="15" hidden="true" customHeight="false" outlineLevel="0" collapsed="false">
      <c r="A817" s="499" t="s">
        <v>241</v>
      </c>
      <c r="B817" s="500" t="n">
        <v>580</v>
      </c>
      <c r="C817" s="499" t="s">
        <v>1080</v>
      </c>
      <c r="D817" s="500" t="n">
        <v>691</v>
      </c>
      <c r="E817" s="499" t="s">
        <v>1088</v>
      </c>
    </row>
    <row r="818" customFormat="false" ht="15" hidden="true" customHeight="false" outlineLevel="0" collapsed="false">
      <c r="A818" s="499" t="s">
        <v>241</v>
      </c>
      <c r="B818" s="500" t="n">
        <v>580</v>
      </c>
      <c r="C818" s="499" t="s">
        <v>1080</v>
      </c>
      <c r="D818" s="500" t="n">
        <v>779</v>
      </c>
      <c r="E818" s="499" t="s">
        <v>1089</v>
      </c>
    </row>
    <row r="819" customFormat="false" ht="15" hidden="true" customHeight="false" outlineLevel="0" collapsed="false">
      <c r="A819" s="499" t="s">
        <v>241</v>
      </c>
      <c r="B819" s="500" t="n">
        <v>580</v>
      </c>
      <c r="C819" s="499" t="s">
        <v>1080</v>
      </c>
      <c r="D819" s="500" t="n">
        <v>705</v>
      </c>
      <c r="E819" s="499" t="s">
        <v>1090</v>
      </c>
    </row>
    <row r="820" customFormat="false" ht="15" hidden="true" customHeight="false" outlineLevel="0" collapsed="false">
      <c r="A820" s="499" t="s">
        <v>241</v>
      </c>
      <c r="B820" s="500" t="n">
        <v>555</v>
      </c>
      <c r="C820" s="499" t="s">
        <v>1091</v>
      </c>
      <c r="D820" s="500" t="n">
        <v>89</v>
      </c>
      <c r="E820" s="499" t="s">
        <v>1092</v>
      </c>
    </row>
    <row r="821" customFormat="false" ht="15" hidden="true" customHeight="false" outlineLevel="0" collapsed="false">
      <c r="A821" s="499" t="s">
        <v>241</v>
      </c>
      <c r="B821" s="500" t="n">
        <v>555</v>
      </c>
      <c r="C821" s="499" t="s">
        <v>1091</v>
      </c>
      <c r="D821" s="500" t="n">
        <v>177</v>
      </c>
      <c r="E821" s="499" t="s">
        <v>1093</v>
      </c>
    </row>
    <row r="822" customFormat="false" ht="15" hidden="true" customHeight="false" outlineLevel="0" collapsed="false">
      <c r="A822" s="499" t="s">
        <v>241</v>
      </c>
      <c r="B822" s="500" t="n">
        <v>555</v>
      </c>
      <c r="C822" s="499" t="s">
        <v>1091</v>
      </c>
      <c r="D822" s="500" t="n">
        <v>221</v>
      </c>
      <c r="E822" s="499" t="s">
        <v>1094</v>
      </c>
    </row>
    <row r="823" customFormat="false" ht="15" hidden="true" customHeight="false" outlineLevel="0" collapsed="false">
      <c r="A823" s="499" t="s">
        <v>241</v>
      </c>
      <c r="B823" s="500" t="n">
        <v>555</v>
      </c>
      <c r="C823" s="499" t="s">
        <v>1091</v>
      </c>
      <c r="D823" s="500" t="n">
        <v>500</v>
      </c>
      <c r="E823" s="499" t="s">
        <v>1095</v>
      </c>
    </row>
    <row r="824" customFormat="false" ht="15" hidden="true" customHeight="false" outlineLevel="0" collapsed="false">
      <c r="A824" s="499" t="s">
        <v>241</v>
      </c>
      <c r="B824" s="500" t="n">
        <v>555</v>
      </c>
      <c r="C824" s="499" t="s">
        <v>1091</v>
      </c>
      <c r="D824" s="500" t="n">
        <v>501</v>
      </c>
      <c r="E824" s="499" t="s">
        <v>1096</v>
      </c>
    </row>
    <row r="825" customFormat="false" ht="15" hidden="true" customHeight="false" outlineLevel="0" collapsed="false">
      <c r="A825" s="499" t="s">
        <v>241</v>
      </c>
      <c r="B825" s="500" t="n">
        <v>555</v>
      </c>
      <c r="C825" s="499" t="s">
        <v>1091</v>
      </c>
      <c r="D825" s="500" t="n">
        <v>635</v>
      </c>
      <c r="E825" s="499" t="s">
        <v>1097</v>
      </c>
    </row>
    <row r="826" customFormat="false" ht="15" hidden="true" customHeight="false" outlineLevel="0" collapsed="false">
      <c r="A826" s="499" t="s">
        <v>241</v>
      </c>
      <c r="B826" s="500" t="n">
        <v>555</v>
      </c>
      <c r="C826" s="499" t="s">
        <v>1091</v>
      </c>
      <c r="D826" s="500" t="n">
        <v>601</v>
      </c>
      <c r="E826" s="499" t="s">
        <v>1098</v>
      </c>
    </row>
    <row r="827" customFormat="false" ht="15" hidden="true" customHeight="false" outlineLevel="0" collapsed="false">
      <c r="A827" s="499" t="s">
        <v>241</v>
      </c>
      <c r="B827" s="500" t="n">
        <v>555</v>
      </c>
      <c r="C827" s="499" t="s">
        <v>1091</v>
      </c>
      <c r="D827" s="500" t="n">
        <v>632</v>
      </c>
      <c r="E827" s="499" t="s">
        <v>1099</v>
      </c>
    </row>
    <row r="828" customFormat="false" ht="15" hidden="true" customHeight="false" outlineLevel="0" collapsed="false">
      <c r="A828" s="499" t="s">
        <v>241</v>
      </c>
      <c r="B828" s="500" t="n">
        <v>555</v>
      </c>
      <c r="C828" s="499" t="s">
        <v>1091</v>
      </c>
      <c r="D828" s="500" t="n">
        <v>691</v>
      </c>
      <c r="E828" s="499" t="s">
        <v>1100</v>
      </c>
    </row>
    <row r="829" customFormat="false" ht="15" hidden="true" customHeight="false" outlineLevel="0" collapsed="false">
      <c r="A829" s="499" t="s">
        <v>241</v>
      </c>
      <c r="B829" s="500" t="n">
        <v>555</v>
      </c>
      <c r="C829" s="499" t="s">
        <v>1091</v>
      </c>
      <c r="D829" s="500" t="n">
        <v>735</v>
      </c>
      <c r="E829" s="499" t="s">
        <v>1101</v>
      </c>
    </row>
    <row r="830" customFormat="false" ht="15" hidden="true" customHeight="false" outlineLevel="0" collapsed="false">
      <c r="A830" s="499" t="s">
        <v>241</v>
      </c>
      <c r="B830" s="500" t="n">
        <v>555</v>
      </c>
      <c r="C830" s="499" t="s">
        <v>1091</v>
      </c>
      <c r="D830" s="500" t="n">
        <v>779</v>
      </c>
      <c r="E830" s="499" t="s">
        <v>1102</v>
      </c>
    </row>
    <row r="831" customFormat="false" ht="15" hidden="true" customHeight="false" outlineLevel="0" collapsed="false">
      <c r="A831" s="499" t="s">
        <v>241</v>
      </c>
      <c r="B831" s="500" t="n">
        <v>748</v>
      </c>
      <c r="C831" s="499" t="s">
        <v>1103</v>
      </c>
      <c r="D831" s="500" t="n">
        <v>46</v>
      </c>
      <c r="E831" s="499" t="s">
        <v>669</v>
      </c>
    </row>
    <row r="832" customFormat="false" ht="15" hidden="true" customHeight="false" outlineLevel="0" collapsed="false">
      <c r="A832" s="499" t="s">
        <v>241</v>
      </c>
      <c r="B832" s="500" t="n">
        <v>748</v>
      </c>
      <c r="C832" s="499" t="s">
        <v>1103</v>
      </c>
      <c r="D832" s="500" t="n">
        <v>47</v>
      </c>
      <c r="E832" s="499" t="s">
        <v>1104</v>
      </c>
    </row>
    <row r="833" customFormat="false" ht="15" hidden="true" customHeight="false" outlineLevel="0" collapsed="false">
      <c r="A833" s="499" t="s">
        <v>241</v>
      </c>
      <c r="B833" s="500" t="n">
        <v>748</v>
      </c>
      <c r="C833" s="499" t="s">
        <v>1103</v>
      </c>
      <c r="D833" s="500" t="n">
        <v>89</v>
      </c>
      <c r="E833" s="499" t="s">
        <v>1105</v>
      </c>
    </row>
    <row r="834" customFormat="false" ht="15" hidden="true" customHeight="false" outlineLevel="0" collapsed="false">
      <c r="A834" s="499" t="s">
        <v>241</v>
      </c>
      <c r="B834" s="500" t="n">
        <v>748</v>
      </c>
      <c r="C834" s="499" t="s">
        <v>1103</v>
      </c>
      <c r="D834" s="500" t="n">
        <v>90</v>
      </c>
      <c r="E834" s="499" t="s">
        <v>1106</v>
      </c>
    </row>
    <row r="835" customFormat="false" ht="15" hidden="true" customHeight="false" outlineLevel="0" collapsed="false">
      <c r="A835" s="499" t="s">
        <v>241</v>
      </c>
      <c r="B835" s="500" t="n">
        <v>748</v>
      </c>
      <c r="C835" s="499" t="s">
        <v>1103</v>
      </c>
      <c r="D835" s="500" t="n">
        <v>133</v>
      </c>
      <c r="E835" s="499" t="s">
        <v>1107</v>
      </c>
    </row>
    <row r="836" customFormat="false" ht="15" hidden="true" customHeight="false" outlineLevel="0" collapsed="false">
      <c r="A836" s="499" t="s">
        <v>241</v>
      </c>
      <c r="B836" s="500" t="n">
        <v>748</v>
      </c>
      <c r="C836" s="499" t="s">
        <v>1103</v>
      </c>
      <c r="D836" s="500" t="n">
        <v>456</v>
      </c>
      <c r="E836" s="499" t="s">
        <v>1108</v>
      </c>
    </row>
    <row r="837" customFormat="false" ht="15" hidden="true" customHeight="false" outlineLevel="0" collapsed="false">
      <c r="A837" s="499" t="s">
        <v>241</v>
      </c>
      <c r="B837" s="500" t="n">
        <v>748</v>
      </c>
      <c r="C837" s="499" t="s">
        <v>1103</v>
      </c>
      <c r="D837" s="500" t="n">
        <v>500</v>
      </c>
      <c r="E837" s="499" t="s">
        <v>1109</v>
      </c>
    </row>
    <row r="838" customFormat="false" ht="15" hidden="true" customHeight="false" outlineLevel="0" collapsed="false">
      <c r="A838" s="499" t="s">
        <v>241</v>
      </c>
      <c r="B838" s="500" t="n">
        <v>748</v>
      </c>
      <c r="C838" s="499" t="s">
        <v>1103</v>
      </c>
      <c r="D838" s="500" t="n">
        <v>632</v>
      </c>
      <c r="E838" s="499" t="s">
        <v>1110</v>
      </c>
    </row>
    <row r="839" customFormat="false" ht="15" hidden="true" customHeight="false" outlineLevel="0" collapsed="false">
      <c r="A839" s="499" t="s">
        <v>241</v>
      </c>
      <c r="B839" s="500" t="n">
        <v>600</v>
      </c>
      <c r="C839" s="499" t="s">
        <v>1111</v>
      </c>
      <c r="D839" s="500" t="n">
        <v>37</v>
      </c>
      <c r="E839" s="499" t="s">
        <v>1112</v>
      </c>
    </row>
    <row r="840" customFormat="false" ht="15" hidden="true" customHeight="false" outlineLevel="0" collapsed="false">
      <c r="A840" s="499" t="s">
        <v>241</v>
      </c>
      <c r="B840" s="500" t="n">
        <v>600</v>
      </c>
      <c r="C840" s="499" t="s">
        <v>1111</v>
      </c>
      <c r="D840" s="500" t="n">
        <v>45</v>
      </c>
      <c r="E840" s="499" t="s">
        <v>1113</v>
      </c>
    </row>
    <row r="841" customFormat="false" ht="15" hidden="true" customHeight="false" outlineLevel="0" collapsed="false">
      <c r="A841" s="499" t="s">
        <v>241</v>
      </c>
      <c r="B841" s="500" t="n">
        <v>600</v>
      </c>
      <c r="C841" s="499" t="s">
        <v>1111</v>
      </c>
      <c r="D841" s="500" t="n">
        <v>46</v>
      </c>
      <c r="E841" s="499" t="s">
        <v>1114</v>
      </c>
    </row>
    <row r="842" customFormat="false" ht="15" hidden="true" customHeight="false" outlineLevel="0" collapsed="false">
      <c r="A842" s="499" t="s">
        <v>241</v>
      </c>
      <c r="B842" s="500" t="n">
        <v>600</v>
      </c>
      <c r="C842" s="499" t="s">
        <v>1111</v>
      </c>
      <c r="D842" s="500" t="n">
        <v>89</v>
      </c>
      <c r="E842" s="499" t="s">
        <v>1115</v>
      </c>
    </row>
    <row r="843" customFormat="false" ht="15" hidden="true" customHeight="false" outlineLevel="0" collapsed="false">
      <c r="A843" s="499" t="s">
        <v>241</v>
      </c>
      <c r="B843" s="500" t="n">
        <v>600</v>
      </c>
      <c r="C843" s="499" t="s">
        <v>1111</v>
      </c>
      <c r="D843" s="500" t="n">
        <v>95</v>
      </c>
      <c r="E843" s="499" t="s">
        <v>1116</v>
      </c>
    </row>
    <row r="844" customFormat="false" ht="15" hidden="true" customHeight="false" outlineLevel="0" collapsed="false">
      <c r="A844" s="499" t="s">
        <v>241</v>
      </c>
      <c r="B844" s="500" t="n">
        <v>600</v>
      </c>
      <c r="C844" s="499" t="s">
        <v>1111</v>
      </c>
      <c r="D844" s="500" t="n">
        <v>133</v>
      </c>
      <c r="E844" s="499" t="s">
        <v>1117</v>
      </c>
    </row>
    <row r="845" customFormat="false" ht="15" hidden="true" customHeight="false" outlineLevel="0" collapsed="false">
      <c r="A845" s="499" t="s">
        <v>241</v>
      </c>
      <c r="B845" s="500" t="n">
        <v>600</v>
      </c>
      <c r="C845" s="499" t="s">
        <v>1111</v>
      </c>
      <c r="D845" s="500" t="n">
        <v>140</v>
      </c>
      <c r="E845" s="499" t="s">
        <v>1118</v>
      </c>
    </row>
    <row r="846" customFormat="false" ht="15" hidden="true" customHeight="false" outlineLevel="0" collapsed="false">
      <c r="A846" s="499" t="s">
        <v>241</v>
      </c>
      <c r="B846" s="500" t="n">
        <v>600</v>
      </c>
      <c r="C846" s="499" t="s">
        <v>1111</v>
      </c>
      <c r="D846" s="500" t="n">
        <v>177</v>
      </c>
      <c r="E846" s="499" t="s">
        <v>1119</v>
      </c>
    </row>
    <row r="847" customFormat="false" ht="15" hidden="true" customHeight="false" outlineLevel="0" collapsed="false">
      <c r="A847" s="499" t="s">
        <v>241</v>
      </c>
      <c r="B847" s="500" t="n">
        <v>600</v>
      </c>
      <c r="C847" s="499" t="s">
        <v>1111</v>
      </c>
      <c r="D847" s="500" t="n">
        <v>183</v>
      </c>
      <c r="E847" s="499" t="s">
        <v>1120</v>
      </c>
    </row>
    <row r="848" customFormat="false" ht="15" hidden="true" customHeight="false" outlineLevel="0" collapsed="false">
      <c r="A848" s="499" t="s">
        <v>241</v>
      </c>
      <c r="B848" s="500" t="n">
        <v>600</v>
      </c>
      <c r="C848" s="499" t="s">
        <v>1111</v>
      </c>
      <c r="D848" s="500" t="n">
        <v>221</v>
      </c>
      <c r="E848" s="499" t="s">
        <v>1121</v>
      </c>
    </row>
    <row r="849" customFormat="false" ht="15" hidden="true" customHeight="false" outlineLevel="0" collapsed="false">
      <c r="A849" s="499" t="s">
        <v>241</v>
      </c>
      <c r="B849" s="500" t="n">
        <v>600</v>
      </c>
      <c r="C849" s="499" t="s">
        <v>1111</v>
      </c>
      <c r="D849" s="500" t="n">
        <v>227</v>
      </c>
      <c r="E849" s="499" t="s">
        <v>1122</v>
      </c>
    </row>
    <row r="850" customFormat="false" ht="15" hidden="true" customHeight="false" outlineLevel="0" collapsed="false">
      <c r="A850" s="499" t="s">
        <v>241</v>
      </c>
      <c r="B850" s="500" t="n">
        <v>600</v>
      </c>
      <c r="C850" s="499" t="s">
        <v>1111</v>
      </c>
      <c r="D850" s="500" t="n">
        <v>645</v>
      </c>
      <c r="E850" s="499" t="s">
        <v>1123</v>
      </c>
    </row>
    <row r="851" customFormat="false" ht="15" hidden="true" customHeight="false" outlineLevel="0" collapsed="false">
      <c r="A851" s="499" t="s">
        <v>241</v>
      </c>
      <c r="B851" s="500" t="n">
        <v>600</v>
      </c>
      <c r="C851" s="499" t="s">
        <v>1111</v>
      </c>
      <c r="D851" s="500" t="n">
        <v>500</v>
      </c>
      <c r="E851" s="499" t="s">
        <v>1124</v>
      </c>
    </row>
    <row r="852" customFormat="false" ht="15" hidden="true" customHeight="false" outlineLevel="0" collapsed="false">
      <c r="A852" s="499" t="s">
        <v>241</v>
      </c>
      <c r="B852" s="500" t="n">
        <v>600</v>
      </c>
      <c r="C852" s="499" t="s">
        <v>1111</v>
      </c>
      <c r="D852" s="500" t="n">
        <v>505</v>
      </c>
      <c r="E852" s="499" t="s">
        <v>1125</v>
      </c>
    </row>
    <row r="853" customFormat="false" ht="15" hidden="true" customHeight="false" outlineLevel="0" collapsed="false">
      <c r="A853" s="499" t="s">
        <v>241</v>
      </c>
      <c r="B853" s="500" t="n">
        <v>600</v>
      </c>
      <c r="C853" s="499" t="s">
        <v>1111</v>
      </c>
      <c r="D853" s="500" t="n">
        <v>999</v>
      </c>
      <c r="E853" s="499" t="s">
        <v>1126</v>
      </c>
    </row>
    <row r="854" customFormat="false" ht="15" hidden="true" customHeight="false" outlineLevel="0" collapsed="false">
      <c r="A854" s="499" t="s">
        <v>241</v>
      </c>
      <c r="B854" s="500" t="n">
        <v>600</v>
      </c>
      <c r="C854" s="499" t="s">
        <v>1111</v>
      </c>
      <c r="D854" s="500" t="n">
        <v>634</v>
      </c>
      <c r="E854" s="499" t="s">
        <v>1127</v>
      </c>
    </row>
    <row r="855" customFormat="false" ht="15" hidden="true" customHeight="false" outlineLevel="0" collapsed="false">
      <c r="A855" s="499" t="s">
        <v>241</v>
      </c>
      <c r="B855" s="500" t="n">
        <v>600</v>
      </c>
      <c r="C855" s="499" t="s">
        <v>1111</v>
      </c>
      <c r="D855" s="500" t="n">
        <v>632</v>
      </c>
      <c r="E855" s="499" t="s">
        <v>1128</v>
      </c>
    </row>
    <row r="856" customFormat="false" ht="15" hidden="true" customHeight="false" outlineLevel="0" collapsed="false">
      <c r="A856" s="499" t="s">
        <v>241</v>
      </c>
      <c r="B856" s="500" t="n">
        <v>600</v>
      </c>
      <c r="C856" s="499" t="s">
        <v>1111</v>
      </c>
      <c r="D856" s="500" t="n">
        <v>691</v>
      </c>
      <c r="E856" s="499" t="s">
        <v>1129</v>
      </c>
    </row>
    <row r="857" customFormat="false" ht="15" hidden="true" customHeight="false" outlineLevel="0" collapsed="false">
      <c r="A857" s="499" t="s">
        <v>241</v>
      </c>
      <c r="B857" s="500" t="n">
        <v>600</v>
      </c>
      <c r="C857" s="499" t="s">
        <v>1111</v>
      </c>
      <c r="D857" s="500" t="n">
        <v>701</v>
      </c>
      <c r="E857" s="499" t="s">
        <v>1130</v>
      </c>
    </row>
    <row r="858" customFormat="false" ht="15" hidden="true" customHeight="false" outlineLevel="0" collapsed="false">
      <c r="A858" s="499" t="s">
        <v>241</v>
      </c>
      <c r="B858" s="500" t="n">
        <v>600</v>
      </c>
      <c r="C858" s="499" t="s">
        <v>1111</v>
      </c>
      <c r="D858" s="500" t="n">
        <v>735</v>
      </c>
      <c r="E858" s="499" t="s">
        <v>1131</v>
      </c>
    </row>
    <row r="859" customFormat="false" ht="15" hidden="true" customHeight="false" outlineLevel="0" collapsed="false">
      <c r="A859" s="499" t="s">
        <v>241</v>
      </c>
      <c r="B859" s="500" t="n">
        <v>600</v>
      </c>
      <c r="C859" s="499" t="s">
        <v>1111</v>
      </c>
      <c r="D859" s="500" t="n">
        <v>740</v>
      </c>
      <c r="E859" s="499" t="s">
        <v>1132</v>
      </c>
    </row>
    <row r="860" customFormat="false" ht="15" hidden="true" customHeight="false" outlineLevel="0" collapsed="false">
      <c r="A860" s="499" t="s">
        <v>241</v>
      </c>
      <c r="B860" s="500" t="n">
        <v>600</v>
      </c>
      <c r="C860" s="499" t="s">
        <v>1111</v>
      </c>
      <c r="D860" s="500" t="n">
        <v>779</v>
      </c>
      <c r="E860" s="499" t="s">
        <v>1133</v>
      </c>
    </row>
    <row r="861" customFormat="false" ht="15" hidden="true" customHeight="false" outlineLevel="0" collapsed="false">
      <c r="A861" s="499" t="s">
        <v>241</v>
      </c>
      <c r="B861" s="500" t="n">
        <v>480</v>
      </c>
      <c r="C861" s="499" t="s">
        <v>1134</v>
      </c>
      <c r="D861" s="500" t="n">
        <v>2</v>
      </c>
      <c r="E861" s="499" t="s">
        <v>1135</v>
      </c>
    </row>
    <row r="862" customFormat="false" ht="15" hidden="true" customHeight="false" outlineLevel="0" collapsed="false">
      <c r="A862" s="499" t="s">
        <v>241</v>
      </c>
      <c r="B862" s="500" t="n">
        <v>480</v>
      </c>
      <c r="C862" s="499" t="s">
        <v>1134</v>
      </c>
      <c r="D862" s="500" t="n">
        <v>1</v>
      </c>
      <c r="E862" s="499" t="s">
        <v>1136</v>
      </c>
    </row>
    <row r="863" customFormat="false" ht="15" hidden="true" customHeight="false" outlineLevel="0" collapsed="false">
      <c r="A863" s="499" t="s">
        <v>241</v>
      </c>
      <c r="B863" s="500" t="n">
        <v>480</v>
      </c>
      <c r="C863" s="499" t="s">
        <v>1134</v>
      </c>
      <c r="D863" s="500" t="n">
        <v>45</v>
      </c>
      <c r="E863" s="499" t="s">
        <v>1137</v>
      </c>
    </row>
    <row r="864" customFormat="false" ht="15" hidden="true" customHeight="false" outlineLevel="0" collapsed="false">
      <c r="A864" s="499" t="s">
        <v>241</v>
      </c>
      <c r="B864" s="500" t="n">
        <v>480</v>
      </c>
      <c r="C864" s="499" t="s">
        <v>1134</v>
      </c>
      <c r="D864" s="500" t="n">
        <v>89</v>
      </c>
      <c r="E864" s="499" t="s">
        <v>1138</v>
      </c>
    </row>
    <row r="865" customFormat="false" ht="15" hidden="true" customHeight="false" outlineLevel="0" collapsed="false">
      <c r="A865" s="499" t="s">
        <v>241</v>
      </c>
      <c r="B865" s="500" t="n">
        <v>480</v>
      </c>
      <c r="C865" s="499" t="s">
        <v>1134</v>
      </c>
      <c r="D865" s="500" t="n">
        <v>97</v>
      </c>
      <c r="E865" s="499" t="s">
        <v>1139</v>
      </c>
    </row>
    <row r="866" customFormat="false" ht="15" hidden="true" customHeight="false" outlineLevel="0" collapsed="false">
      <c r="A866" s="499" t="s">
        <v>241</v>
      </c>
      <c r="B866" s="500" t="n">
        <v>480</v>
      </c>
      <c r="C866" s="499" t="s">
        <v>1134</v>
      </c>
      <c r="D866" s="500" t="n">
        <v>90</v>
      </c>
      <c r="E866" s="499" t="s">
        <v>1140</v>
      </c>
    </row>
    <row r="867" customFormat="false" ht="15" hidden="true" customHeight="false" outlineLevel="0" collapsed="false">
      <c r="A867" s="499" t="s">
        <v>241</v>
      </c>
      <c r="B867" s="500" t="n">
        <v>480</v>
      </c>
      <c r="C867" s="499" t="s">
        <v>1134</v>
      </c>
      <c r="D867" s="500" t="n">
        <v>95</v>
      </c>
      <c r="E867" s="499" t="s">
        <v>1141</v>
      </c>
    </row>
    <row r="868" customFormat="false" ht="15" hidden="true" customHeight="false" outlineLevel="0" collapsed="false">
      <c r="A868" s="499" t="s">
        <v>241</v>
      </c>
      <c r="B868" s="500" t="n">
        <v>480</v>
      </c>
      <c r="C868" s="499" t="s">
        <v>1134</v>
      </c>
      <c r="D868" s="500" t="n">
        <v>91</v>
      </c>
      <c r="E868" s="499" t="s">
        <v>1142</v>
      </c>
    </row>
    <row r="869" customFormat="false" ht="15" hidden="true" customHeight="false" outlineLevel="0" collapsed="false">
      <c r="A869" s="499" t="s">
        <v>241</v>
      </c>
      <c r="B869" s="500" t="n">
        <v>480</v>
      </c>
      <c r="C869" s="499" t="s">
        <v>1134</v>
      </c>
      <c r="D869" s="500" t="n">
        <v>92</v>
      </c>
      <c r="E869" s="499" t="s">
        <v>1143</v>
      </c>
    </row>
    <row r="870" customFormat="false" ht="15" hidden="true" customHeight="false" outlineLevel="0" collapsed="false">
      <c r="A870" s="499" t="s">
        <v>241</v>
      </c>
      <c r="B870" s="500" t="n">
        <v>480</v>
      </c>
      <c r="C870" s="499" t="s">
        <v>1134</v>
      </c>
      <c r="D870" s="500" t="n">
        <v>94</v>
      </c>
      <c r="E870" s="499" t="s">
        <v>1144</v>
      </c>
    </row>
    <row r="871" customFormat="false" ht="15" hidden="true" customHeight="false" outlineLevel="0" collapsed="false">
      <c r="A871" s="499" t="s">
        <v>241</v>
      </c>
      <c r="B871" s="500" t="n">
        <v>480</v>
      </c>
      <c r="C871" s="499" t="s">
        <v>1134</v>
      </c>
      <c r="D871" s="500" t="n">
        <v>93</v>
      </c>
      <c r="E871" s="499" t="s">
        <v>1145</v>
      </c>
    </row>
    <row r="872" customFormat="false" ht="15" hidden="true" customHeight="false" outlineLevel="0" collapsed="false">
      <c r="A872" s="499" t="s">
        <v>241</v>
      </c>
      <c r="B872" s="500" t="n">
        <v>480</v>
      </c>
      <c r="C872" s="499" t="s">
        <v>1134</v>
      </c>
      <c r="D872" s="500" t="n">
        <v>96</v>
      </c>
      <c r="E872" s="499" t="s">
        <v>1146</v>
      </c>
    </row>
    <row r="873" customFormat="false" ht="15" hidden="true" customHeight="false" outlineLevel="0" collapsed="false">
      <c r="A873" s="499" t="s">
        <v>241</v>
      </c>
      <c r="B873" s="500" t="n">
        <v>480</v>
      </c>
      <c r="C873" s="499" t="s">
        <v>1134</v>
      </c>
      <c r="D873" s="500" t="n">
        <v>221</v>
      </c>
      <c r="E873" s="499" t="s">
        <v>1147</v>
      </c>
    </row>
    <row r="874" customFormat="false" ht="15" hidden="true" customHeight="false" outlineLevel="0" collapsed="false">
      <c r="A874" s="499" t="s">
        <v>241</v>
      </c>
      <c r="B874" s="500" t="n">
        <v>480</v>
      </c>
      <c r="C874" s="499" t="s">
        <v>1134</v>
      </c>
      <c r="D874" s="500" t="n">
        <v>222</v>
      </c>
      <c r="E874" s="499" t="s">
        <v>1148</v>
      </c>
    </row>
    <row r="875" customFormat="false" ht="15" hidden="true" customHeight="false" outlineLevel="0" collapsed="false">
      <c r="A875" s="499" t="s">
        <v>241</v>
      </c>
      <c r="B875" s="500" t="n">
        <v>480</v>
      </c>
      <c r="C875" s="499" t="s">
        <v>1134</v>
      </c>
      <c r="D875" s="500" t="n">
        <v>456</v>
      </c>
      <c r="E875" s="499" t="s">
        <v>1149</v>
      </c>
    </row>
    <row r="876" customFormat="false" ht="15" hidden="true" customHeight="false" outlineLevel="0" collapsed="false">
      <c r="A876" s="499" t="s">
        <v>241</v>
      </c>
      <c r="B876" s="500" t="n">
        <v>480</v>
      </c>
      <c r="C876" s="499" t="s">
        <v>1134</v>
      </c>
      <c r="D876" s="500" t="n">
        <v>98</v>
      </c>
      <c r="E876" s="499" t="s">
        <v>1150</v>
      </c>
    </row>
    <row r="877" customFormat="false" ht="15" hidden="true" customHeight="false" outlineLevel="0" collapsed="false">
      <c r="A877" s="499" t="s">
        <v>241</v>
      </c>
      <c r="B877" s="500" t="n">
        <v>480</v>
      </c>
      <c r="C877" s="499" t="s">
        <v>1134</v>
      </c>
      <c r="D877" s="500" t="n">
        <v>632</v>
      </c>
      <c r="E877" s="499" t="s">
        <v>1151</v>
      </c>
    </row>
    <row r="878" customFormat="false" ht="15" hidden="true" customHeight="false" outlineLevel="0" collapsed="false">
      <c r="A878" s="499" t="s">
        <v>241</v>
      </c>
      <c r="B878" s="500" t="n">
        <v>480</v>
      </c>
      <c r="C878" s="499" t="s">
        <v>1134</v>
      </c>
      <c r="D878" s="500" t="n">
        <v>700</v>
      </c>
      <c r="E878" s="499" t="s">
        <v>1152</v>
      </c>
    </row>
    <row r="879" customFormat="false" ht="15" hidden="true" customHeight="false" outlineLevel="0" collapsed="false">
      <c r="A879" s="499" t="s">
        <v>241</v>
      </c>
      <c r="B879" s="500" t="n">
        <v>480</v>
      </c>
      <c r="C879" s="499" t="s">
        <v>1134</v>
      </c>
      <c r="D879" s="500" t="n">
        <v>691</v>
      </c>
      <c r="E879" s="499" t="s">
        <v>1153</v>
      </c>
    </row>
    <row r="880" customFormat="false" ht="15" hidden="true" customHeight="false" outlineLevel="0" collapsed="false">
      <c r="A880" s="499" t="s">
        <v>241</v>
      </c>
      <c r="B880" s="500" t="n">
        <v>480</v>
      </c>
      <c r="C880" s="499" t="s">
        <v>1134</v>
      </c>
      <c r="D880" s="500" t="n">
        <v>692</v>
      </c>
      <c r="E880" s="499" t="s">
        <v>1154</v>
      </c>
    </row>
    <row r="881" customFormat="false" ht="15" hidden="true" customHeight="false" outlineLevel="0" collapsed="false">
      <c r="A881" s="499" t="s">
        <v>241</v>
      </c>
      <c r="B881" s="500" t="n">
        <v>480</v>
      </c>
      <c r="C881" s="499" t="s">
        <v>1134</v>
      </c>
      <c r="D881" s="500" t="n">
        <v>784</v>
      </c>
      <c r="E881" s="499" t="s">
        <v>1155</v>
      </c>
    </row>
    <row r="882" customFormat="false" ht="15" hidden="true" customHeight="false" outlineLevel="0" collapsed="false">
      <c r="A882" s="499" t="s">
        <v>241</v>
      </c>
      <c r="B882" s="500" t="n">
        <v>480</v>
      </c>
      <c r="C882" s="499" t="s">
        <v>1134</v>
      </c>
      <c r="D882" s="500" t="n">
        <v>779</v>
      </c>
      <c r="E882" s="499" t="s">
        <v>1156</v>
      </c>
    </row>
    <row r="883" customFormat="false" ht="15" hidden="true" customHeight="false" outlineLevel="0" collapsed="false">
      <c r="A883" s="499" t="s">
        <v>241</v>
      </c>
      <c r="B883" s="500" t="n">
        <v>480</v>
      </c>
      <c r="C883" s="499" t="s">
        <v>1134</v>
      </c>
      <c r="D883" s="500" t="n">
        <v>695</v>
      </c>
      <c r="E883" s="499" t="s">
        <v>1157</v>
      </c>
    </row>
    <row r="884" customFormat="false" ht="15" hidden="true" customHeight="false" outlineLevel="0" collapsed="false">
      <c r="A884" s="499" t="s">
        <v>241</v>
      </c>
      <c r="B884" s="500" t="n">
        <v>480</v>
      </c>
      <c r="C884" s="499" t="s">
        <v>1134</v>
      </c>
      <c r="D884" s="500" t="n">
        <v>783</v>
      </c>
      <c r="E884" s="499" t="s">
        <v>1158</v>
      </c>
    </row>
    <row r="885" customFormat="false" ht="15" hidden="true" customHeight="false" outlineLevel="0" collapsed="false">
      <c r="A885" s="499" t="s">
        <v>241</v>
      </c>
      <c r="B885" s="500" t="n">
        <v>480</v>
      </c>
      <c r="C885" s="499" t="s">
        <v>1134</v>
      </c>
      <c r="D885" s="500" t="n">
        <v>782</v>
      </c>
      <c r="E885" s="499" t="s">
        <v>1159</v>
      </c>
    </row>
    <row r="886" customFormat="false" ht="15" hidden="true" customHeight="false" outlineLevel="0" collapsed="false">
      <c r="A886" s="499" t="s">
        <v>241</v>
      </c>
      <c r="B886" s="500" t="n">
        <v>480</v>
      </c>
      <c r="C886" s="499" t="s">
        <v>1134</v>
      </c>
      <c r="D886" s="500" t="n">
        <v>780</v>
      </c>
      <c r="E886" s="499" t="s">
        <v>1160</v>
      </c>
    </row>
    <row r="887" customFormat="false" ht="15" hidden="true" customHeight="false" outlineLevel="0" collapsed="false">
      <c r="A887" s="499" t="s">
        <v>241</v>
      </c>
      <c r="B887" s="500" t="n">
        <v>480</v>
      </c>
      <c r="C887" s="499" t="s">
        <v>1134</v>
      </c>
      <c r="D887" s="500" t="n">
        <v>781</v>
      </c>
      <c r="E887" s="499" t="s">
        <v>1161</v>
      </c>
    </row>
    <row r="888" customFormat="false" ht="15" hidden="true" customHeight="false" outlineLevel="0" collapsed="false">
      <c r="A888" s="499" t="s">
        <v>241</v>
      </c>
      <c r="B888" s="500" t="n">
        <v>480</v>
      </c>
      <c r="C888" s="499" t="s">
        <v>1134</v>
      </c>
      <c r="D888" s="500" t="n">
        <v>867</v>
      </c>
      <c r="E888" s="499" t="s">
        <v>1162</v>
      </c>
    </row>
    <row r="889" customFormat="false" ht="15" hidden="true" customHeight="false" outlineLevel="0" collapsed="false">
      <c r="A889" s="499" t="s">
        <v>241</v>
      </c>
      <c r="B889" s="500" t="n">
        <v>440</v>
      </c>
      <c r="C889" s="499" t="s">
        <v>1163</v>
      </c>
      <c r="D889" s="500" t="n">
        <v>1</v>
      </c>
      <c r="E889" s="499" t="s">
        <v>1164</v>
      </c>
    </row>
    <row r="890" customFormat="false" ht="15" hidden="true" customHeight="false" outlineLevel="0" collapsed="false">
      <c r="A890" s="499" t="s">
        <v>241</v>
      </c>
      <c r="B890" s="500" t="n">
        <v>440</v>
      </c>
      <c r="C890" s="499" t="s">
        <v>1163</v>
      </c>
      <c r="D890" s="500" t="n">
        <v>2</v>
      </c>
      <c r="E890" s="499" t="s">
        <v>1165</v>
      </c>
    </row>
    <row r="891" customFormat="false" ht="15" hidden="true" customHeight="false" outlineLevel="0" collapsed="false">
      <c r="A891" s="499" t="s">
        <v>241</v>
      </c>
      <c r="B891" s="500" t="n">
        <v>440</v>
      </c>
      <c r="C891" s="499" t="s">
        <v>1163</v>
      </c>
      <c r="D891" s="500" t="n">
        <v>45</v>
      </c>
      <c r="E891" s="499" t="s">
        <v>1166</v>
      </c>
    </row>
    <row r="892" customFormat="false" ht="15" hidden="true" customHeight="false" outlineLevel="0" collapsed="false">
      <c r="A892" s="499" t="s">
        <v>241</v>
      </c>
      <c r="B892" s="500" t="n">
        <v>440</v>
      </c>
      <c r="C892" s="499" t="s">
        <v>1163</v>
      </c>
      <c r="D892" s="500" t="n">
        <v>46</v>
      </c>
      <c r="E892" s="499" t="s">
        <v>1167</v>
      </c>
    </row>
    <row r="893" customFormat="false" ht="15" hidden="true" customHeight="false" outlineLevel="0" collapsed="false">
      <c r="A893" s="499" t="s">
        <v>241</v>
      </c>
      <c r="B893" s="500" t="n">
        <v>440</v>
      </c>
      <c r="C893" s="499" t="s">
        <v>1163</v>
      </c>
      <c r="D893" s="500" t="n">
        <v>92</v>
      </c>
      <c r="E893" s="499" t="s">
        <v>1168</v>
      </c>
    </row>
    <row r="894" customFormat="false" ht="15" hidden="true" customHeight="false" outlineLevel="0" collapsed="false">
      <c r="A894" s="499" t="s">
        <v>241</v>
      </c>
      <c r="B894" s="500" t="n">
        <v>440</v>
      </c>
      <c r="C894" s="499" t="s">
        <v>1163</v>
      </c>
      <c r="D894" s="500" t="n">
        <v>89</v>
      </c>
      <c r="E894" s="499" t="s">
        <v>1169</v>
      </c>
    </row>
    <row r="895" customFormat="false" ht="15" hidden="true" customHeight="false" outlineLevel="0" collapsed="false">
      <c r="A895" s="499" t="s">
        <v>241</v>
      </c>
      <c r="B895" s="500" t="n">
        <v>440</v>
      </c>
      <c r="C895" s="499" t="s">
        <v>1163</v>
      </c>
      <c r="D895" s="500" t="n">
        <v>91</v>
      </c>
      <c r="E895" s="499" t="s">
        <v>1170</v>
      </c>
    </row>
    <row r="896" customFormat="false" ht="15" hidden="true" customHeight="false" outlineLevel="0" collapsed="false">
      <c r="A896" s="499" t="s">
        <v>241</v>
      </c>
      <c r="B896" s="500" t="n">
        <v>440</v>
      </c>
      <c r="C896" s="499" t="s">
        <v>1163</v>
      </c>
      <c r="D896" s="500" t="n">
        <v>90</v>
      </c>
      <c r="E896" s="499" t="s">
        <v>456</v>
      </c>
    </row>
    <row r="897" customFormat="false" ht="15" hidden="true" customHeight="false" outlineLevel="0" collapsed="false">
      <c r="A897" s="499" t="s">
        <v>241</v>
      </c>
      <c r="B897" s="500" t="n">
        <v>440</v>
      </c>
      <c r="C897" s="499" t="s">
        <v>1163</v>
      </c>
      <c r="D897" s="500" t="n">
        <v>133</v>
      </c>
      <c r="E897" s="499" t="s">
        <v>1171</v>
      </c>
    </row>
    <row r="898" customFormat="false" ht="15" hidden="true" customHeight="false" outlineLevel="0" collapsed="false">
      <c r="A898" s="499" t="s">
        <v>241</v>
      </c>
      <c r="B898" s="500" t="n">
        <v>440</v>
      </c>
      <c r="C898" s="499" t="s">
        <v>1163</v>
      </c>
      <c r="D898" s="500" t="n">
        <v>177</v>
      </c>
      <c r="E898" s="499" t="s">
        <v>1172</v>
      </c>
    </row>
    <row r="899" customFormat="false" ht="15" hidden="true" customHeight="false" outlineLevel="0" collapsed="false">
      <c r="A899" s="499" t="s">
        <v>241</v>
      </c>
      <c r="B899" s="500" t="n">
        <v>440</v>
      </c>
      <c r="C899" s="499" t="s">
        <v>1163</v>
      </c>
      <c r="D899" s="500" t="n">
        <v>221</v>
      </c>
      <c r="E899" s="499" t="s">
        <v>1173</v>
      </c>
    </row>
    <row r="900" customFormat="false" ht="15" hidden="true" customHeight="false" outlineLevel="0" collapsed="false">
      <c r="A900" s="499" t="s">
        <v>241</v>
      </c>
      <c r="B900" s="500" t="n">
        <v>440</v>
      </c>
      <c r="C900" s="499" t="s">
        <v>1163</v>
      </c>
      <c r="D900" s="500" t="n">
        <v>227</v>
      </c>
      <c r="E900" s="499" t="s">
        <v>1174</v>
      </c>
    </row>
    <row r="901" customFormat="false" ht="15" hidden="true" customHeight="false" outlineLevel="0" collapsed="false">
      <c r="A901" s="499" t="s">
        <v>241</v>
      </c>
      <c r="B901" s="500" t="n">
        <v>440</v>
      </c>
      <c r="C901" s="499" t="s">
        <v>1163</v>
      </c>
      <c r="D901" s="500" t="n">
        <v>222</v>
      </c>
      <c r="E901" s="499" t="s">
        <v>1175</v>
      </c>
    </row>
    <row r="902" customFormat="false" ht="15" hidden="true" customHeight="false" outlineLevel="0" collapsed="false">
      <c r="A902" s="499" t="s">
        <v>241</v>
      </c>
      <c r="B902" s="500" t="n">
        <v>440</v>
      </c>
      <c r="C902" s="499" t="s">
        <v>1163</v>
      </c>
      <c r="D902" s="500" t="n">
        <v>223</v>
      </c>
      <c r="E902" s="499" t="s">
        <v>1176</v>
      </c>
    </row>
    <row r="903" customFormat="false" ht="15" hidden="true" customHeight="false" outlineLevel="0" collapsed="false">
      <c r="A903" s="499" t="s">
        <v>241</v>
      </c>
      <c r="B903" s="500" t="n">
        <v>440</v>
      </c>
      <c r="C903" s="499" t="s">
        <v>1163</v>
      </c>
      <c r="D903" s="500" t="n">
        <v>226</v>
      </c>
      <c r="E903" s="499" t="s">
        <v>1177</v>
      </c>
    </row>
    <row r="904" customFormat="false" ht="15" hidden="true" customHeight="false" outlineLevel="0" collapsed="false">
      <c r="A904" s="499" t="s">
        <v>241</v>
      </c>
      <c r="B904" s="500" t="n">
        <v>440</v>
      </c>
      <c r="C904" s="499" t="s">
        <v>1163</v>
      </c>
      <c r="D904" s="500" t="n">
        <v>225</v>
      </c>
      <c r="E904" s="499" t="s">
        <v>1178</v>
      </c>
    </row>
    <row r="905" customFormat="false" ht="15" hidden="true" customHeight="false" outlineLevel="0" collapsed="false">
      <c r="A905" s="499" t="s">
        <v>241</v>
      </c>
      <c r="B905" s="500" t="n">
        <v>440</v>
      </c>
      <c r="C905" s="499" t="s">
        <v>1163</v>
      </c>
      <c r="D905" s="500" t="n">
        <v>224</v>
      </c>
      <c r="E905" s="499" t="s">
        <v>1179</v>
      </c>
    </row>
    <row r="906" customFormat="false" ht="15" hidden="true" customHeight="false" outlineLevel="0" collapsed="false">
      <c r="A906" s="499" t="s">
        <v>241</v>
      </c>
      <c r="B906" s="500" t="n">
        <v>440</v>
      </c>
      <c r="C906" s="499" t="s">
        <v>1163</v>
      </c>
      <c r="D906" s="500" t="n">
        <v>265</v>
      </c>
      <c r="E906" s="499" t="s">
        <v>1180</v>
      </c>
    </row>
    <row r="907" customFormat="false" ht="15" hidden="true" customHeight="false" outlineLevel="0" collapsed="false">
      <c r="A907" s="499" t="s">
        <v>241</v>
      </c>
      <c r="B907" s="500" t="n">
        <v>440</v>
      </c>
      <c r="C907" s="499" t="s">
        <v>1163</v>
      </c>
      <c r="D907" s="500" t="n">
        <v>266</v>
      </c>
      <c r="E907" s="499" t="s">
        <v>828</v>
      </c>
    </row>
    <row r="908" customFormat="false" ht="15" hidden="true" customHeight="false" outlineLevel="0" collapsed="false">
      <c r="A908" s="499" t="s">
        <v>241</v>
      </c>
      <c r="B908" s="500" t="n">
        <v>440</v>
      </c>
      <c r="C908" s="499" t="s">
        <v>1163</v>
      </c>
      <c r="D908" s="500" t="n">
        <v>456</v>
      </c>
      <c r="E908" s="499" t="s">
        <v>1181</v>
      </c>
    </row>
    <row r="909" customFormat="false" ht="15" hidden="true" customHeight="false" outlineLevel="0" collapsed="false">
      <c r="A909" s="499" t="s">
        <v>241</v>
      </c>
      <c r="B909" s="500" t="n">
        <v>440</v>
      </c>
      <c r="C909" s="499" t="s">
        <v>1163</v>
      </c>
      <c r="D909" s="500" t="n">
        <v>503</v>
      </c>
      <c r="E909" s="499" t="s">
        <v>1182</v>
      </c>
    </row>
    <row r="910" customFormat="false" ht="15" hidden="true" customHeight="false" outlineLevel="0" collapsed="false">
      <c r="A910" s="499" t="s">
        <v>241</v>
      </c>
      <c r="B910" s="500" t="n">
        <v>440</v>
      </c>
      <c r="C910" s="499" t="s">
        <v>1163</v>
      </c>
      <c r="D910" s="500" t="n">
        <v>502</v>
      </c>
      <c r="E910" s="499" t="s">
        <v>1183</v>
      </c>
    </row>
    <row r="911" customFormat="false" ht="15" hidden="true" customHeight="false" outlineLevel="0" collapsed="false">
      <c r="A911" s="499" t="s">
        <v>241</v>
      </c>
      <c r="B911" s="500" t="n">
        <v>440</v>
      </c>
      <c r="C911" s="499" t="s">
        <v>1163</v>
      </c>
      <c r="D911" s="500" t="n">
        <v>500</v>
      </c>
      <c r="E911" s="499" t="s">
        <v>1184</v>
      </c>
    </row>
    <row r="912" customFormat="false" ht="15" hidden="true" customHeight="false" outlineLevel="0" collapsed="false">
      <c r="A912" s="499" t="s">
        <v>241</v>
      </c>
      <c r="B912" s="500" t="n">
        <v>440</v>
      </c>
      <c r="C912" s="499" t="s">
        <v>1163</v>
      </c>
      <c r="D912" s="500" t="n">
        <v>501</v>
      </c>
      <c r="E912" s="499" t="s">
        <v>1185</v>
      </c>
    </row>
    <row r="913" customFormat="false" ht="15" hidden="true" customHeight="false" outlineLevel="0" collapsed="false">
      <c r="A913" s="499" t="s">
        <v>241</v>
      </c>
      <c r="B913" s="500" t="n">
        <v>440</v>
      </c>
      <c r="C913" s="499" t="s">
        <v>1163</v>
      </c>
      <c r="D913" s="500" t="n">
        <v>504</v>
      </c>
      <c r="E913" s="499" t="s">
        <v>1186</v>
      </c>
    </row>
    <row r="914" customFormat="false" ht="15" hidden="true" customHeight="false" outlineLevel="0" collapsed="false">
      <c r="A914" s="499" t="s">
        <v>241</v>
      </c>
      <c r="B914" s="500" t="n">
        <v>440</v>
      </c>
      <c r="C914" s="499" t="s">
        <v>1163</v>
      </c>
      <c r="D914" s="500" t="n">
        <v>632</v>
      </c>
      <c r="E914" s="499" t="s">
        <v>1187</v>
      </c>
    </row>
    <row r="915" customFormat="false" ht="15" hidden="true" customHeight="false" outlineLevel="0" collapsed="false">
      <c r="A915" s="499" t="s">
        <v>241</v>
      </c>
      <c r="B915" s="500" t="n">
        <v>440</v>
      </c>
      <c r="C915" s="499" t="s">
        <v>1163</v>
      </c>
      <c r="D915" s="500" t="n">
        <v>633</v>
      </c>
      <c r="E915" s="499" t="s">
        <v>1188</v>
      </c>
    </row>
    <row r="916" customFormat="false" ht="15" hidden="true" customHeight="false" outlineLevel="0" collapsed="false">
      <c r="A916" s="499" t="s">
        <v>241</v>
      </c>
      <c r="B916" s="500" t="n">
        <v>440</v>
      </c>
      <c r="C916" s="499" t="s">
        <v>1163</v>
      </c>
      <c r="D916" s="500" t="n">
        <v>634</v>
      </c>
      <c r="E916" s="499" t="s">
        <v>1189</v>
      </c>
    </row>
    <row r="917" customFormat="false" ht="15" hidden="true" customHeight="false" outlineLevel="0" collapsed="false">
      <c r="A917" s="499" t="s">
        <v>241</v>
      </c>
      <c r="B917" s="500" t="n">
        <v>440</v>
      </c>
      <c r="C917" s="499" t="s">
        <v>1163</v>
      </c>
      <c r="D917" s="500" t="n">
        <v>636</v>
      </c>
      <c r="E917" s="499" t="s">
        <v>753</v>
      </c>
    </row>
    <row r="918" customFormat="false" ht="15" hidden="true" customHeight="false" outlineLevel="0" collapsed="false">
      <c r="A918" s="499" t="s">
        <v>241</v>
      </c>
      <c r="B918" s="500" t="n">
        <v>440</v>
      </c>
      <c r="C918" s="499" t="s">
        <v>1163</v>
      </c>
      <c r="D918" s="500" t="n">
        <v>637</v>
      </c>
      <c r="E918" s="499" t="s">
        <v>1190</v>
      </c>
    </row>
    <row r="919" customFormat="false" ht="15" hidden="true" customHeight="false" outlineLevel="0" collapsed="false">
      <c r="A919" s="499" t="s">
        <v>241</v>
      </c>
      <c r="B919" s="500" t="n">
        <v>440</v>
      </c>
      <c r="C919" s="499" t="s">
        <v>1163</v>
      </c>
      <c r="D919" s="500" t="n">
        <v>635</v>
      </c>
      <c r="E919" s="499" t="s">
        <v>1191</v>
      </c>
    </row>
    <row r="920" customFormat="false" ht="15" hidden="true" customHeight="false" outlineLevel="0" collapsed="false">
      <c r="A920" s="499" t="s">
        <v>241</v>
      </c>
      <c r="B920" s="500" t="n">
        <v>440</v>
      </c>
      <c r="C920" s="499" t="s">
        <v>1163</v>
      </c>
      <c r="D920" s="500" t="n">
        <v>691</v>
      </c>
      <c r="E920" s="499" t="s">
        <v>1192</v>
      </c>
    </row>
    <row r="921" customFormat="false" ht="15" hidden="true" customHeight="false" outlineLevel="0" collapsed="false">
      <c r="A921" s="499" t="s">
        <v>241</v>
      </c>
      <c r="B921" s="500" t="n">
        <v>440</v>
      </c>
      <c r="C921" s="499" t="s">
        <v>1163</v>
      </c>
      <c r="D921" s="500" t="n">
        <v>735</v>
      </c>
      <c r="E921" s="499" t="s">
        <v>1193</v>
      </c>
    </row>
    <row r="922" customFormat="false" ht="15" hidden="true" customHeight="false" outlineLevel="0" collapsed="false">
      <c r="A922" s="499" t="s">
        <v>241</v>
      </c>
      <c r="B922" s="500" t="n">
        <v>440</v>
      </c>
      <c r="C922" s="499" t="s">
        <v>1163</v>
      </c>
      <c r="D922" s="500" t="n">
        <v>736</v>
      </c>
      <c r="E922" s="499" t="s">
        <v>1194</v>
      </c>
    </row>
    <row r="923" customFormat="false" ht="15" hidden="true" customHeight="false" outlineLevel="0" collapsed="false">
      <c r="A923" s="499" t="s">
        <v>241</v>
      </c>
      <c r="B923" s="500" t="n">
        <v>440</v>
      </c>
      <c r="C923" s="499" t="s">
        <v>1163</v>
      </c>
      <c r="D923" s="500" t="n">
        <v>779</v>
      </c>
      <c r="E923" s="499" t="s">
        <v>1195</v>
      </c>
    </row>
    <row r="924" customFormat="false" ht="15" hidden="true" customHeight="false" outlineLevel="0" collapsed="false">
      <c r="A924" s="499" t="s">
        <v>241</v>
      </c>
      <c r="B924" s="500" t="n">
        <v>440</v>
      </c>
      <c r="C924" s="499" t="s">
        <v>1163</v>
      </c>
      <c r="D924" s="500" t="n">
        <v>782</v>
      </c>
      <c r="E924" s="499" t="s">
        <v>1196</v>
      </c>
    </row>
    <row r="925" customFormat="false" ht="15" hidden="true" customHeight="false" outlineLevel="0" collapsed="false">
      <c r="A925" s="499" t="s">
        <v>241</v>
      </c>
      <c r="B925" s="500" t="n">
        <v>440</v>
      </c>
      <c r="C925" s="499" t="s">
        <v>1163</v>
      </c>
      <c r="D925" s="500" t="n">
        <v>780</v>
      </c>
      <c r="E925" s="499" t="s">
        <v>1197</v>
      </c>
    </row>
    <row r="926" customFormat="false" ht="15" hidden="true" customHeight="false" outlineLevel="0" collapsed="false">
      <c r="A926" s="499" t="s">
        <v>241</v>
      </c>
      <c r="B926" s="500" t="n">
        <v>440</v>
      </c>
      <c r="C926" s="499" t="s">
        <v>1163</v>
      </c>
      <c r="D926" s="500" t="n">
        <v>781</v>
      </c>
      <c r="E926" s="499" t="s">
        <v>1198</v>
      </c>
    </row>
    <row r="927" customFormat="false" ht="15" hidden="true" customHeight="false" outlineLevel="0" collapsed="false">
      <c r="A927" s="499" t="s">
        <v>241</v>
      </c>
      <c r="B927" s="500" t="n">
        <v>450</v>
      </c>
      <c r="C927" s="499" t="s">
        <v>1199</v>
      </c>
      <c r="D927" s="500" t="n">
        <v>1</v>
      </c>
      <c r="E927" s="499" t="s">
        <v>1200</v>
      </c>
    </row>
    <row r="928" customFormat="false" ht="15" hidden="true" customHeight="false" outlineLevel="0" collapsed="false">
      <c r="A928" s="499" t="s">
        <v>241</v>
      </c>
      <c r="B928" s="500" t="n">
        <v>450</v>
      </c>
      <c r="C928" s="499" t="s">
        <v>1199</v>
      </c>
      <c r="D928" s="500" t="n">
        <v>2</v>
      </c>
      <c r="E928" s="499" t="s">
        <v>1201</v>
      </c>
    </row>
    <row r="929" customFormat="false" ht="15" hidden="true" customHeight="false" outlineLevel="0" collapsed="false">
      <c r="A929" s="499" t="s">
        <v>241</v>
      </c>
      <c r="B929" s="500" t="n">
        <v>450</v>
      </c>
      <c r="C929" s="499" t="s">
        <v>1199</v>
      </c>
      <c r="D929" s="500" t="n">
        <v>49</v>
      </c>
      <c r="E929" s="499" t="s">
        <v>1202</v>
      </c>
    </row>
    <row r="930" customFormat="false" ht="15" hidden="true" customHeight="false" outlineLevel="0" collapsed="false">
      <c r="A930" s="499" t="s">
        <v>241</v>
      </c>
      <c r="B930" s="500" t="n">
        <v>450</v>
      </c>
      <c r="C930" s="499" t="s">
        <v>1199</v>
      </c>
      <c r="D930" s="500" t="n">
        <v>50</v>
      </c>
      <c r="E930" s="499" t="s">
        <v>1203</v>
      </c>
    </row>
    <row r="931" customFormat="false" ht="15" hidden="true" customHeight="false" outlineLevel="0" collapsed="false">
      <c r="A931" s="499" t="s">
        <v>241</v>
      </c>
      <c r="B931" s="500" t="n">
        <v>450</v>
      </c>
      <c r="C931" s="499" t="s">
        <v>1199</v>
      </c>
      <c r="D931" s="500" t="n">
        <v>51</v>
      </c>
      <c r="E931" s="499" t="s">
        <v>1204</v>
      </c>
    </row>
    <row r="932" customFormat="false" ht="15" hidden="true" customHeight="false" outlineLevel="0" collapsed="false">
      <c r="A932" s="499" t="s">
        <v>241</v>
      </c>
      <c r="B932" s="500" t="n">
        <v>450</v>
      </c>
      <c r="C932" s="499" t="s">
        <v>1199</v>
      </c>
      <c r="D932" s="500" t="n">
        <v>47</v>
      </c>
      <c r="E932" s="499" t="s">
        <v>1205</v>
      </c>
    </row>
    <row r="933" customFormat="false" ht="15" hidden="true" customHeight="false" outlineLevel="0" collapsed="false">
      <c r="A933" s="499" t="s">
        <v>241</v>
      </c>
      <c r="B933" s="500" t="n">
        <v>450</v>
      </c>
      <c r="C933" s="499" t="s">
        <v>1199</v>
      </c>
      <c r="D933" s="500" t="n">
        <v>48</v>
      </c>
      <c r="E933" s="499" t="s">
        <v>1206</v>
      </c>
    </row>
    <row r="934" customFormat="false" ht="15" hidden="true" customHeight="false" outlineLevel="0" collapsed="false">
      <c r="A934" s="499" t="s">
        <v>241</v>
      </c>
      <c r="B934" s="500" t="n">
        <v>450</v>
      </c>
      <c r="C934" s="499" t="s">
        <v>1199</v>
      </c>
      <c r="D934" s="500" t="n">
        <v>55</v>
      </c>
      <c r="E934" s="499" t="s">
        <v>1207</v>
      </c>
    </row>
    <row r="935" customFormat="false" ht="15" hidden="true" customHeight="false" outlineLevel="0" collapsed="false">
      <c r="A935" s="499" t="s">
        <v>241</v>
      </c>
      <c r="B935" s="500" t="n">
        <v>450</v>
      </c>
      <c r="C935" s="499" t="s">
        <v>1199</v>
      </c>
      <c r="D935" s="500" t="n">
        <v>90</v>
      </c>
      <c r="E935" s="499" t="s">
        <v>1208</v>
      </c>
    </row>
    <row r="936" customFormat="false" ht="15" hidden="true" customHeight="false" outlineLevel="0" collapsed="false">
      <c r="A936" s="499" t="s">
        <v>241</v>
      </c>
      <c r="B936" s="500" t="n">
        <v>450</v>
      </c>
      <c r="C936" s="499" t="s">
        <v>1199</v>
      </c>
      <c r="D936" s="500" t="n">
        <v>133</v>
      </c>
      <c r="E936" s="499" t="s">
        <v>1209</v>
      </c>
    </row>
    <row r="937" customFormat="false" ht="15" hidden="true" customHeight="false" outlineLevel="0" collapsed="false">
      <c r="A937" s="499" t="s">
        <v>241</v>
      </c>
      <c r="B937" s="500" t="n">
        <v>450</v>
      </c>
      <c r="C937" s="499" t="s">
        <v>1199</v>
      </c>
      <c r="D937" s="500" t="n">
        <v>221</v>
      </c>
      <c r="E937" s="499" t="s">
        <v>1210</v>
      </c>
    </row>
    <row r="938" customFormat="false" ht="15" hidden="true" customHeight="false" outlineLevel="0" collapsed="false">
      <c r="A938" s="499" t="s">
        <v>241</v>
      </c>
      <c r="B938" s="500" t="n">
        <v>450</v>
      </c>
      <c r="C938" s="499" t="s">
        <v>1199</v>
      </c>
      <c r="D938" s="500" t="n">
        <v>222</v>
      </c>
      <c r="E938" s="499" t="s">
        <v>1211</v>
      </c>
    </row>
    <row r="939" customFormat="false" ht="15" hidden="true" customHeight="false" outlineLevel="0" collapsed="false">
      <c r="A939" s="499" t="s">
        <v>241</v>
      </c>
      <c r="B939" s="500" t="n">
        <v>450</v>
      </c>
      <c r="C939" s="499" t="s">
        <v>1199</v>
      </c>
      <c r="D939" s="500" t="n">
        <v>266</v>
      </c>
      <c r="E939" s="499" t="s">
        <v>1212</v>
      </c>
    </row>
    <row r="940" customFormat="false" ht="15" hidden="true" customHeight="false" outlineLevel="0" collapsed="false">
      <c r="A940" s="499" t="s">
        <v>241</v>
      </c>
      <c r="B940" s="500" t="n">
        <v>450</v>
      </c>
      <c r="C940" s="499" t="s">
        <v>1199</v>
      </c>
      <c r="D940" s="500" t="n">
        <v>458</v>
      </c>
      <c r="E940" s="499" t="s">
        <v>1213</v>
      </c>
    </row>
    <row r="941" customFormat="false" ht="15" hidden="true" customHeight="false" outlineLevel="0" collapsed="false">
      <c r="A941" s="499" t="s">
        <v>241</v>
      </c>
      <c r="B941" s="500" t="n">
        <v>450</v>
      </c>
      <c r="C941" s="499" t="s">
        <v>1199</v>
      </c>
      <c r="D941" s="500" t="n">
        <v>501</v>
      </c>
      <c r="E941" s="499" t="s">
        <v>1214</v>
      </c>
    </row>
    <row r="942" customFormat="false" ht="15" hidden="true" customHeight="false" outlineLevel="0" collapsed="false">
      <c r="A942" s="499" t="s">
        <v>241</v>
      </c>
      <c r="B942" s="500" t="n">
        <v>450</v>
      </c>
      <c r="C942" s="499" t="s">
        <v>1199</v>
      </c>
      <c r="D942" s="500" t="n">
        <v>505</v>
      </c>
      <c r="E942" s="499" t="s">
        <v>1215</v>
      </c>
    </row>
    <row r="943" customFormat="false" ht="15" hidden="true" customHeight="false" outlineLevel="0" collapsed="false">
      <c r="A943" s="499" t="s">
        <v>241</v>
      </c>
      <c r="B943" s="500" t="n">
        <v>450</v>
      </c>
      <c r="C943" s="499" t="s">
        <v>1199</v>
      </c>
      <c r="D943" s="500" t="n">
        <v>503</v>
      </c>
      <c r="E943" s="499" t="s">
        <v>1216</v>
      </c>
    </row>
    <row r="944" customFormat="false" ht="15" hidden="true" customHeight="false" outlineLevel="0" collapsed="false">
      <c r="A944" s="499" t="s">
        <v>241</v>
      </c>
      <c r="B944" s="500" t="n">
        <v>450</v>
      </c>
      <c r="C944" s="499" t="s">
        <v>1199</v>
      </c>
      <c r="D944" s="500" t="n">
        <v>504</v>
      </c>
      <c r="E944" s="499" t="s">
        <v>1217</v>
      </c>
    </row>
    <row r="945" customFormat="false" ht="15" hidden="true" customHeight="false" outlineLevel="0" collapsed="false">
      <c r="A945" s="499" t="s">
        <v>241</v>
      </c>
      <c r="B945" s="500" t="n">
        <v>450</v>
      </c>
      <c r="C945" s="499" t="s">
        <v>1199</v>
      </c>
      <c r="D945" s="500" t="n">
        <v>502</v>
      </c>
      <c r="E945" s="499" t="s">
        <v>1218</v>
      </c>
    </row>
    <row r="946" customFormat="false" ht="15" hidden="true" customHeight="false" outlineLevel="0" collapsed="false">
      <c r="A946" s="499" t="s">
        <v>241</v>
      </c>
      <c r="B946" s="500" t="n">
        <v>450</v>
      </c>
      <c r="C946" s="499" t="s">
        <v>1199</v>
      </c>
      <c r="D946" s="500" t="n">
        <v>632</v>
      </c>
      <c r="E946" s="499" t="s">
        <v>1219</v>
      </c>
    </row>
    <row r="947" customFormat="false" ht="15" hidden="true" customHeight="false" outlineLevel="0" collapsed="false">
      <c r="A947" s="499" t="s">
        <v>241</v>
      </c>
      <c r="B947" s="500" t="n">
        <v>450</v>
      </c>
      <c r="C947" s="499" t="s">
        <v>1199</v>
      </c>
      <c r="D947" s="500" t="n">
        <v>634</v>
      </c>
      <c r="E947" s="499" t="s">
        <v>1220</v>
      </c>
    </row>
    <row r="948" customFormat="false" ht="15" hidden="true" customHeight="false" outlineLevel="0" collapsed="false">
      <c r="A948" s="499" t="s">
        <v>241</v>
      </c>
      <c r="B948" s="500" t="n">
        <v>450</v>
      </c>
      <c r="C948" s="499" t="s">
        <v>1199</v>
      </c>
      <c r="D948" s="500" t="n">
        <v>633</v>
      </c>
      <c r="E948" s="499" t="s">
        <v>1221</v>
      </c>
    </row>
    <row r="949" customFormat="false" ht="15" hidden="true" customHeight="false" outlineLevel="0" collapsed="false">
      <c r="A949" s="499" t="s">
        <v>241</v>
      </c>
      <c r="B949" s="500" t="n">
        <v>450</v>
      </c>
      <c r="C949" s="499" t="s">
        <v>1199</v>
      </c>
      <c r="D949" s="500" t="n">
        <v>635</v>
      </c>
      <c r="E949" s="499" t="s">
        <v>1222</v>
      </c>
    </row>
    <row r="950" customFormat="false" ht="15" hidden="true" customHeight="false" outlineLevel="0" collapsed="false">
      <c r="A950" s="499" t="s">
        <v>241</v>
      </c>
      <c r="B950" s="500" t="n">
        <v>450</v>
      </c>
      <c r="C950" s="499" t="s">
        <v>1199</v>
      </c>
      <c r="D950" s="500" t="n">
        <v>691</v>
      </c>
      <c r="E950" s="499" t="s">
        <v>1223</v>
      </c>
    </row>
    <row r="951" customFormat="false" ht="15" hidden="true" customHeight="false" outlineLevel="0" collapsed="false">
      <c r="A951" s="499" t="s">
        <v>241</v>
      </c>
      <c r="B951" s="500" t="n">
        <v>450</v>
      </c>
      <c r="C951" s="499" t="s">
        <v>1199</v>
      </c>
      <c r="D951" s="500" t="n">
        <v>735</v>
      </c>
      <c r="E951" s="499" t="s">
        <v>1224</v>
      </c>
    </row>
    <row r="952" customFormat="false" ht="15" hidden="true" customHeight="false" outlineLevel="0" collapsed="false">
      <c r="A952" s="499" t="s">
        <v>241</v>
      </c>
      <c r="B952" s="500" t="n">
        <v>450</v>
      </c>
      <c r="C952" s="499" t="s">
        <v>1199</v>
      </c>
      <c r="D952" s="500" t="n">
        <v>779</v>
      </c>
      <c r="E952" s="499" t="s">
        <v>1225</v>
      </c>
    </row>
    <row r="953" customFormat="false" ht="15" hidden="true" customHeight="false" outlineLevel="0" collapsed="false">
      <c r="A953" s="499" t="s">
        <v>241</v>
      </c>
      <c r="B953" s="500" t="n">
        <v>960</v>
      </c>
      <c r="C953" s="499" t="s">
        <v>1226</v>
      </c>
      <c r="D953" s="500" t="n">
        <v>2</v>
      </c>
      <c r="E953" s="499" t="s">
        <v>1227</v>
      </c>
    </row>
    <row r="954" customFormat="false" ht="15" hidden="true" customHeight="false" outlineLevel="0" collapsed="false">
      <c r="A954" s="499" t="s">
        <v>241</v>
      </c>
      <c r="B954" s="500" t="n">
        <v>960</v>
      </c>
      <c r="C954" s="499" t="s">
        <v>1226</v>
      </c>
      <c r="D954" s="500" t="n">
        <v>1</v>
      </c>
      <c r="E954" s="499" t="s">
        <v>288</v>
      </c>
    </row>
    <row r="955" customFormat="false" ht="15" hidden="true" customHeight="false" outlineLevel="0" collapsed="false">
      <c r="A955" s="499" t="s">
        <v>241</v>
      </c>
      <c r="B955" s="500" t="n">
        <v>960</v>
      </c>
      <c r="C955" s="499" t="s">
        <v>1226</v>
      </c>
      <c r="D955" s="500" t="n">
        <v>3</v>
      </c>
      <c r="E955" s="499" t="s">
        <v>1228</v>
      </c>
    </row>
    <row r="956" customFormat="false" ht="15" hidden="true" customHeight="false" outlineLevel="0" collapsed="false">
      <c r="A956" s="499" t="s">
        <v>241</v>
      </c>
      <c r="B956" s="500" t="n">
        <v>960</v>
      </c>
      <c r="C956" s="499" t="s">
        <v>1226</v>
      </c>
      <c r="D956" s="500" t="n">
        <v>89</v>
      </c>
      <c r="E956" s="499" t="s">
        <v>1229</v>
      </c>
    </row>
    <row r="957" customFormat="false" ht="15" hidden="true" customHeight="false" outlineLevel="0" collapsed="false">
      <c r="A957" s="499" t="s">
        <v>241</v>
      </c>
      <c r="B957" s="500" t="n">
        <v>960</v>
      </c>
      <c r="C957" s="499" t="s">
        <v>1226</v>
      </c>
      <c r="D957" s="500" t="n">
        <v>177</v>
      </c>
      <c r="E957" s="499" t="s">
        <v>1230</v>
      </c>
    </row>
    <row r="958" customFormat="false" ht="15" hidden="true" customHeight="false" outlineLevel="0" collapsed="false">
      <c r="A958" s="499" t="s">
        <v>241</v>
      </c>
      <c r="B958" s="500" t="n">
        <v>960</v>
      </c>
      <c r="C958" s="499" t="s">
        <v>1226</v>
      </c>
      <c r="D958" s="500" t="n">
        <v>221</v>
      </c>
      <c r="E958" s="499" t="s">
        <v>1231</v>
      </c>
    </row>
    <row r="959" customFormat="false" ht="15" hidden="true" customHeight="false" outlineLevel="0" collapsed="false">
      <c r="A959" s="499" t="s">
        <v>241</v>
      </c>
      <c r="B959" s="500" t="n">
        <v>960</v>
      </c>
      <c r="C959" s="499" t="s">
        <v>1226</v>
      </c>
      <c r="D959" s="500" t="n">
        <v>691</v>
      </c>
      <c r="E959" s="499" t="s">
        <v>1232</v>
      </c>
    </row>
    <row r="960" customFormat="false" ht="15" hidden="true" customHeight="false" outlineLevel="0" collapsed="false">
      <c r="A960" s="499" t="s">
        <v>241</v>
      </c>
      <c r="B960" s="500" t="n">
        <v>960</v>
      </c>
      <c r="C960" s="499" t="s">
        <v>1226</v>
      </c>
      <c r="D960" s="500" t="n">
        <v>735</v>
      </c>
      <c r="E960" s="499" t="s">
        <v>1233</v>
      </c>
    </row>
    <row r="961" customFormat="false" ht="15" hidden="true" customHeight="false" outlineLevel="0" collapsed="false">
      <c r="A961" s="499" t="s">
        <v>241</v>
      </c>
      <c r="B961" s="500" t="n">
        <v>960</v>
      </c>
      <c r="C961" s="499" t="s">
        <v>1226</v>
      </c>
      <c r="D961" s="500" t="n">
        <v>736</v>
      </c>
      <c r="E961" s="499" t="s">
        <v>1234</v>
      </c>
    </row>
    <row r="962" customFormat="false" ht="15" hidden="true" customHeight="false" outlineLevel="0" collapsed="false">
      <c r="A962" s="499" t="s">
        <v>241</v>
      </c>
      <c r="B962" s="500" t="n">
        <v>150</v>
      </c>
      <c r="C962" s="499" t="s">
        <v>1235</v>
      </c>
      <c r="D962" s="500" t="n">
        <v>45</v>
      </c>
      <c r="E962" s="499" t="s">
        <v>1236</v>
      </c>
    </row>
    <row r="963" customFormat="false" ht="15" hidden="true" customHeight="false" outlineLevel="0" collapsed="false">
      <c r="A963" s="499" t="s">
        <v>241</v>
      </c>
      <c r="B963" s="500" t="n">
        <v>150</v>
      </c>
      <c r="C963" s="499" t="s">
        <v>1235</v>
      </c>
      <c r="D963" s="500" t="n">
        <v>89</v>
      </c>
      <c r="E963" s="499" t="s">
        <v>1237</v>
      </c>
    </row>
    <row r="964" customFormat="false" ht="15" hidden="true" customHeight="false" outlineLevel="0" collapsed="false">
      <c r="A964" s="499" t="s">
        <v>241</v>
      </c>
      <c r="B964" s="500" t="n">
        <v>150</v>
      </c>
      <c r="C964" s="499" t="s">
        <v>1235</v>
      </c>
      <c r="D964" s="500" t="n">
        <v>353</v>
      </c>
      <c r="E964" s="499" t="s">
        <v>1238</v>
      </c>
    </row>
    <row r="965" customFormat="false" ht="15" hidden="true" customHeight="false" outlineLevel="0" collapsed="false">
      <c r="A965" s="499" t="s">
        <v>241</v>
      </c>
      <c r="B965" s="500" t="n">
        <v>150</v>
      </c>
      <c r="C965" s="499" t="s">
        <v>1235</v>
      </c>
      <c r="D965" s="500" t="n">
        <v>354</v>
      </c>
      <c r="E965" s="499" t="s">
        <v>1239</v>
      </c>
    </row>
    <row r="966" customFormat="false" ht="15" hidden="true" customHeight="false" outlineLevel="0" collapsed="false">
      <c r="A966" s="499" t="s">
        <v>241</v>
      </c>
      <c r="B966" s="500" t="n">
        <v>150</v>
      </c>
      <c r="C966" s="499" t="s">
        <v>1235</v>
      </c>
      <c r="D966" s="500" t="n">
        <v>355</v>
      </c>
      <c r="E966" s="499" t="s">
        <v>1240</v>
      </c>
    </row>
    <row r="967" customFormat="false" ht="15" hidden="true" customHeight="false" outlineLevel="0" collapsed="false">
      <c r="A967" s="499" t="s">
        <v>241</v>
      </c>
      <c r="B967" s="500" t="n">
        <v>150</v>
      </c>
      <c r="C967" s="499" t="s">
        <v>1235</v>
      </c>
      <c r="D967" s="500" t="n">
        <v>360</v>
      </c>
      <c r="E967" s="499" t="s">
        <v>1241</v>
      </c>
    </row>
    <row r="968" customFormat="false" ht="15" hidden="true" customHeight="false" outlineLevel="0" collapsed="false">
      <c r="A968" s="499" t="s">
        <v>241</v>
      </c>
      <c r="B968" s="500" t="n">
        <v>105</v>
      </c>
      <c r="C968" s="499" t="s">
        <v>1242</v>
      </c>
      <c r="D968" s="500" t="n">
        <v>1</v>
      </c>
      <c r="E968" s="499" t="s">
        <v>1243</v>
      </c>
    </row>
    <row r="969" customFormat="false" ht="15" hidden="true" customHeight="false" outlineLevel="0" collapsed="false">
      <c r="A969" s="499" t="s">
        <v>241</v>
      </c>
      <c r="B969" s="500" t="n">
        <v>105</v>
      </c>
      <c r="C969" s="499" t="s">
        <v>1242</v>
      </c>
      <c r="D969" s="500" t="n">
        <v>89</v>
      </c>
      <c r="E969" s="499" t="s">
        <v>1244</v>
      </c>
    </row>
    <row r="970" customFormat="false" ht="15" hidden="true" customHeight="false" outlineLevel="0" collapsed="false">
      <c r="A970" s="499" t="s">
        <v>241</v>
      </c>
      <c r="B970" s="500" t="n">
        <v>105</v>
      </c>
      <c r="C970" s="499" t="s">
        <v>1242</v>
      </c>
      <c r="D970" s="500" t="n">
        <v>133</v>
      </c>
      <c r="E970" s="499" t="s">
        <v>1245</v>
      </c>
    </row>
    <row r="971" customFormat="false" ht="15" hidden="true" customHeight="false" outlineLevel="0" collapsed="false">
      <c r="A971" s="499" t="s">
        <v>241</v>
      </c>
      <c r="B971" s="500" t="n">
        <v>105</v>
      </c>
      <c r="C971" s="499" t="s">
        <v>1242</v>
      </c>
      <c r="D971" s="500" t="n">
        <v>456</v>
      </c>
      <c r="E971" s="499" t="s">
        <v>1246</v>
      </c>
    </row>
    <row r="972" customFormat="false" ht="15" hidden="true" customHeight="false" outlineLevel="0" collapsed="false">
      <c r="A972" s="499" t="s">
        <v>241</v>
      </c>
      <c r="B972" s="500" t="n">
        <v>105</v>
      </c>
      <c r="C972" s="499" t="s">
        <v>1242</v>
      </c>
      <c r="D972" s="500" t="n">
        <v>468</v>
      </c>
      <c r="E972" s="499" t="s">
        <v>1247</v>
      </c>
    </row>
    <row r="973" customFormat="false" ht="15" hidden="true" customHeight="false" outlineLevel="0" collapsed="false">
      <c r="A973" s="499" t="s">
        <v>241</v>
      </c>
      <c r="B973" s="500" t="n">
        <v>105</v>
      </c>
      <c r="C973" s="499" t="s">
        <v>1242</v>
      </c>
      <c r="D973" s="500" t="n">
        <v>466</v>
      </c>
      <c r="E973" s="499" t="s">
        <v>1248</v>
      </c>
    </row>
    <row r="974" customFormat="false" ht="15" hidden="true" customHeight="false" outlineLevel="0" collapsed="false">
      <c r="A974" s="499" t="s">
        <v>241</v>
      </c>
      <c r="B974" s="500" t="n">
        <v>105</v>
      </c>
      <c r="C974" s="499" t="s">
        <v>1242</v>
      </c>
      <c r="D974" s="500" t="n">
        <v>465</v>
      </c>
      <c r="E974" s="499" t="s">
        <v>1249</v>
      </c>
    </row>
    <row r="975" customFormat="false" ht="15" hidden="true" customHeight="false" outlineLevel="0" collapsed="false">
      <c r="A975" s="499" t="s">
        <v>241</v>
      </c>
      <c r="B975" s="500" t="n">
        <v>105</v>
      </c>
      <c r="C975" s="499" t="s">
        <v>1242</v>
      </c>
      <c r="D975" s="500" t="n">
        <v>467</v>
      </c>
      <c r="E975" s="499" t="s">
        <v>1250</v>
      </c>
    </row>
    <row r="976" customFormat="false" ht="15" hidden="true" customHeight="false" outlineLevel="0" collapsed="false">
      <c r="A976" s="499" t="s">
        <v>241</v>
      </c>
      <c r="B976" s="500" t="n">
        <v>105</v>
      </c>
      <c r="C976" s="499" t="s">
        <v>1242</v>
      </c>
      <c r="D976" s="500" t="n">
        <v>461</v>
      </c>
      <c r="E976" s="499" t="s">
        <v>1251</v>
      </c>
    </row>
    <row r="977" customFormat="false" ht="15" hidden="true" customHeight="false" outlineLevel="0" collapsed="false">
      <c r="A977" s="499" t="s">
        <v>241</v>
      </c>
      <c r="B977" s="500" t="n">
        <v>105</v>
      </c>
      <c r="C977" s="499" t="s">
        <v>1242</v>
      </c>
      <c r="D977" s="500" t="n">
        <v>462</v>
      </c>
      <c r="E977" s="499" t="s">
        <v>1252</v>
      </c>
    </row>
    <row r="978" customFormat="false" ht="15" hidden="true" customHeight="false" outlineLevel="0" collapsed="false">
      <c r="A978" s="499" t="s">
        <v>241</v>
      </c>
      <c r="B978" s="500" t="n">
        <v>105</v>
      </c>
      <c r="C978" s="499" t="s">
        <v>1242</v>
      </c>
      <c r="D978" s="500" t="n">
        <v>469</v>
      </c>
      <c r="E978" s="499" t="s">
        <v>1253</v>
      </c>
    </row>
    <row r="979" customFormat="false" ht="15" hidden="true" customHeight="false" outlineLevel="0" collapsed="false">
      <c r="A979" s="499" t="s">
        <v>241</v>
      </c>
      <c r="B979" s="500" t="n">
        <v>105</v>
      </c>
      <c r="C979" s="499" t="s">
        <v>1242</v>
      </c>
      <c r="D979" s="500" t="n">
        <v>471</v>
      </c>
      <c r="E979" s="499" t="s">
        <v>1254</v>
      </c>
    </row>
    <row r="980" customFormat="false" ht="15" hidden="true" customHeight="false" outlineLevel="0" collapsed="false">
      <c r="A980" s="499" t="s">
        <v>241</v>
      </c>
      <c r="B980" s="500" t="n">
        <v>105</v>
      </c>
      <c r="C980" s="499" t="s">
        <v>1242</v>
      </c>
      <c r="D980" s="500" t="n">
        <v>464</v>
      </c>
      <c r="E980" s="499" t="s">
        <v>1255</v>
      </c>
    </row>
    <row r="981" customFormat="false" ht="15" hidden="true" customHeight="false" outlineLevel="0" collapsed="false">
      <c r="A981" s="499" t="s">
        <v>241</v>
      </c>
      <c r="B981" s="500" t="n">
        <v>105</v>
      </c>
      <c r="C981" s="499" t="s">
        <v>1242</v>
      </c>
      <c r="D981" s="500" t="n">
        <v>463</v>
      </c>
      <c r="E981" s="499" t="s">
        <v>1256</v>
      </c>
    </row>
    <row r="982" customFormat="false" ht="15" hidden="true" customHeight="false" outlineLevel="0" collapsed="false">
      <c r="A982" s="499" t="s">
        <v>241</v>
      </c>
      <c r="B982" s="500" t="n">
        <v>105</v>
      </c>
      <c r="C982" s="499" t="s">
        <v>1242</v>
      </c>
      <c r="D982" s="500" t="n">
        <v>458</v>
      </c>
      <c r="E982" s="499" t="s">
        <v>1257</v>
      </c>
    </row>
    <row r="983" customFormat="false" ht="15" hidden="true" customHeight="false" outlineLevel="0" collapsed="false">
      <c r="A983" s="499" t="s">
        <v>241</v>
      </c>
      <c r="B983" s="500" t="n">
        <v>105</v>
      </c>
      <c r="C983" s="499" t="s">
        <v>1242</v>
      </c>
      <c r="D983" s="500" t="n">
        <v>470</v>
      </c>
      <c r="E983" s="499" t="s">
        <v>1258</v>
      </c>
    </row>
    <row r="984" customFormat="false" ht="15" hidden="true" customHeight="false" outlineLevel="0" collapsed="false">
      <c r="A984" s="499" t="s">
        <v>241</v>
      </c>
      <c r="B984" s="500" t="n">
        <v>105</v>
      </c>
      <c r="C984" s="499" t="s">
        <v>1242</v>
      </c>
      <c r="D984" s="500" t="n">
        <v>459</v>
      </c>
      <c r="E984" s="499" t="s">
        <v>1259</v>
      </c>
    </row>
    <row r="985" customFormat="false" ht="15" hidden="true" customHeight="false" outlineLevel="0" collapsed="false">
      <c r="A985" s="499" t="s">
        <v>241</v>
      </c>
      <c r="B985" s="500" t="n">
        <v>105</v>
      </c>
      <c r="C985" s="499" t="s">
        <v>1242</v>
      </c>
      <c r="D985" s="500" t="n">
        <v>460</v>
      </c>
      <c r="E985" s="499" t="s">
        <v>1260</v>
      </c>
    </row>
    <row r="986" customFormat="false" ht="15" hidden="true" customHeight="false" outlineLevel="0" collapsed="false">
      <c r="A986" s="499" t="s">
        <v>241</v>
      </c>
      <c r="B986" s="500" t="n">
        <v>105</v>
      </c>
      <c r="C986" s="499" t="s">
        <v>1242</v>
      </c>
      <c r="D986" s="500" t="n">
        <v>691</v>
      </c>
      <c r="E986" s="499" t="s">
        <v>1261</v>
      </c>
    </row>
    <row r="987" customFormat="false" ht="15" hidden="true" customHeight="false" outlineLevel="0" collapsed="false">
      <c r="A987" s="499" t="s">
        <v>241</v>
      </c>
      <c r="B987" s="500" t="n">
        <v>105</v>
      </c>
      <c r="C987" s="499" t="s">
        <v>1242</v>
      </c>
      <c r="D987" s="500" t="n">
        <v>870</v>
      </c>
      <c r="E987" s="499" t="s">
        <v>1262</v>
      </c>
    </row>
    <row r="988" customFormat="false" ht="15" hidden="true" customHeight="false" outlineLevel="0" collapsed="false">
      <c r="A988" s="499" t="s">
        <v>241</v>
      </c>
      <c r="B988" s="500" t="n">
        <v>460</v>
      </c>
      <c r="C988" s="499" t="s">
        <v>1263</v>
      </c>
      <c r="D988" s="500" t="n">
        <v>1</v>
      </c>
      <c r="E988" s="499" t="s">
        <v>1264</v>
      </c>
    </row>
    <row r="989" customFormat="false" ht="15" hidden="true" customHeight="false" outlineLevel="0" collapsed="false">
      <c r="A989" s="499" t="s">
        <v>241</v>
      </c>
      <c r="B989" s="500" t="n">
        <v>460</v>
      </c>
      <c r="C989" s="499" t="s">
        <v>1263</v>
      </c>
      <c r="D989" s="500" t="n">
        <v>89</v>
      </c>
      <c r="E989" s="499" t="s">
        <v>1265</v>
      </c>
    </row>
    <row r="990" customFormat="false" ht="15" hidden="true" customHeight="false" outlineLevel="0" collapsed="false">
      <c r="A990" s="499" t="s">
        <v>241</v>
      </c>
      <c r="B990" s="500" t="n">
        <v>460</v>
      </c>
      <c r="C990" s="499" t="s">
        <v>1263</v>
      </c>
      <c r="D990" s="500" t="n">
        <v>91</v>
      </c>
      <c r="E990" s="499" t="s">
        <v>1266</v>
      </c>
    </row>
    <row r="991" customFormat="false" ht="15" hidden="true" customHeight="false" outlineLevel="0" collapsed="false">
      <c r="A991" s="499" t="s">
        <v>241</v>
      </c>
      <c r="B991" s="500" t="n">
        <v>460</v>
      </c>
      <c r="C991" s="499" t="s">
        <v>1263</v>
      </c>
      <c r="D991" s="500" t="n">
        <v>90</v>
      </c>
      <c r="E991" s="499" t="s">
        <v>1267</v>
      </c>
    </row>
    <row r="992" customFormat="false" ht="15" hidden="true" customHeight="false" outlineLevel="0" collapsed="false">
      <c r="A992" s="499" t="s">
        <v>241</v>
      </c>
      <c r="B992" s="500" t="n">
        <v>460</v>
      </c>
      <c r="C992" s="499" t="s">
        <v>1263</v>
      </c>
      <c r="D992" s="500" t="n">
        <v>177</v>
      </c>
      <c r="E992" s="499" t="s">
        <v>1268</v>
      </c>
    </row>
    <row r="993" customFormat="false" ht="15" hidden="true" customHeight="false" outlineLevel="0" collapsed="false">
      <c r="A993" s="499" t="s">
        <v>241</v>
      </c>
      <c r="B993" s="500" t="n">
        <v>460</v>
      </c>
      <c r="C993" s="499" t="s">
        <v>1263</v>
      </c>
      <c r="D993" s="500" t="n">
        <v>221</v>
      </c>
      <c r="E993" s="499" t="s">
        <v>1269</v>
      </c>
    </row>
    <row r="994" customFormat="false" ht="15" hidden="true" customHeight="false" outlineLevel="0" collapsed="false">
      <c r="A994" s="499" t="s">
        <v>241</v>
      </c>
      <c r="B994" s="500" t="n">
        <v>460</v>
      </c>
      <c r="C994" s="499" t="s">
        <v>1263</v>
      </c>
      <c r="D994" s="500" t="n">
        <v>265</v>
      </c>
      <c r="E994" s="499" t="s">
        <v>1270</v>
      </c>
    </row>
    <row r="995" customFormat="false" ht="15" hidden="true" customHeight="false" outlineLevel="0" collapsed="false">
      <c r="A995" s="499" t="s">
        <v>241</v>
      </c>
      <c r="B995" s="500" t="n">
        <v>460</v>
      </c>
      <c r="C995" s="499" t="s">
        <v>1263</v>
      </c>
      <c r="D995" s="500" t="n">
        <v>456</v>
      </c>
      <c r="E995" s="499" t="s">
        <v>1271</v>
      </c>
    </row>
    <row r="996" customFormat="false" ht="15" hidden="true" customHeight="false" outlineLevel="0" collapsed="false">
      <c r="A996" s="499" t="s">
        <v>241</v>
      </c>
      <c r="B996" s="500" t="n">
        <v>460</v>
      </c>
      <c r="C996" s="499" t="s">
        <v>1263</v>
      </c>
      <c r="D996" s="500" t="n">
        <v>457</v>
      </c>
      <c r="E996" s="499" t="s">
        <v>1272</v>
      </c>
    </row>
    <row r="997" customFormat="false" ht="15" hidden="true" customHeight="false" outlineLevel="0" collapsed="false">
      <c r="A997" s="499" t="s">
        <v>241</v>
      </c>
      <c r="B997" s="500" t="n">
        <v>460</v>
      </c>
      <c r="C997" s="499" t="s">
        <v>1263</v>
      </c>
      <c r="D997" s="500" t="n">
        <v>505</v>
      </c>
      <c r="E997" s="499" t="s">
        <v>1273</v>
      </c>
    </row>
    <row r="998" customFormat="false" ht="15" hidden="true" customHeight="false" outlineLevel="0" collapsed="false">
      <c r="A998" s="499" t="s">
        <v>241</v>
      </c>
      <c r="B998" s="500" t="n">
        <v>460</v>
      </c>
      <c r="C998" s="499" t="s">
        <v>1263</v>
      </c>
      <c r="D998" s="500" t="n">
        <v>500</v>
      </c>
      <c r="E998" s="499" t="s">
        <v>1274</v>
      </c>
    </row>
    <row r="999" customFormat="false" ht="15" hidden="true" customHeight="false" outlineLevel="0" collapsed="false">
      <c r="A999" s="499" t="s">
        <v>241</v>
      </c>
      <c r="B999" s="500" t="n">
        <v>460</v>
      </c>
      <c r="C999" s="499" t="s">
        <v>1263</v>
      </c>
      <c r="D999" s="500" t="n">
        <v>632</v>
      </c>
      <c r="E999" s="499" t="s">
        <v>1275</v>
      </c>
    </row>
    <row r="1000" customFormat="false" ht="15" hidden="true" customHeight="false" outlineLevel="0" collapsed="false">
      <c r="A1000" s="499" t="s">
        <v>241</v>
      </c>
      <c r="B1000" s="500" t="n">
        <v>460</v>
      </c>
      <c r="C1000" s="499" t="s">
        <v>1263</v>
      </c>
      <c r="D1000" s="500" t="n">
        <v>691</v>
      </c>
      <c r="E1000" s="499" t="s">
        <v>1276</v>
      </c>
    </row>
    <row r="1001" customFormat="false" ht="15" hidden="true" customHeight="false" outlineLevel="0" collapsed="false">
      <c r="A1001" s="499" t="s">
        <v>241</v>
      </c>
      <c r="B1001" s="500" t="n">
        <v>460</v>
      </c>
      <c r="C1001" s="499" t="s">
        <v>1263</v>
      </c>
      <c r="D1001" s="500" t="n">
        <v>692</v>
      </c>
      <c r="E1001" s="499" t="s">
        <v>1277</v>
      </c>
    </row>
    <row r="1002" customFormat="false" ht="15" hidden="true" customHeight="false" outlineLevel="0" collapsed="false">
      <c r="A1002" s="499" t="s">
        <v>241</v>
      </c>
      <c r="B1002" s="500" t="n">
        <v>460</v>
      </c>
      <c r="C1002" s="499" t="s">
        <v>1263</v>
      </c>
      <c r="D1002" s="500" t="n">
        <v>735</v>
      </c>
      <c r="E1002" s="499" t="s">
        <v>1278</v>
      </c>
    </row>
    <row r="1003" customFormat="false" ht="15" hidden="true" customHeight="false" outlineLevel="0" collapsed="false">
      <c r="A1003" s="499" t="s">
        <v>241</v>
      </c>
      <c r="B1003" s="500" t="n">
        <v>460</v>
      </c>
      <c r="C1003" s="499" t="s">
        <v>1263</v>
      </c>
      <c r="D1003" s="500" t="n">
        <v>779</v>
      </c>
      <c r="E1003" s="499" t="s">
        <v>1279</v>
      </c>
    </row>
    <row r="1004" customFormat="false" ht="15" hidden="true" customHeight="false" outlineLevel="0" collapsed="false">
      <c r="A1004" s="499" t="s">
        <v>241</v>
      </c>
      <c r="B1004" s="500" t="n">
        <v>70</v>
      </c>
      <c r="C1004" s="499" t="s">
        <v>1280</v>
      </c>
      <c r="D1004" s="500" t="n">
        <v>535</v>
      </c>
      <c r="E1004" s="499" t="s">
        <v>1281</v>
      </c>
    </row>
    <row r="1005" customFormat="false" ht="15" hidden="true" customHeight="false" outlineLevel="0" collapsed="false">
      <c r="A1005" s="499" t="s">
        <v>241</v>
      </c>
      <c r="B1005" s="500" t="n">
        <v>70</v>
      </c>
      <c r="C1005" s="499" t="s">
        <v>1280</v>
      </c>
      <c r="D1005" s="500" t="n">
        <v>1</v>
      </c>
      <c r="E1005" s="499" t="s">
        <v>1282</v>
      </c>
    </row>
    <row r="1006" customFormat="false" ht="15" hidden="true" customHeight="false" outlineLevel="0" collapsed="false">
      <c r="A1006" s="499" t="s">
        <v>241</v>
      </c>
      <c r="B1006" s="500" t="n">
        <v>70</v>
      </c>
      <c r="C1006" s="499" t="s">
        <v>1280</v>
      </c>
      <c r="D1006" s="500" t="n">
        <v>501</v>
      </c>
      <c r="E1006" s="499" t="s">
        <v>1283</v>
      </c>
    </row>
    <row r="1007" customFormat="false" ht="15" hidden="true" customHeight="false" outlineLevel="0" collapsed="false">
      <c r="A1007" s="499" t="s">
        <v>241</v>
      </c>
      <c r="B1007" s="500" t="n">
        <v>70</v>
      </c>
      <c r="C1007" s="499" t="s">
        <v>1280</v>
      </c>
      <c r="D1007" s="500" t="n">
        <v>503</v>
      </c>
      <c r="E1007" s="499" t="s">
        <v>1284</v>
      </c>
    </row>
    <row r="1008" customFormat="false" ht="15" hidden="true" customHeight="false" outlineLevel="0" collapsed="false">
      <c r="A1008" s="499" t="s">
        <v>241</v>
      </c>
      <c r="B1008" s="500" t="n">
        <v>70</v>
      </c>
      <c r="C1008" s="499" t="s">
        <v>1280</v>
      </c>
      <c r="D1008" s="500" t="n">
        <v>502</v>
      </c>
      <c r="E1008" s="499" t="s">
        <v>1285</v>
      </c>
    </row>
    <row r="1009" customFormat="false" ht="15" hidden="true" customHeight="false" outlineLevel="0" collapsed="false">
      <c r="A1009" s="499" t="s">
        <v>241</v>
      </c>
      <c r="B1009" s="500" t="n">
        <v>70</v>
      </c>
      <c r="C1009" s="499" t="s">
        <v>1280</v>
      </c>
      <c r="D1009" s="500" t="n">
        <v>353</v>
      </c>
      <c r="E1009" s="499" t="s">
        <v>1286</v>
      </c>
    </row>
    <row r="1010" customFormat="false" ht="15" hidden="true" customHeight="false" outlineLevel="0" collapsed="false">
      <c r="A1010" s="499" t="s">
        <v>241</v>
      </c>
      <c r="B1010" s="500" t="n">
        <v>70</v>
      </c>
      <c r="C1010" s="499" t="s">
        <v>1280</v>
      </c>
      <c r="D1010" s="500" t="n">
        <v>632</v>
      </c>
      <c r="E1010" s="499" t="s">
        <v>1287</v>
      </c>
    </row>
    <row r="1011" customFormat="false" ht="15" hidden="true" customHeight="false" outlineLevel="0" collapsed="false">
      <c r="A1011" s="499" t="s">
        <v>241</v>
      </c>
      <c r="B1011" s="500" t="n">
        <v>70</v>
      </c>
      <c r="C1011" s="499" t="s">
        <v>1280</v>
      </c>
      <c r="D1011" s="500" t="n">
        <v>221</v>
      </c>
      <c r="E1011" s="499" t="s">
        <v>1288</v>
      </c>
    </row>
    <row r="1012" customFormat="false" ht="15" hidden="true" customHeight="false" outlineLevel="0" collapsed="false">
      <c r="A1012" s="499" t="s">
        <v>241</v>
      </c>
      <c r="B1012" s="500" t="n">
        <v>70</v>
      </c>
      <c r="C1012" s="499" t="s">
        <v>1280</v>
      </c>
      <c r="D1012" s="500" t="n">
        <v>500</v>
      </c>
      <c r="E1012" s="499" t="s">
        <v>1289</v>
      </c>
    </row>
    <row r="1013" customFormat="false" ht="15" hidden="true" customHeight="false" outlineLevel="0" collapsed="false">
      <c r="A1013" s="499" t="s">
        <v>241</v>
      </c>
      <c r="B1013" s="500" t="n">
        <v>70</v>
      </c>
      <c r="C1013" s="499" t="s">
        <v>1280</v>
      </c>
      <c r="D1013" s="500" t="n">
        <v>779</v>
      </c>
      <c r="E1013" s="499" t="s">
        <v>1290</v>
      </c>
    </row>
    <row r="1014" customFormat="false" ht="15" hidden="true" customHeight="false" outlineLevel="0" collapsed="false">
      <c r="A1014" s="499" t="s">
        <v>241</v>
      </c>
      <c r="B1014" s="500" t="n">
        <v>70</v>
      </c>
      <c r="C1014" s="499" t="s">
        <v>1280</v>
      </c>
      <c r="D1014" s="500" t="n">
        <v>675</v>
      </c>
      <c r="E1014" s="499" t="s">
        <v>1291</v>
      </c>
    </row>
    <row r="1015" customFormat="false" ht="15" hidden="true" customHeight="false" outlineLevel="0" collapsed="false">
      <c r="A1015" s="499" t="s">
        <v>241</v>
      </c>
      <c r="B1015" s="500" t="n">
        <v>255</v>
      </c>
      <c r="C1015" s="499" t="s">
        <v>1292</v>
      </c>
      <c r="D1015" s="500" t="n">
        <v>1</v>
      </c>
      <c r="E1015" s="499" t="s">
        <v>1293</v>
      </c>
    </row>
    <row r="1016" customFormat="false" ht="15" hidden="true" customHeight="false" outlineLevel="0" collapsed="false">
      <c r="A1016" s="499" t="s">
        <v>241</v>
      </c>
      <c r="B1016" s="500" t="n">
        <v>255</v>
      </c>
      <c r="C1016" s="499" t="s">
        <v>1292</v>
      </c>
      <c r="D1016" s="500" t="n">
        <v>221</v>
      </c>
      <c r="E1016" s="499" t="s">
        <v>1294</v>
      </c>
    </row>
    <row r="1017" customFormat="false" ht="15" hidden="true" customHeight="false" outlineLevel="0" collapsed="false">
      <c r="A1017" s="499" t="s">
        <v>241</v>
      </c>
      <c r="B1017" s="500" t="n">
        <v>255</v>
      </c>
      <c r="C1017" s="499" t="s">
        <v>1292</v>
      </c>
      <c r="D1017" s="500" t="n">
        <v>456</v>
      </c>
      <c r="E1017" s="499" t="s">
        <v>1295</v>
      </c>
    </row>
    <row r="1018" customFormat="false" ht="15" hidden="true" customHeight="false" outlineLevel="0" collapsed="false">
      <c r="A1018" s="499" t="s">
        <v>241</v>
      </c>
      <c r="B1018" s="500" t="n">
        <v>255</v>
      </c>
      <c r="C1018" s="499" t="s">
        <v>1292</v>
      </c>
      <c r="D1018" s="500" t="n">
        <v>779</v>
      </c>
      <c r="E1018" s="499" t="s">
        <v>1296</v>
      </c>
    </row>
    <row r="1019" customFormat="false" ht="15" hidden="true" customHeight="false" outlineLevel="0" collapsed="false">
      <c r="A1019" s="499" t="s">
        <v>241</v>
      </c>
      <c r="B1019" s="500" t="n">
        <v>260</v>
      </c>
      <c r="C1019" s="499" t="s">
        <v>1297</v>
      </c>
      <c r="D1019" s="500" t="n">
        <v>89</v>
      </c>
      <c r="E1019" s="499" t="s">
        <v>1298</v>
      </c>
    </row>
    <row r="1020" customFormat="false" ht="15" hidden="true" customHeight="false" outlineLevel="0" collapsed="false">
      <c r="A1020" s="499" t="s">
        <v>241</v>
      </c>
      <c r="B1020" s="500" t="n">
        <v>260</v>
      </c>
      <c r="C1020" s="499" t="s">
        <v>1297</v>
      </c>
      <c r="D1020" s="500" t="n">
        <v>456</v>
      </c>
      <c r="E1020" s="499" t="s">
        <v>1299</v>
      </c>
    </row>
    <row r="1021" customFormat="false" ht="15" hidden="true" customHeight="false" outlineLevel="0" collapsed="false">
      <c r="A1021" s="499" t="s">
        <v>241</v>
      </c>
      <c r="B1021" s="500" t="n">
        <v>260</v>
      </c>
      <c r="C1021" s="499" t="s">
        <v>1297</v>
      </c>
      <c r="D1021" s="500" t="n">
        <v>457</v>
      </c>
      <c r="E1021" s="499" t="s">
        <v>1300</v>
      </c>
    </row>
    <row r="1022" customFormat="false" ht="15" hidden="true" customHeight="false" outlineLevel="0" collapsed="false">
      <c r="A1022" s="499" t="s">
        <v>241</v>
      </c>
      <c r="B1022" s="500" t="n">
        <v>260</v>
      </c>
      <c r="C1022" s="499" t="s">
        <v>1297</v>
      </c>
      <c r="D1022" s="500" t="n">
        <v>779</v>
      </c>
      <c r="E1022" s="499" t="s">
        <v>1301</v>
      </c>
    </row>
    <row r="1023" customFormat="false" ht="15" hidden="true" customHeight="false" outlineLevel="0" collapsed="false">
      <c r="A1023" s="499" t="s">
        <v>241</v>
      </c>
      <c r="B1023" s="500" t="n">
        <v>505</v>
      </c>
      <c r="C1023" s="499" t="s">
        <v>1302</v>
      </c>
      <c r="D1023" s="500" t="n">
        <v>785</v>
      </c>
      <c r="E1023" s="499" t="s">
        <v>1303</v>
      </c>
    </row>
    <row r="1024" customFormat="false" ht="15" hidden="true" customHeight="false" outlineLevel="0" collapsed="false">
      <c r="A1024" s="499" t="s">
        <v>241</v>
      </c>
      <c r="B1024" s="500" t="n">
        <v>505</v>
      </c>
      <c r="C1024" s="499" t="s">
        <v>1302</v>
      </c>
      <c r="D1024" s="500" t="n">
        <v>89</v>
      </c>
      <c r="E1024" s="499" t="s">
        <v>1304</v>
      </c>
    </row>
    <row r="1025" customFormat="false" ht="15" hidden="true" customHeight="false" outlineLevel="0" collapsed="false">
      <c r="A1025" s="499" t="s">
        <v>241</v>
      </c>
      <c r="B1025" s="500" t="n">
        <v>505</v>
      </c>
      <c r="C1025" s="499" t="s">
        <v>1302</v>
      </c>
      <c r="D1025" s="500" t="n">
        <v>133</v>
      </c>
      <c r="E1025" s="499" t="s">
        <v>1305</v>
      </c>
    </row>
    <row r="1026" customFormat="false" ht="15" hidden="true" customHeight="false" outlineLevel="0" collapsed="false">
      <c r="A1026" s="499" t="s">
        <v>241</v>
      </c>
      <c r="B1026" s="500" t="n">
        <v>505</v>
      </c>
      <c r="C1026" s="499" t="s">
        <v>1302</v>
      </c>
      <c r="D1026" s="500" t="n">
        <v>265</v>
      </c>
      <c r="E1026" s="499" t="s">
        <v>1306</v>
      </c>
    </row>
    <row r="1027" customFormat="false" ht="15" hidden="true" customHeight="false" outlineLevel="0" collapsed="false">
      <c r="A1027" s="499" t="s">
        <v>241</v>
      </c>
      <c r="B1027" s="500" t="n">
        <v>505</v>
      </c>
      <c r="C1027" s="499" t="s">
        <v>1302</v>
      </c>
      <c r="D1027" s="500" t="n">
        <v>510</v>
      </c>
      <c r="E1027" s="499" t="s">
        <v>1307</v>
      </c>
    </row>
    <row r="1028" customFormat="false" ht="15" hidden="true" customHeight="false" outlineLevel="0" collapsed="false">
      <c r="A1028" s="499" t="s">
        <v>241</v>
      </c>
      <c r="B1028" s="500" t="n">
        <v>505</v>
      </c>
      <c r="C1028" s="499" t="s">
        <v>1302</v>
      </c>
      <c r="D1028" s="500" t="n">
        <v>570</v>
      </c>
      <c r="E1028" s="499" t="s">
        <v>1308</v>
      </c>
    </row>
    <row r="1029" customFormat="false" ht="15" hidden="true" customHeight="false" outlineLevel="0" collapsed="false">
      <c r="A1029" s="499" t="s">
        <v>241</v>
      </c>
      <c r="B1029" s="500" t="n">
        <v>505</v>
      </c>
      <c r="C1029" s="499" t="s">
        <v>1302</v>
      </c>
      <c r="D1029" s="500" t="n">
        <v>779</v>
      </c>
      <c r="E1029" s="499" t="s">
        <v>1309</v>
      </c>
    </row>
    <row r="1030" customFormat="false" ht="15" hidden="true" customHeight="false" outlineLevel="0" collapsed="false">
      <c r="A1030" s="499" t="s">
        <v>241</v>
      </c>
      <c r="B1030" s="500" t="n">
        <v>505</v>
      </c>
      <c r="C1030" s="499" t="s">
        <v>1302</v>
      </c>
      <c r="D1030" s="500" t="n">
        <v>781</v>
      </c>
      <c r="E1030" s="499" t="s">
        <v>1310</v>
      </c>
    </row>
    <row r="1031" customFormat="false" ht="15" hidden="true" customHeight="false" outlineLevel="0" collapsed="false">
      <c r="A1031" s="499" t="s">
        <v>241</v>
      </c>
      <c r="B1031" s="500" t="n">
        <v>33</v>
      </c>
      <c r="C1031" s="499" t="s">
        <v>1311</v>
      </c>
      <c r="D1031" s="500" t="n">
        <v>89</v>
      </c>
      <c r="E1031" s="499" t="s">
        <v>1312</v>
      </c>
    </row>
    <row r="1032" customFormat="false" ht="15" hidden="true" customHeight="false" outlineLevel="0" collapsed="false">
      <c r="A1032" s="499" t="s">
        <v>241</v>
      </c>
      <c r="B1032" s="500" t="n">
        <v>890</v>
      </c>
      <c r="C1032" s="499" t="s">
        <v>1313</v>
      </c>
      <c r="D1032" s="500" t="n">
        <v>502</v>
      </c>
      <c r="E1032" s="499" t="s">
        <v>1314</v>
      </c>
    </row>
    <row r="1033" customFormat="false" ht="15" hidden="true" customHeight="false" outlineLevel="0" collapsed="false">
      <c r="A1033" s="499" t="s">
        <v>241</v>
      </c>
      <c r="B1033" s="500" t="n">
        <v>890</v>
      </c>
      <c r="C1033" s="499" t="s">
        <v>1313</v>
      </c>
      <c r="D1033" s="500" t="n">
        <v>505</v>
      </c>
      <c r="E1033" s="499" t="s">
        <v>1315</v>
      </c>
    </row>
    <row r="1034" customFormat="false" ht="15" hidden="true" customHeight="false" outlineLevel="0" collapsed="false">
      <c r="A1034" s="499" t="s">
        <v>241</v>
      </c>
      <c r="B1034" s="500" t="n">
        <v>890</v>
      </c>
      <c r="C1034" s="499" t="s">
        <v>1313</v>
      </c>
      <c r="D1034" s="500" t="n">
        <v>500</v>
      </c>
      <c r="E1034" s="499" t="s">
        <v>1316</v>
      </c>
    </row>
    <row r="1035" customFormat="false" ht="15" hidden="true" customHeight="false" outlineLevel="0" collapsed="false">
      <c r="A1035" s="499" t="s">
        <v>241</v>
      </c>
      <c r="B1035" s="500" t="n">
        <v>890</v>
      </c>
      <c r="C1035" s="499" t="s">
        <v>1313</v>
      </c>
      <c r="D1035" s="500" t="n">
        <v>501</v>
      </c>
      <c r="E1035" s="499" t="s">
        <v>1317</v>
      </c>
    </row>
    <row r="1036" customFormat="false" ht="15" hidden="true" customHeight="false" outlineLevel="0" collapsed="false">
      <c r="A1036" s="499" t="s">
        <v>241</v>
      </c>
      <c r="B1036" s="500" t="n">
        <v>34</v>
      </c>
      <c r="C1036" s="499" t="s">
        <v>1318</v>
      </c>
      <c r="D1036" s="500" t="n">
        <v>1</v>
      </c>
      <c r="E1036" s="499" t="s">
        <v>1319</v>
      </c>
    </row>
    <row r="1037" customFormat="false" ht="15" hidden="true" customHeight="false" outlineLevel="0" collapsed="false">
      <c r="A1037" s="499" t="s">
        <v>241</v>
      </c>
      <c r="B1037" s="500" t="n">
        <v>34</v>
      </c>
      <c r="C1037" s="499" t="s">
        <v>1318</v>
      </c>
      <c r="D1037" s="500" t="n">
        <v>2</v>
      </c>
      <c r="E1037" s="499" t="s">
        <v>1320</v>
      </c>
    </row>
    <row r="1038" customFormat="false" ht="15" hidden="true" customHeight="false" outlineLevel="0" collapsed="false">
      <c r="A1038" s="499" t="s">
        <v>241</v>
      </c>
      <c r="B1038" s="500" t="n">
        <v>34</v>
      </c>
      <c r="C1038" s="499" t="s">
        <v>1318</v>
      </c>
      <c r="D1038" s="500" t="n">
        <v>89</v>
      </c>
      <c r="E1038" s="499" t="s">
        <v>1321</v>
      </c>
    </row>
    <row r="1039" customFormat="false" ht="15" hidden="true" customHeight="false" outlineLevel="0" collapsed="false">
      <c r="A1039" s="499" t="s">
        <v>241</v>
      </c>
      <c r="B1039" s="500" t="n">
        <v>34</v>
      </c>
      <c r="C1039" s="499" t="s">
        <v>1318</v>
      </c>
      <c r="D1039" s="500" t="n">
        <v>133</v>
      </c>
      <c r="E1039" s="499" t="s">
        <v>1322</v>
      </c>
    </row>
    <row r="1040" customFormat="false" ht="15" hidden="true" customHeight="false" outlineLevel="0" collapsed="false">
      <c r="A1040" s="499" t="s">
        <v>241</v>
      </c>
      <c r="B1040" s="500" t="n">
        <v>34</v>
      </c>
      <c r="C1040" s="499" t="s">
        <v>1318</v>
      </c>
      <c r="D1040" s="500" t="n">
        <v>177</v>
      </c>
      <c r="E1040" s="499" t="s">
        <v>1323</v>
      </c>
    </row>
    <row r="1041" customFormat="false" ht="15" hidden="true" customHeight="false" outlineLevel="0" collapsed="false">
      <c r="A1041" s="499" t="s">
        <v>241</v>
      </c>
      <c r="B1041" s="500" t="n">
        <v>34</v>
      </c>
      <c r="C1041" s="499" t="s">
        <v>1318</v>
      </c>
      <c r="D1041" s="500" t="n">
        <v>221</v>
      </c>
      <c r="E1041" s="499" t="s">
        <v>1324</v>
      </c>
    </row>
    <row r="1042" customFormat="false" ht="15" hidden="true" customHeight="false" outlineLevel="0" collapsed="false">
      <c r="A1042" s="499" t="s">
        <v>241</v>
      </c>
      <c r="B1042" s="500" t="n">
        <v>34</v>
      </c>
      <c r="C1042" s="499" t="s">
        <v>1318</v>
      </c>
      <c r="D1042" s="500" t="n">
        <v>779</v>
      </c>
      <c r="E1042" s="499" t="s">
        <v>1325</v>
      </c>
    </row>
    <row r="1043" customFormat="false" ht="15" hidden="true" customHeight="false" outlineLevel="0" collapsed="false">
      <c r="A1043" s="499" t="s">
        <v>241</v>
      </c>
      <c r="B1043" s="500" t="n">
        <v>750</v>
      </c>
      <c r="C1043" s="499" t="s">
        <v>1326</v>
      </c>
      <c r="D1043" s="500" t="n">
        <v>1</v>
      </c>
      <c r="E1043" s="499" t="s">
        <v>1327</v>
      </c>
    </row>
    <row r="1044" customFormat="false" ht="15" hidden="true" customHeight="false" outlineLevel="0" collapsed="false">
      <c r="A1044" s="499" t="s">
        <v>241</v>
      </c>
      <c r="B1044" s="500" t="n">
        <v>461</v>
      </c>
      <c r="C1044" s="499" t="s">
        <v>1328</v>
      </c>
      <c r="D1044" s="500" t="n">
        <v>1</v>
      </c>
      <c r="E1044" s="499" t="s">
        <v>1329</v>
      </c>
    </row>
    <row r="1045" customFormat="false" ht="15" hidden="true" customHeight="false" outlineLevel="0" collapsed="false">
      <c r="A1045" s="499" t="s">
        <v>241</v>
      </c>
      <c r="B1045" s="500" t="n">
        <v>461</v>
      </c>
      <c r="C1045" s="499" t="s">
        <v>1328</v>
      </c>
      <c r="D1045" s="500" t="n">
        <v>2</v>
      </c>
      <c r="E1045" s="499" t="s">
        <v>1330</v>
      </c>
    </row>
    <row r="1046" customFormat="false" ht="15" hidden="true" customHeight="false" outlineLevel="0" collapsed="false">
      <c r="A1046" s="499" t="s">
        <v>241</v>
      </c>
      <c r="B1046" s="500" t="n">
        <v>461</v>
      </c>
      <c r="C1046" s="499" t="s">
        <v>1328</v>
      </c>
      <c r="D1046" s="500" t="n">
        <v>90</v>
      </c>
      <c r="E1046" s="499" t="s">
        <v>1331</v>
      </c>
    </row>
    <row r="1047" customFormat="false" ht="15" hidden="true" customHeight="false" outlineLevel="0" collapsed="false">
      <c r="A1047" s="499" t="s">
        <v>241</v>
      </c>
      <c r="B1047" s="500" t="n">
        <v>461</v>
      </c>
      <c r="C1047" s="499" t="s">
        <v>1328</v>
      </c>
      <c r="D1047" s="500" t="n">
        <v>89</v>
      </c>
      <c r="E1047" s="499" t="s">
        <v>1332</v>
      </c>
    </row>
    <row r="1048" customFormat="false" ht="15" hidden="true" customHeight="false" outlineLevel="0" collapsed="false">
      <c r="A1048" s="499" t="s">
        <v>241</v>
      </c>
      <c r="B1048" s="500" t="n">
        <v>461</v>
      </c>
      <c r="C1048" s="499" t="s">
        <v>1328</v>
      </c>
      <c r="D1048" s="500" t="n">
        <v>501</v>
      </c>
      <c r="E1048" s="499" t="s">
        <v>1333</v>
      </c>
    </row>
    <row r="1049" customFormat="false" ht="15" hidden="true" customHeight="false" outlineLevel="0" collapsed="false">
      <c r="A1049" s="499" t="s">
        <v>241</v>
      </c>
      <c r="B1049" s="500" t="n">
        <v>463</v>
      </c>
      <c r="C1049" s="499" t="s">
        <v>1334</v>
      </c>
      <c r="D1049" s="500" t="n">
        <v>5</v>
      </c>
      <c r="E1049" s="499" t="s">
        <v>1335</v>
      </c>
    </row>
    <row r="1050" customFormat="false" ht="15" hidden="true" customHeight="false" outlineLevel="0" collapsed="false">
      <c r="A1050" s="499" t="s">
        <v>241</v>
      </c>
      <c r="B1050" s="500" t="n">
        <v>463</v>
      </c>
      <c r="C1050" s="499" t="s">
        <v>1334</v>
      </c>
      <c r="D1050" s="500" t="n">
        <v>9</v>
      </c>
      <c r="E1050" s="499" t="s">
        <v>1336</v>
      </c>
    </row>
    <row r="1051" customFormat="false" ht="15" hidden="true" customHeight="false" outlineLevel="0" collapsed="false">
      <c r="A1051" s="499" t="s">
        <v>241</v>
      </c>
      <c r="B1051" s="500" t="n">
        <v>880</v>
      </c>
      <c r="C1051" s="499" t="s">
        <v>1337</v>
      </c>
      <c r="D1051" s="500" t="n">
        <v>900</v>
      </c>
      <c r="E1051" s="499" t="s">
        <v>1338</v>
      </c>
    </row>
    <row r="1052" customFormat="false" ht="15" hidden="true" customHeight="false" outlineLevel="0" collapsed="false">
      <c r="A1052" s="499" t="s">
        <v>241</v>
      </c>
      <c r="B1052" s="500" t="n">
        <v>880</v>
      </c>
      <c r="C1052" s="499" t="s">
        <v>1337</v>
      </c>
      <c r="D1052" s="500" t="n">
        <v>879</v>
      </c>
      <c r="E1052" s="499" t="s">
        <v>1339</v>
      </c>
    </row>
    <row r="1053" customFormat="false" ht="15" hidden="true" customHeight="false" outlineLevel="0" collapsed="false">
      <c r="A1053" s="499" t="s">
        <v>241</v>
      </c>
      <c r="B1053" s="500" t="n">
        <v>880</v>
      </c>
      <c r="C1053" s="499" t="s">
        <v>1337</v>
      </c>
      <c r="D1053" s="500" t="n">
        <v>28</v>
      </c>
      <c r="E1053" s="499" t="s">
        <v>1340</v>
      </c>
    </row>
    <row r="1054" customFormat="false" ht="15" hidden="true" customHeight="false" outlineLevel="0" collapsed="false">
      <c r="A1054" s="499" t="s">
        <v>241</v>
      </c>
      <c r="B1054" s="500" t="n">
        <v>880</v>
      </c>
      <c r="C1054" s="499" t="s">
        <v>1337</v>
      </c>
      <c r="D1054" s="500" t="n">
        <v>4</v>
      </c>
      <c r="E1054" s="499" t="s">
        <v>1341</v>
      </c>
    </row>
    <row r="1055" customFormat="false" ht="15" hidden="true" customHeight="false" outlineLevel="0" collapsed="false">
      <c r="A1055" s="499" t="s">
        <v>241</v>
      </c>
      <c r="B1055" s="500" t="n">
        <v>880</v>
      </c>
      <c r="C1055" s="499" t="s">
        <v>1337</v>
      </c>
      <c r="D1055" s="500" t="n">
        <v>873</v>
      </c>
      <c r="E1055" s="499" t="s">
        <v>1342</v>
      </c>
    </row>
    <row r="1056" customFormat="false" ht="15" hidden="true" customHeight="false" outlineLevel="0" collapsed="false">
      <c r="A1056" s="499" t="s">
        <v>241</v>
      </c>
      <c r="B1056" s="500" t="n">
        <v>880</v>
      </c>
      <c r="C1056" s="499" t="s">
        <v>1337</v>
      </c>
      <c r="D1056" s="500" t="n">
        <v>5</v>
      </c>
      <c r="E1056" s="499" t="s">
        <v>1343</v>
      </c>
    </row>
    <row r="1057" customFormat="false" ht="15" hidden="true" customHeight="false" outlineLevel="0" collapsed="false">
      <c r="A1057" s="499" t="s">
        <v>241</v>
      </c>
      <c r="B1057" s="500" t="n">
        <v>880</v>
      </c>
      <c r="C1057" s="499" t="s">
        <v>1337</v>
      </c>
      <c r="D1057" s="500" t="n">
        <v>6</v>
      </c>
      <c r="E1057" s="499" t="s">
        <v>1344</v>
      </c>
    </row>
    <row r="1058" customFormat="false" ht="15" hidden="true" customHeight="false" outlineLevel="0" collapsed="false">
      <c r="A1058" s="499" t="s">
        <v>241</v>
      </c>
      <c r="B1058" s="500" t="n">
        <v>880</v>
      </c>
      <c r="C1058" s="499" t="s">
        <v>1337</v>
      </c>
      <c r="D1058" s="500" t="n">
        <v>8</v>
      </c>
      <c r="E1058" s="499" t="s">
        <v>1345</v>
      </c>
    </row>
    <row r="1059" customFormat="false" ht="15" hidden="true" customHeight="false" outlineLevel="0" collapsed="false">
      <c r="A1059" s="499" t="s">
        <v>241</v>
      </c>
      <c r="B1059" s="500" t="n">
        <v>880</v>
      </c>
      <c r="C1059" s="499" t="s">
        <v>1337</v>
      </c>
      <c r="D1059" s="500" t="n">
        <v>7</v>
      </c>
      <c r="E1059" s="499" t="s">
        <v>1346</v>
      </c>
    </row>
    <row r="1060" customFormat="false" ht="15" hidden="true" customHeight="false" outlineLevel="0" collapsed="false">
      <c r="A1060" s="499" t="s">
        <v>241</v>
      </c>
      <c r="B1060" s="500" t="n">
        <v>880</v>
      </c>
      <c r="C1060" s="499" t="s">
        <v>1337</v>
      </c>
      <c r="D1060" s="500" t="n">
        <v>29</v>
      </c>
      <c r="E1060" s="499" t="s">
        <v>1347</v>
      </c>
    </row>
    <row r="1061" customFormat="false" ht="15" hidden="true" customHeight="false" outlineLevel="0" collapsed="false">
      <c r="A1061" s="499" t="s">
        <v>241</v>
      </c>
      <c r="B1061" s="500" t="n">
        <v>880</v>
      </c>
      <c r="C1061" s="499" t="s">
        <v>1337</v>
      </c>
      <c r="D1061" s="500" t="n">
        <v>13</v>
      </c>
      <c r="E1061" s="499" t="s">
        <v>1348</v>
      </c>
    </row>
    <row r="1062" customFormat="false" ht="15" hidden="true" customHeight="false" outlineLevel="0" collapsed="false">
      <c r="A1062" s="499" t="s">
        <v>241</v>
      </c>
      <c r="B1062" s="500" t="n">
        <v>880</v>
      </c>
      <c r="C1062" s="499" t="s">
        <v>1337</v>
      </c>
      <c r="D1062" s="500" t="n">
        <v>14</v>
      </c>
      <c r="E1062" s="499" t="s">
        <v>1349</v>
      </c>
    </row>
    <row r="1063" customFormat="false" ht="15" hidden="true" customHeight="false" outlineLevel="0" collapsed="false">
      <c r="A1063" s="499" t="s">
        <v>241</v>
      </c>
      <c r="B1063" s="500" t="n">
        <v>880</v>
      </c>
      <c r="C1063" s="499" t="s">
        <v>1337</v>
      </c>
      <c r="D1063" s="500" t="n">
        <v>15</v>
      </c>
      <c r="E1063" s="499" t="s">
        <v>1350</v>
      </c>
    </row>
    <row r="1064" customFormat="false" ht="15" hidden="true" customHeight="false" outlineLevel="0" collapsed="false">
      <c r="A1064" s="499" t="s">
        <v>241</v>
      </c>
      <c r="B1064" s="500" t="n">
        <v>880</v>
      </c>
      <c r="C1064" s="499" t="s">
        <v>1337</v>
      </c>
      <c r="D1064" s="500" t="n">
        <v>16</v>
      </c>
      <c r="E1064" s="499" t="s">
        <v>1351</v>
      </c>
    </row>
    <row r="1065" customFormat="false" ht="15" hidden="true" customHeight="false" outlineLevel="0" collapsed="false">
      <c r="A1065" s="499" t="s">
        <v>241</v>
      </c>
      <c r="B1065" s="500" t="n">
        <v>880</v>
      </c>
      <c r="C1065" s="499" t="s">
        <v>1337</v>
      </c>
      <c r="D1065" s="500" t="n">
        <v>17</v>
      </c>
      <c r="E1065" s="499" t="s">
        <v>1352</v>
      </c>
    </row>
    <row r="1066" customFormat="false" ht="15" hidden="true" customHeight="false" outlineLevel="0" collapsed="false">
      <c r="A1066" s="499" t="s">
        <v>241</v>
      </c>
      <c r="B1066" s="500" t="n">
        <v>880</v>
      </c>
      <c r="C1066" s="499" t="s">
        <v>1337</v>
      </c>
      <c r="D1066" s="500" t="n">
        <v>18</v>
      </c>
      <c r="E1066" s="499" t="s">
        <v>1353</v>
      </c>
    </row>
    <row r="1067" customFormat="false" ht="15" hidden="true" customHeight="false" outlineLevel="0" collapsed="false">
      <c r="A1067" s="499" t="s">
        <v>241</v>
      </c>
      <c r="B1067" s="500" t="n">
        <v>880</v>
      </c>
      <c r="C1067" s="499" t="s">
        <v>1337</v>
      </c>
      <c r="D1067" s="500" t="n">
        <v>19</v>
      </c>
      <c r="E1067" s="499" t="s">
        <v>1354</v>
      </c>
    </row>
    <row r="1068" customFormat="false" ht="15" hidden="true" customHeight="false" outlineLevel="0" collapsed="false">
      <c r="A1068" s="499" t="s">
        <v>241</v>
      </c>
      <c r="B1068" s="500" t="n">
        <v>880</v>
      </c>
      <c r="C1068" s="499" t="s">
        <v>1337</v>
      </c>
      <c r="D1068" s="500" t="n">
        <v>20</v>
      </c>
      <c r="E1068" s="499" t="s">
        <v>1355</v>
      </c>
    </row>
    <row r="1069" customFormat="false" ht="15" hidden="true" customHeight="false" outlineLevel="0" collapsed="false">
      <c r="A1069" s="499" t="s">
        <v>241</v>
      </c>
      <c r="B1069" s="500" t="n">
        <v>880</v>
      </c>
      <c r="C1069" s="499" t="s">
        <v>1337</v>
      </c>
      <c r="D1069" s="500" t="n">
        <v>49</v>
      </c>
      <c r="E1069" s="499" t="s">
        <v>1356</v>
      </c>
    </row>
    <row r="1070" customFormat="false" ht="15" hidden="true" customHeight="false" outlineLevel="0" collapsed="false">
      <c r="A1070" s="499" t="s">
        <v>241</v>
      </c>
      <c r="B1070" s="500" t="n">
        <v>880</v>
      </c>
      <c r="C1070" s="499" t="s">
        <v>1337</v>
      </c>
      <c r="D1070" s="500" t="n">
        <v>21</v>
      </c>
      <c r="E1070" s="499" t="s">
        <v>1357</v>
      </c>
    </row>
    <row r="1071" customFormat="false" ht="15" hidden="true" customHeight="false" outlineLevel="0" collapsed="false">
      <c r="A1071" s="499" t="s">
        <v>241</v>
      </c>
      <c r="B1071" s="500" t="n">
        <v>880</v>
      </c>
      <c r="C1071" s="499" t="s">
        <v>1337</v>
      </c>
      <c r="D1071" s="500" t="n">
        <v>38</v>
      </c>
      <c r="E1071" s="499" t="s">
        <v>1358</v>
      </c>
    </row>
    <row r="1072" customFormat="false" ht="15" hidden="true" customHeight="false" outlineLevel="0" collapsed="false">
      <c r="A1072" s="499" t="s">
        <v>241</v>
      </c>
      <c r="B1072" s="500" t="n">
        <v>880</v>
      </c>
      <c r="C1072" s="499" t="s">
        <v>1337</v>
      </c>
      <c r="D1072" s="500" t="n">
        <v>22</v>
      </c>
      <c r="E1072" s="499" t="s">
        <v>1359</v>
      </c>
    </row>
    <row r="1073" customFormat="false" ht="15" hidden="true" customHeight="false" outlineLevel="0" collapsed="false">
      <c r="A1073" s="499" t="s">
        <v>241</v>
      </c>
      <c r="B1073" s="500" t="n">
        <v>880</v>
      </c>
      <c r="C1073" s="499" t="s">
        <v>1337</v>
      </c>
      <c r="D1073" s="500" t="n">
        <v>23</v>
      </c>
      <c r="E1073" s="499" t="s">
        <v>1360</v>
      </c>
    </row>
    <row r="1074" customFormat="false" ht="15" hidden="true" customHeight="false" outlineLevel="0" collapsed="false">
      <c r="A1074" s="499" t="s">
        <v>241</v>
      </c>
      <c r="B1074" s="500" t="n">
        <v>880</v>
      </c>
      <c r="C1074" s="499" t="s">
        <v>1337</v>
      </c>
      <c r="D1074" s="500" t="n">
        <v>36</v>
      </c>
      <c r="E1074" s="499" t="s">
        <v>1361</v>
      </c>
    </row>
    <row r="1075" customFormat="false" ht="15" hidden="true" customHeight="false" outlineLevel="0" collapsed="false">
      <c r="A1075" s="499" t="s">
        <v>241</v>
      </c>
      <c r="B1075" s="500" t="n">
        <v>880</v>
      </c>
      <c r="C1075" s="499" t="s">
        <v>1337</v>
      </c>
      <c r="D1075" s="500" t="n">
        <v>24</v>
      </c>
      <c r="E1075" s="499" t="s">
        <v>1362</v>
      </c>
    </row>
    <row r="1076" customFormat="false" ht="15" hidden="true" customHeight="false" outlineLevel="0" collapsed="false">
      <c r="A1076" s="499" t="s">
        <v>241</v>
      </c>
      <c r="B1076" s="500" t="n">
        <v>880</v>
      </c>
      <c r="C1076" s="499" t="s">
        <v>1337</v>
      </c>
      <c r="D1076" s="500" t="n">
        <v>25</v>
      </c>
      <c r="E1076" s="499" t="s">
        <v>1363</v>
      </c>
    </row>
    <row r="1077" customFormat="false" ht="15" hidden="true" customHeight="false" outlineLevel="0" collapsed="false">
      <c r="A1077" s="499" t="s">
        <v>241</v>
      </c>
      <c r="B1077" s="500" t="n">
        <v>880</v>
      </c>
      <c r="C1077" s="499" t="s">
        <v>1337</v>
      </c>
      <c r="D1077" s="500" t="n">
        <v>41</v>
      </c>
      <c r="E1077" s="499" t="s">
        <v>1364</v>
      </c>
    </row>
    <row r="1078" customFormat="false" ht="15" hidden="true" customHeight="false" outlineLevel="0" collapsed="false">
      <c r="A1078" s="499" t="s">
        <v>241</v>
      </c>
      <c r="B1078" s="500" t="n">
        <v>880</v>
      </c>
      <c r="C1078" s="499" t="s">
        <v>1337</v>
      </c>
      <c r="D1078" s="500" t="n">
        <v>26</v>
      </c>
      <c r="E1078" s="499" t="s">
        <v>1365</v>
      </c>
    </row>
    <row r="1079" customFormat="false" ht="15" hidden="true" customHeight="false" outlineLevel="0" collapsed="false">
      <c r="A1079" s="499" t="s">
        <v>241</v>
      </c>
      <c r="B1079" s="500" t="n">
        <v>880</v>
      </c>
      <c r="C1079" s="499" t="s">
        <v>1337</v>
      </c>
      <c r="D1079" s="500" t="n">
        <v>27</v>
      </c>
      <c r="E1079" s="499" t="s">
        <v>1366</v>
      </c>
    </row>
    <row r="1080" customFormat="false" ht="15" hidden="true" customHeight="false" outlineLevel="0" collapsed="false">
      <c r="A1080" s="499" t="s">
        <v>241</v>
      </c>
      <c r="B1080" s="500" t="n">
        <v>880</v>
      </c>
      <c r="C1080" s="499" t="s">
        <v>1337</v>
      </c>
      <c r="D1080" s="500" t="n">
        <v>9</v>
      </c>
      <c r="E1080" s="499" t="s">
        <v>1367</v>
      </c>
    </row>
    <row r="1081" customFormat="false" ht="15" hidden="true" customHeight="false" outlineLevel="0" collapsed="false">
      <c r="A1081" s="499" t="s">
        <v>241</v>
      </c>
      <c r="B1081" s="500" t="n">
        <v>880</v>
      </c>
      <c r="C1081" s="499" t="s">
        <v>1337</v>
      </c>
      <c r="D1081" s="500" t="n">
        <v>1</v>
      </c>
      <c r="E1081" s="499" t="s">
        <v>1368</v>
      </c>
    </row>
    <row r="1082" customFormat="false" ht="15" hidden="true" customHeight="false" outlineLevel="0" collapsed="false">
      <c r="A1082" s="499" t="s">
        <v>241</v>
      </c>
      <c r="B1082" s="500" t="n">
        <v>880</v>
      </c>
      <c r="C1082" s="499" t="s">
        <v>1337</v>
      </c>
      <c r="D1082" s="500" t="n">
        <v>10</v>
      </c>
      <c r="E1082" s="499" t="s">
        <v>1369</v>
      </c>
    </row>
    <row r="1083" customFormat="false" ht="15" hidden="true" customHeight="false" outlineLevel="0" collapsed="false">
      <c r="A1083" s="499" t="s">
        <v>241</v>
      </c>
      <c r="B1083" s="500" t="n">
        <v>880</v>
      </c>
      <c r="C1083" s="499" t="s">
        <v>1337</v>
      </c>
      <c r="D1083" s="500" t="n">
        <v>11</v>
      </c>
      <c r="E1083" s="499" t="s">
        <v>1370</v>
      </c>
    </row>
    <row r="1084" customFormat="false" ht="15" hidden="true" customHeight="false" outlineLevel="0" collapsed="false">
      <c r="A1084" s="499" t="s">
        <v>241</v>
      </c>
      <c r="B1084" s="500" t="n">
        <v>880</v>
      </c>
      <c r="C1084" s="499" t="s">
        <v>1337</v>
      </c>
      <c r="D1084" s="500" t="n">
        <v>2</v>
      </c>
      <c r="E1084" s="499" t="s">
        <v>1371</v>
      </c>
    </row>
    <row r="1085" customFormat="false" ht="15" hidden="true" customHeight="false" outlineLevel="0" collapsed="false">
      <c r="A1085" s="499" t="s">
        <v>241</v>
      </c>
      <c r="B1085" s="500" t="n">
        <v>880</v>
      </c>
      <c r="C1085" s="499" t="s">
        <v>1337</v>
      </c>
      <c r="D1085" s="500" t="n">
        <v>870</v>
      </c>
      <c r="E1085" s="499" t="s">
        <v>1372</v>
      </c>
    </row>
    <row r="1086" customFormat="false" ht="15" hidden="true" customHeight="false" outlineLevel="0" collapsed="false">
      <c r="A1086" s="499" t="s">
        <v>241</v>
      </c>
      <c r="B1086" s="500" t="n">
        <v>880</v>
      </c>
      <c r="C1086" s="499" t="s">
        <v>1337</v>
      </c>
      <c r="D1086" s="500" t="n">
        <v>39</v>
      </c>
      <c r="E1086" s="499" t="s">
        <v>1373</v>
      </c>
    </row>
    <row r="1087" customFormat="false" ht="15" hidden="true" customHeight="false" outlineLevel="0" collapsed="false">
      <c r="A1087" s="499" t="s">
        <v>241</v>
      </c>
      <c r="B1087" s="500" t="n">
        <v>880</v>
      </c>
      <c r="C1087" s="499" t="s">
        <v>1337</v>
      </c>
      <c r="D1087" s="500" t="n">
        <v>37</v>
      </c>
      <c r="E1087" s="499" t="s">
        <v>1374</v>
      </c>
    </row>
    <row r="1088" customFormat="false" ht="15" hidden="true" customHeight="false" outlineLevel="0" collapsed="false">
      <c r="A1088" s="499" t="s">
        <v>241</v>
      </c>
      <c r="B1088" s="500" t="n">
        <v>880</v>
      </c>
      <c r="C1088" s="499" t="s">
        <v>1337</v>
      </c>
      <c r="D1088" s="500" t="n">
        <v>30</v>
      </c>
      <c r="E1088" s="499" t="s">
        <v>1375</v>
      </c>
    </row>
    <row r="1089" customFormat="false" ht="15" hidden="true" customHeight="false" outlineLevel="0" collapsed="false">
      <c r="A1089" s="499" t="s">
        <v>241</v>
      </c>
      <c r="B1089" s="500" t="n">
        <v>880</v>
      </c>
      <c r="C1089" s="499" t="s">
        <v>1337</v>
      </c>
      <c r="D1089" s="500" t="n">
        <v>871</v>
      </c>
      <c r="E1089" s="499" t="s">
        <v>1376</v>
      </c>
    </row>
    <row r="1090" customFormat="false" ht="15" hidden="true" customHeight="false" outlineLevel="0" collapsed="false">
      <c r="A1090" s="499" t="s">
        <v>241</v>
      </c>
      <c r="B1090" s="500" t="n">
        <v>880</v>
      </c>
      <c r="C1090" s="499" t="s">
        <v>1337</v>
      </c>
      <c r="D1090" s="500" t="n">
        <v>31</v>
      </c>
      <c r="E1090" s="499" t="s">
        <v>1377</v>
      </c>
    </row>
    <row r="1091" customFormat="false" ht="15" hidden="true" customHeight="false" outlineLevel="0" collapsed="false">
      <c r="A1091" s="499" t="s">
        <v>241</v>
      </c>
      <c r="B1091" s="500" t="n">
        <v>880</v>
      </c>
      <c r="C1091" s="499" t="s">
        <v>1337</v>
      </c>
      <c r="D1091" s="500" t="n">
        <v>32</v>
      </c>
      <c r="E1091" s="499" t="s">
        <v>1378</v>
      </c>
    </row>
    <row r="1092" customFormat="false" ht="15" hidden="true" customHeight="false" outlineLevel="0" collapsed="false">
      <c r="A1092" s="499" t="s">
        <v>241</v>
      </c>
      <c r="B1092" s="500" t="n">
        <v>880</v>
      </c>
      <c r="C1092" s="499" t="s">
        <v>1337</v>
      </c>
      <c r="D1092" s="500" t="n">
        <v>42</v>
      </c>
      <c r="E1092" s="499" t="s">
        <v>1379</v>
      </c>
    </row>
    <row r="1093" customFormat="false" ht="15" hidden="true" customHeight="false" outlineLevel="0" collapsed="false">
      <c r="A1093" s="499" t="s">
        <v>241</v>
      </c>
      <c r="B1093" s="500" t="n">
        <v>880</v>
      </c>
      <c r="C1093" s="499" t="s">
        <v>1337</v>
      </c>
      <c r="D1093" s="500" t="n">
        <v>33</v>
      </c>
      <c r="E1093" s="499" t="s">
        <v>1380</v>
      </c>
    </row>
    <row r="1094" customFormat="false" ht="15" hidden="true" customHeight="false" outlineLevel="0" collapsed="false">
      <c r="A1094" s="499" t="s">
        <v>241</v>
      </c>
      <c r="B1094" s="500" t="n">
        <v>880</v>
      </c>
      <c r="C1094" s="499" t="s">
        <v>1337</v>
      </c>
      <c r="D1094" s="500" t="n">
        <v>3</v>
      </c>
      <c r="E1094" s="499" t="s">
        <v>1381</v>
      </c>
    </row>
    <row r="1095" customFormat="false" ht="15" hidden="true" customHeight="false" outlineLevel="0" collapsed="false">
      <c r="A1095" s="499" t="s">
        <v>241</v>
      </c>
      <c r="B1095" s="500" t="n">
        <v>880</v>
      </c>
      <c r="C1095" s="499" t="s">
        <v>1337</v>
      </c>
      <c r="D1095" s="500" t="n">
        <v>12</v>
      </c>
      <c r="E1095" s="499" t="s">
        <v>1382</v>
      </c>
    </row>
    <row r="1096" customFormat="false" ht="15" hidden="true" customHeight="false" outlineLevel="0" collapsed="false">
      <c r="A1096" s="499" t="s">
        <v>241</v>
      </c>
      <c r="B1096" s="500" t="n">
        <v>880</v>
      </c>
      <c r="C1096" s="499" t="s">
        <v>1337</v>
      </c>
      <c r="D1096" s="500" t="n">
        <v>40</v>
      </c>
      <c r="E1096" s="499" t="s">
        <v>1383</v>
      </c>
    </row>
    <row r="1097" customFormat="false" ht="15" hidden="true" customHeight="false" outlineLevel="0" collapsed="false">
      <c r="A1097" s="499" t="s">
        <v>241</v>
      </c>
      <c r="B1097" s="500" t="n">
        <v>880</v>
      </c>
      <c r="C1097" s="499" t="s">
        <v>1337</v>
      </c>
      <c r="D1097" s="500" t="n">
        <v>34</v>
      </c>
      <c r="E1097" s="499" t="s">
        <v>1384</v>
      </c>
    </row>
    <row r="1098" customFormat="false" ht="15" hidden="true" customHeight="false" outlineLevel="0" collapsed="false">
      <c r="A1098" s="499" t="s">
        <v>241</v>
      </c>
      <c r="B1098" s="500" t="n">
        <v>880</v>
      </c>
      <c r="C1098" s="499" t="s">
        <v>1337</v>
      </c>
      <c r="D1098" s="500" t="n">
        <v>35</v>
      </c>
      <c r="E1098" s="499" t="s">
        <v>1385</v>
      </c>
    </row>
    <row r="1099" customFormat="false" ht="15" hidden="true" customHeight="false" outlineLevel="0" collapsed="false">
      <c r="A1099" s="499" t="s">
        <v>241</v>
      </c>
      <c r="B1099" s="500" t="n">
        <v>880</v>
      </c>
      <c r="C1099" s="499" t="s">
        <v>1337</v>
      </c>
      <c r="D1099" s="500" t="n">
        <v>45</v>
      </c>
      <c r="E1099" s="499" t="s">
        <v>1386</v>
      </c>
    </row>
    <row r="1100" customFormat="false" ht="15" hidden="true" customHeight="false" outlineLevel="0" collapsed="false">
      <c r="A1100" s="499" t="s">
        <v>241</v>
      </c>
      <c r="B1100" s="500" t="n">
        <v>880</v>
      </c>
      <c r="C1100" s="499" t="s">
        <v>1337</v>
      </c>
      <c r="D1100" s="500" t="n">
        <v>46</v>
      </c>
      <c r="E1100" s="499" t="s">
        <v>1387</v>
      </c>
    </row>
    <row r="1101" customFormat="false" ht="15" hidden="true" customHeight="false" outlineLevel="0" collapsed="false">
      <c r="A1101" s="499" t="s">
        <v>241</v>
      </c>
      <c r="B1101" s="500" t="n">
        <v>880</v>
      </c>
      <c r="C1101" s="499" t="s">
        <v>1337</v>
      </c>
      <c r="D1101" s="500" t="n">
        <v>89</v>
      </c>
      <c r="E1101" s="499" t="s">
        <v>1388</v>
      </c>
    </row>
    <row r="1102" customFormat="false" ht="15" hidden="true" customHeight="false" outlineLevel="0" collapsed="false">
      <c r="A1102" s="499" t="s">
        <v>241</v>
      </c>
      <c r="B1102" s="500" t="n">
        <v>880</v>
      </c>
      <c r="C1102" s="499" t="s">
        <v>1337</v>
      </c>
      <c r="D1102" s="500" t="n">
        <v>93</v>
      </c>
      <c r="E1102" s="499" t="s">
        <v>1389</v>
      </c>
    </row>
    <row r="1103" customFormat="false" ht="15" hidden="true" customHeight="false" outlineLevel="0" collapsed="false">
      <c r="A1103" s="499" t="s">
        <v>241</v>
      </c>
      <c r="B1103" s="500" t="n">
        <v>880</v>
      </c>
      <c r="C1103" s="499" t="s">
        <v>1337</v>
      </c>
      <c r="D1103" s="500" t="n">
        <v>880</v>
      </c>
      <c r="E1103" s="499" t="s">
        <v>1390</v>
      </c>
    </row>
    <row r="1104" customFormat="false" ht="15" hidden="true" customHeight="false" outlineLevel="0" collapsed="false">
      <c r="A1104" s="499" t="s">
        <v>241</v>
      </c>
      <c r="B1104" s="500" t="n">
        <v>880</v>
      </c>
      <c r="C1104" s="499" t="s">
        <v>1337</v>
      </c>
      <c r="D1104" s="500" t="n">
        <v>90</v>
      </c>
      <c r="E1104" s="499" t="s">
        <v>1391</v>
      </c>
    </row>
    <row r="1105" customFormat="false" ht="15" hidden="true" customHeight="false" outlineLevel="0" collapsed="false">
      <c r="A1105" s="499" t="s">
        <v>241</v>
      </c>
      <c r="B1105" s="500" t="n">
        <v>880</v>
      </c>
      <c r="C1105" s="499" t="s">
        <v>1337</v>
      </c>
      <c r="D1105" s="500" t="n">
        <v>91</v>
      </c>
      <c r="E1105" s="499" t="s">
        <v>1392</v>
      </c>
    </row>
    <row r="1106" customFormat="false" ht="15" hidden="true" customHeight="false" outlineLevel="0" collapsed="false">
      <c r="A1106" s="499" t="s">
        <v>241</v>
      </c>
      <c r="B1106" s="500" t="n">
        <v>880</v>
      </c>
      <c r="C1106" s="499" t="s">
        <v>1337</v>
      </c>
      <c r="D1106" s="500" t="n">
        <v>92</v>
      </c>
      <c r="E1106" s="499" t="s">
        <v>1393</v>
      </c>
    </row>
    <row r="1107" customFormat="false" ht="15" hidden="true" customHeight="false" outlineLevel="0" collapsed="false">
      <c r="A1107" s="499" t="s">
        <v>241</v>
      </c>
      <c r="B1107" s="500" t="n">
        <v>880</v>
      </c>
      <c r="C1107" s="499" t="s">
        <v>1337</v>
      </c>
      <c r="D1107" s="500" t="n">
        <v>133</v>
      </c>
      <c r="E1107" s="499" t="s">
        <v>1394</v>
      </c>
    </row>
    <row r="1108" customFormat="false" ht="15" hidden="true" customHeight="false" outlineLevel="0" collapsed="false">
      <c r="A1108" s="499" t="s">
        <v>241</v>
      </c>
      <c r="B1108" s="500" t="n">
        <v>880</v>
      </c>
      <c r="C1108" s="499" t="s">
        <v>1337</v>
      </c>
      <c r="D1108" s="500" t="n">
        <v>889</v>
      </c>
      <c r="E1108" s="499" t="s">
        <v>1395</v>
      </c>
    </row>
    <row r="1109" customFormat="false" ht="15" hidden="true" customHeight="false" outlineLevel="0" collapsed="false">
      <c r="A1109" s="499" t="s">
        <v>241</v>
      </c>
      <c r="B1109" s="500" t="n">
        <v>880</v>
      </c>
      <c r="C1109" s="499" t="s">
        <v>1337</v>
      </c>
      <c r="D1109" s="500" t="n">
        <v>176</v>
      </c>
      <c r="E1109" s="499" t="s">
        <v>1396</v>
      </c>
    </row>
    <row r="1110" customFormat="false" ht="15" hidden="true" customHeight="false" outlineLevel="0" collapsed="false">
      <c r="A1110" s="499" t="s">
        <v>241</v>
      </c>
      <c r="B1110" s="500" t="n">
        <v>880</v>
      </c>
      <c r="C1110" s="499" t="s">
        <v>1337</v>
      </c>
      <c r="D1110" s="500" t="n">
        <v>877</v>
      </c>
      <c r="E1110" s="499" t="s">
        <v>1397</v>
      </c>
    </row>
    <row r="1111" customFormat="false" ht="15" hidden="true" customHeight="false" outlineLevel="0" collapsed="false">
      <c r="A1111" s="499" t="s">
        <v>241</v>
      </c>
      <c r="B1111" s="500" t="n">
        <v>880</v>
      </c>
      <c r="C1111" s="499" t="s">
        <v>1337</v>
      </c>
      <c r="D1111" s="500" t="n">
        <v>134</v>
      </c>
      <c r="E1111" s="499" t="s">
        <v>1398</v>
      </c>
    </row>
    <row r="1112" customFormat="false" ht="15" hidden="true" customHeight="false" outlineLevel="0" collapsed="false">
      <c r="A1112" s="499" t="s">
        <v>241</v>
      </c>
      <c r="B1112" s="500" t="n">
        <v>880</v>
      </c>
      <c r="C1112" s="499" t="s">
        <v>1337</v>
      </c>
      <c r="D1112" s="500" t="n">
        <v>177</v>
      </c>
      <c r="E1112" s="499" t="s">
        <v>1399</v>
      </c>
    </row>
    <row r="1113" customFormat="false" ht="15" hidden="true" customHeight="false" outlineLevel="0" collapsed="false">
      <c r="A1113" s="499" t="s">
        <v>241</v>
      </c>
      <c r="B1113" s="500" t="n">
        <v>880</v>
      </c>
      <c r="C1113" s="499" t="s">
        <v>1337</v>
      </c>
      <c r="D1113" s="500" t="n">
        <v>178</v>
      </c>
      <c r="E1113" s="499" t="s">
        <v>1400</v>
      </c>
    </row>
    <row r="1114" customFormat="false" ht="15" hidden="true" customHeight="false" outlineLevel="0" collapsed="false">
      <c r="A1114" s="499" t="s">
        <v>241</v>
      </c>
      <c r="B1114" s="500" t="n">
        <v>880</v>
      </c>
      <c r="C1114" s="499" t="s">
        <v>1337</v>
      </c>
      <c r="D1114" s="500" t="n">
        <v>180</v>
      </c>
      <c r="E1114" s="499" t="s">
        <v>1401</v>
      </c>
    </row>
    <row r="1115" customFormat="false" ht="15" hidden="true" customHeight="false" outlineLevel="0" collapsed="false">
      <c r="A1115" s="499" t="s">
        <v>241</v>
      </c>
      <c r="B1115" s="500" t="n">
        <v>880</v>
      </c>
      <c r="C1115" s="499" t="s">
        <v>1337</v>
      </c>
      <c r="D1115" s="500" t="n">
        <v>886</v>
      </c>
      <c r="E1115" s="499" t="s">
        <v>1402</v>
      </c>
    </row>
    <row r="1116" customFormat="false" ht="15" hidden="true" customHeight="false" outlineLevel="0" collapsed="false">
      <c r="A1116" s="499" t="s">
        <v>241</v>
      </c>
      <c r="B1116" s="500" t="n">
        <v>880</v>
      </c>
      <c r="C1116" s="499" t="s">
        <v>1337</v>
      </c>
      <c r="D1116" s="500" t="n">
        <v>182</v>
      </c>
      <c r="E1116" s="499" t="s">
        <v>1403</v>
      </c>
    </row>
    <row r="1117" customFormat="false" ht="15" hidden="true" customHeight="false" outlineLevel="0" collapsed="false">
      <c r="A1117" s="499" t="s">
        <v>241</v>
      </c>
      <c r="B1117" s="500" t="n">
        <v>880</v>
      </c>
      <c r="C1117" s="499" t="s">
        <v>1337</v>
      </c>
      <c r="D1117" s="500" t="n">
        <v>181</v>
      </c>
      <c r="E1117" s="499" t="s">
        <v>1404</v>
      </c>
    </row>
    <row r="1118" customFormat="false" ht="15" hidden="true" customHeight="false" outlineLevel="0" collapsed="false">
      <c r="A1118" s="499" t="s">
        <v>241</v>
      </c>
      <c r="B1118" s="500" t="n">
        <v>880</v>
      </c>
      <c r="C1118" s="499" t="s">
        <v>1337</v>
      </c>
      <c r="D1118" s="500" t="n">
        <v>179</v>
      </c>
      <c r="E1118" s="499" t="s">
        <v>1405</v>
      </c>
    </row>
    <row r="1119" customFormat="false" ht="15" hidden="true" customHeight="false" outlineLevel="0" collapsed="false">
      <c r="A1119" s="499" t="s">
        <v>241</v>
      </c>
      <c r="B1119" s="500" t="n">
        <v>880</v>
      </c>
      <c r="C1119" s="499" t="s">
        <v>1337</v>
      </c>
      <c r="D1119" s="500" t="n">
        <v>872</v>
      </c>
      <c r="E1119" s="499" t="s">
        <v>1406</v>
      </c>
    </row>
    <row r="1120" customFormat="false" ht="15" hidden="true" customHeight="false" outlineLevel="0" collapsed="false">
      <c r="A1120" s="499" t="s">
        <v>241</v>
      </c>
      <c r="B1120" s="500" t="n">
        <v>880</v>
      </c>
      <c r="C1120" s="499" t="s">
        <v>1337</v>
      </c>
      <c r="D1120" s="500" t="n">
        <v>878</v>
      </c>
      <c r="E1120" s="499" t="s">
        <v>1407</v>
      </c>
    </row>
    <row r="1121" customFormat="false" ht="15" hidden="true" customHeight="false" outlineLevel="0" collapsed="false">
      <c r="A1121" s="499" t="s">
        <v>241</v>
      </c>
      <c r="B1121" s="500" t="n">
        <v>880</v>
      </c>
      <c r="C1121" s="499" t="s">
        <v>1337</v>
      </c>
      <c r="D1121" s="500" t="n">
        <v>311</v>
      </c>
      <c r="E1121" s="499" t="s">
        <v>1408</v>
      </c>
    </row>
    <row r="1122" customFormat="false" ht="15" hidden="true" customHeight="false" outlineLevel="0" collapsed="false">
      <c r="A1122" s="499" t="s">
        <v>241</v>
      </c>
      <c r="B1122" s="500" t="n">
        <v>880</v>
      </c>
      <c r="C1122" s="499" t="s">
        <v>1337</v>
      </c>
      <c r="D1122" s="500" t="n">
        <v>309</v>
      </c>
      <c r="E1122" s="499" t="s">
        <v>1409</v>
      </c>
    </row>
    <row r="1123" customFormat="false" ht="15" hidden="true" customHeight="false" outlineLevel="0" collapsed="false">
      <c r="A1123" s="499" t="s">
        <v>241</v>
      </c>
      <c r="B1123" s="500" t="n">
        <v>880</v>
      </c>
      <c r="C1123" s="499" t="s">
        <v>1337</v>
      </c>
      <c r="D1123" s="500" t="n">
        <v>310</v>
      </c>
      <c r="E1123" s="499" t="s">
        <v>1410</v>
      </c>
    </row>
    <row r="1124" customFormat="false" ht="15" hidden="true" customHeight="false" outlineLevel="0" collapsed="false">
      <c r="A1124" s="499" t="s">
        <v>241</v>
      </c>
      <c r="B1124" s="500" t="n">
        <v>880</v>
      </c>
      <c r="C1124" s="499" t="s">
        <v>1337</v>
      </c>
      <c r="D1124" s="500" t="n">
        <v>313</v>
      </c>
      <c r="E1124" s="499" t="s">
        <v>1411</v>
      </c>
    </row>
    <row r="1125" customFormat="false" ht="15" hidden="true" customHeight="false" outlineLevel="0" collapsed="false">
      <c r="A1125" s="499" t="s">
        <v>241</v>
      </c>
      <c r="B1125" s="500" t="n">
        <v>880</v>
      </c>
      <c r="C1125" s="499" t="s">
        <v>1337</v>
      </c>
      <c r="D1125" s="500" t="n">
        <v>315</v>
      </c>
      <c r="E1125" s="499" t="s">
        <v>1412</v>
      </c>
    </row>
    <row r="1126" customFormat="false" ht="15" hidden="true" customHeight="false" outlineLevel="0" collapsed="false">
      <c r="A1126" s="499" t="s">
        <v>241</v>
      </c>
      <c r="B1126" s="500" t="n">
        <v>880</v>
      </c>
      <c r="C1126" s="499" t="s">
        <v>1337</v>
      </c>
      <c r="D1126" s="500" t="n">
        <v>874</v>
      </c>
      <c r="E1126" s="499" t="s">
        <v>1413</v>
      </c>
    </row>
    <row r="1127" customFormat="false" ht="15" hidden="true" customHeight="false" outlineLevel="0" collapsed="false">
      <c r="A1127" s="499" t="s">
        <v>241</v>
      </c>
      <c r="B1127" s="500" t="n">
        <v>880</v>
      </c>
      <c r="C1127" s="499" t="s">
        <v>1337</v>
      </c>
      <c r="D1127" s="500" t="n">
        <v>353</v>
      </c>
      <c r="E1127" s="499" t="s">
        <v>1414</v>
      </c>
    </row>
    <row r="1128" customFormat="false" ht="15" hidden="true" customHeight="false" outlineLevel="0" collapsed="false">
      <c r="A1128" s="499" t="s">
        <v>241</v>
      </c>
      <c r="B1128" s="500" t="n">
        <v>880</v>
      </c>
      <c r="C1128" s="499" t="s">
        <v>1337</v>
      </c>
      <c r="D1128" s="500" t="n">
        <v>354</v>
      </c>
      <c r="E1128" s="499" t="s">
        <v>1415</v>
      </c>
    </row>
    <row r="1129" customFormat="false" ht="15" hidden="true" customHeight="false" outlineLevel="0" collapsed="false">
      <c r="A1129" s="499" t="s">
        <v>241</v>
      </c>
      <c r="B1129" s="500" t="n">
        <v>880</v>
      </c>
      <c r="C1129" s="499" t="s">
        <v>1337</v>
      </c>
      <c r="D1129" s="500" t="n">
        <v>355</v>
      </c>
      <c r="E1129" s="499" t="s">
        <v>1416</v>
      </c>
    </row>
    <row r="1130" customFormat="false" ht="15" hidden="true" customHeight="false" outlineLevel="0" collapsed="false">
      <c r="A1130" s="499" t="s">
        <v>241</v>
      </c>
      <c r="B1130" s="500" t="n">
        <v>880</v>
      </c>
      <c r="C1130" s="499" t="s">
        <v>1337</v>
      </c>
      <c r="D1130" s="500" t="n">
        <v>359</v>
      </c>
      <c r="E1130" s="499" t="s">
        <v>1417</v>
      </c>
    </row>
    <row r="1131" customFormat="false" ht="15" hidden="true" customHeight="false" outlineLevel="0" collapsed="false">
      <c r="A1131" s="499" t="s">
        <v>241</v>
      </c>
      <c r="B1131" s="500" t="n">
        <v>880</v>
      </c>
      <c r="C1131" s="499" t="s">
        <v>1337</v>
      </c>
      <c r="D1131" s="500" t="n">
        <v>356</v>
      </c>
      <c r="E1131" s="499" t="s">
        <v>1418</v>
      </c>
    </row>
    <row r="1132" customFormat="false" ht="15" hidden="true" customHeight="false" outlineLevel="0" collapsed="false">
      <c r="A1132" s="499" t="s">
        <v>241</v>
      </c>
      <c r="B1132" s="500" t="n">
        <v>880</v>
      </c>
      <c r="C1132" s="499" t="s">
        <v>1337</v>
      </c>
      <c r="D1132" s="500" t="n">
        <v>357</v>
      </c>
      <c r="E1132" s="499" t="s">
        <v>1419</v>
      </c>
    </row>
    <row r="1133" customFormat="false" ht="15" hidden="true" customHeight="false" outlineLevel="0" collapsed="false">
      <c r="A1133" s="499" t="s">
        <v>241</v>
      </c>
      <c r="B1133" s="500" t="n">
        <v>880</v>
      </c>
      <c r="C1133" s="499" t="s">
        <v>1337</v>
      </c>
      <c r="D1133" s="500" t="n">
        <v>358</v>
      </c>
      <c r="E1133" s="499" t="s">
        <v>1420</v>
      </c>
    </row>
    <row r="1134" customFormat="false" ht="15" hidden="true" customHeight="false" outlineLevel="0" collapsed="false">
      <c r="A1134" s="499" t="s">
        <v>241</v>
      </c>
      <c r="B1134" s="500" t="n">
        <v>880</v>
      </c>
      <c r="C1134" s="499" t="s">
        <v>1337</v>
      </c>
      <c r="D1134" s="500" t="n">
        <v>901</v>
      </c>
      <c r="E1134" s="499" t="s">
        <v>1421</v>
      </c>
    </row>
    <row r="1135" customFormat="false" ht="15" hidden="true" customHeight="false" outlineLevel="0" collapsed="false">
      <c r="A1135" s="499" t="s">
        <v>241</v>
      </c>
      <c r="B1135" s="500" t="n">
        <v>880</v>
      </c>
      <c r="C1135" s="499" t="s">
        <v>1337</v>
      </c>
      <c r="D1135" s="500" t="n">
        <v>456</v>
      </c>
      <c r="E1135" s="499" t="s">
        <v>1422</v>
      </c>
    </row>
    <row r="1136" customFormat="false" ht="15" hidden="true" customHeight="false" outlineLevel="0" collapsed="false">
      <c r="A1136" s="499" t="s">
        <v>241</v>
      </c>
      <c r="B1136" s="500" t="n">
        <v>880</v>
      </c>
      <c r="C1136" s="499" t="s">
        <v>1337</v>
      </c>
      <c r="D1136" s="500" t="n">
        <v>875</v>
      </c>
      <c r="E1136" s="499" t="s">
        <v>1423</v>
      </c>
    </row>
    <row r="1137" customFormat="false" ht="15" hidden="true" customHeight="false" outlineLevel="0" collapsed="false">
      <c r="A1137" s="499" t="s">
        <v>241</v>
      </c>
      <c r="B1137" s="500" t="n">
        <v>880</v>
      </c>
      <c r="C1137" s="499" t="s">
        <v>1337</v>
      </c>
      <c r="D1137" s="500" t="n">
        <v>890</v>
      </c>
      <c r="E1137" s="499" t="s">
        <v>1424</v>
      </c>
    </row>
    <row r="1138" customFormat="false" ht="15" hidden="true" customHeight="false" outlineLevel="0" collapsed="false">
      <c r="A1138" s="499" t="s">
        <v>241</v>
      </c>
      <c r="B1138" s="500" t="n">
        <v>880</v>
      </c>
      <c r="C1138" s="499" t="s">
        <v>1337</v>
      </c>
      <c r="D1138" s="500" t="n">
        <v>883</v>
      </c>
      <c r="E1138" s="499" t="s">
        <v>1425</v>
      </c>
    </row>
    <row r="1139" customFormat="false" ht="15" hidden="true" customHeight="false" outlineLevel="0" collapsed="false">
      <c r="A1139" s="499" t="s">
        <v>241</v>
      </c>
      <c r="B1139" s="500" t="n">
        <v>880</v>
      </c>
      <c r="C1139" s="499" t="s">
        <v>1337</v>
      </c>
      <c r="D1139" s="500" t="n">
        <v>500</v>
      </c>
      <c r="E1139" s="499" t="s">
        <v>1426</v>
      </c>
    </row>
    <row r="1140" customFormat="false" ht="15" hidden="true" customHeight="false" outlineLevel="0" collapsed="false">
      <c r="A1140" s="499" t="s">
        <v>241</v>
      </c>
      <c r="B1140" s="500" t="n">
        <v>880</v>
      </c>
      <c r="C1140" s="499" t="s">
        <v>1337</v>
      </c>
      <c r="D1140" s="500" t="n">
        <v>888</v>
      </c>
      <c r="E1140" s="499" t="s">
        <v>1427</v>
      </c>
    </row>
    <row r="1141" customFormat="false" ht="15" hidden="true" customHeight="false" outlineLevel="0" collapsed="false">
      <c r="A1141" s="499" t="s">
        <v>241</v>
      </c>
      <c r="B1141" s="500" t="n">
        <v>880</v>
      </c>
      <c r="C1141" s="499" t="s">
        <v>1337</v>
      </c>
      <c r="D1141" s="500" t="n">
        <v>544</v>
      </c>
      <c r="E1141" s="499" t="s">
        <v>1428</v>
      </c>
    </row>
    <row r="1142" customFormat="false" ht="15" hidden="true" customHeight="false" outlineLevel="0" collapsed="false">
      <c r="A1142" s="499" t="s">
        <v>241</v>
      </c>
      <c r="B1142" s="500" t="n">
        <v>880</v>
      </c>
      <c r="C1142" s="499" t="s">
        <v>1337</v>
      </c>
      <c r="D1142" s="500" t="n">
        <v>887</v>
      </c>
      <c r="E1142" s="499" t="s">
        <v>1429</v>
      </c>
    </row>
    <row r="1143" customFormat="false" ht="15" hidden="true" customHeight="false" outlineLevel="0" collapsed="false">
      <c r="A1143" s="499" t="s">
        <v>241</v>
      </c>
      <c r="B1143" s="500" t="n">
        <v>880</v>
      </c>
      <c r="C1143" s="499" t="s">
        <v>1337</v>
      </c>
      <c r="D1143" s="500" t="n">
        <v>588</v>
      </c>
      <c r="E1143" s="499" t="s">
        <v>1430</v>
      </c>
    </row>
    <row r="1144" customFormat="false" ht="15" hidden="true" customHeight="false" outlineLevel="0" collapsed="false">
      <c r="A1144" s="499" t="s">
        <v>241</v>
      </c>
      <c r="B1144" s="500" t="n">
        <v>880</v>
      </c>
      <c r="C1144" s="499" t="s">
        <v>1337</v>
      </c>
      <c r="D1144" s="500" t="n">
        <v>589</v>
      </c>
      <c r="E1144" s="499" t="s">
        <v>1431</v>
      </c>
    </row>
    <row r="1145" customFormat="false" ht="15" hidden="true" customHeight="false" outlineLevel="0" collapsed="false">
      <c r="A1145" s="499" t="s">
        <v>241</v>
      </c>
      <c r="B1145" s="500" t="n">
        <v>880</v>
      </c>
      <c r="C1145" s="499" t="s">
        <v>1337</v>
      </c>
      <c r="D1145" s="500" t="n">
        <v>590</v>
      </c>
      <c r="E1145" s="499" t="s">
        <v>1432</v>
      </c>
    </row>
    <row r="1146" customFormat="false" ht="15" hidden="true" customHeight="false" outlineLevel="0" collapsed="false">
      <c r="A1146" s="499" t="s">
        <v>241</v>
      </c>
      <c r="B1146" s="500" t="n">
        <v>880</v>
      </c>
      <c r="C1146" s="499" t="s">
        <v>1337</v>
      </c>
      <c r="D1146" s="500" t="n">
        <v>632</v>
      </c>
      <c r="E1146" s="499" t="s">
        <v>1433</v>
      </c>
    </row>
    <row r="1147" customFormat="false" ht="15" hidden="true" customHeight="false" outlineLevel="0" collapsed="false">
      <c r="A1147" s="499" t="s">
        <v>241</v>
      </c>
      <c r="B1147" s="500" t="n">
        <v>880</v>
      </c>
      <c r="C1147" s="499" t="s">
        <v>1337</v>
      </c>
      <c r="D1147" s="500" t="n">
        <v>633</v>
      </c>
      <c r="E1147" s="499" t="s">
        <v>1434</v>
      </c>
    </row>
    <row r="1148" customFormat="false" ht="15" hidden="true" customHeight="false" outlineLevel="0" collapsed="false">
      <c r="A1148" s="499" t="s">
        <v>241</v>
      </c>
      <c r="B1148" s="500" t="n">
        <v>880</v>
      </c>
      <c r="C1148" s="499" t="s">
        <v>1337</v>
      </c>
      <c r="D1148" s="500" t="n">
        <v>884</v>
      </c>
      <c r="E1148" s="499" t="s">
        <v>1435</v>
      </c>
    </row>
    <row r="1149" customFormat="false" ht="15" hidden="true" customHeight="false" outlineLevel="0" collapsed="false">
      <c r="A1149" s="499" t="s">
        <v>241</v>
      </c>
      <c r="B1149" s="500" t="n">
        <v>880</v>
      </c>
      <c r="C1149" s="499" t="s">
        <v>1337</v>
      </c>
      <c r="D1149" s="500" t="n">
        <v>634</v>
      </c>
      <c r="E1149" s="499" t="s">
        <v>1436</v>
      </c>
    </row>
    <row r="1150" customFormat="false" ht="15" hidden="true" customHeight="false" outlineLevel="0" collapsed="false">
      <c r="A1150" s="499" t="s">
        <v>241</v>
      </c>
      <c r="B1150" s="500" t="n">
        <v>880</v>
      </c>
      <c r="C1150" s="499" t="s">
        <v>1337</v>
      </c>
      <c r="D1150" s="500" t="n">
        <v>635</v>
      </c>
      <c r="E1150" s="499" t="s">
        <v>1437</v>
      </c>
    </row>
    <row r="1151" customFormat="false" ht="15" hidden="true" customHeight="false" outlineLevel="0" collapsed="false">
      <c r="A1151" s="499" t="s">
        <v>241</v>
      </c>
      <c r="B1151" s="500" t="n">
        <v>880</v>
      </c>
      <c r="C1151" s="499" t="s">
        <v>1337</v>
      </c>
      <c r="D1151" s="500" t="n">
        <v>676</v>
      </c>
      <c r="E1151" s="499" t="s">
        <v>1438</v>
      </c>
    </row>
    <row r="1152" customFormat="false" ht="15" hidden="true" customHeight="false" outlineLevel="0" collapsed="false">
      <c r="A1152" s="499" t="s">
        <v>241</v>
      </c>
      <c r="B1152" s="500" t="n">
        <v>880</v>
      </c>
      <c r="C1152" s="499" t="s">
        <v>1337</v>
      </c>
      <c r="D1152" s="500" t="n">
        <v>691</v>
      </c>
      <c r="E1152" s="499" t="s">
        <v>1439</v>
      </c>
    </row>
    <row r="1153" customFormat="false" ht="15" hidden="true" customHeight="false" outlineLevel="0" collapsed="false">
      <c r="A1153" s="499" t="s">
        <v>241</v>
      </c>
      <c r="B1153" s="500" t="n">
        <v>880</v>
      </c>
      <c r="C1153" s="499" t="s">
        <v>1337</v>
      </c>
      <c r="D1153" s="500" t="n">
        <v>692</v>
      </c>
      <c r="E1153" s="499" t="s">
        <v>1440</v>
      </c>
    </row>
    <row r="1154" customFormat="false" ht="15" hidden="true" customHeight="false" outlineLevel="0" collapsed="false">
      <c r="A1154" s="499" t="s">
        <v>241</v>
      </c>
      <c r="B1154" s="500" t="n">
        <v>880</v>
      </c>
      <c r="C1154" s="499" t="s">
        <v>1337</v>
      </c>
      <c r="D1154" s="500" t="n">
        <v>693</v>
      </c>
      <c r="E1154" s="499" t="s">
        <v>1441</v>
      </c>
    </row>
    <row r="1155" customFormat="false" ht="15" hidden="true" customHeight="false" outlineLevel="0" collapsed="false">
      <c r="A1155" s="499" t="s">
        <v>241</v>
      </c>
      <c r="B1155" s="500" t="n">
        <v>880</v>
      </c>
      <c r="C1155" s="499" t="s">
        <v>1337</v>
      </c>
      <c r="D1155" s="500" t="n">
        <v>735</v>
      </c>
      <c r="E1155" s="499" t="s">
        <v>1442</v>
      </c>
    </row>
    <row r="1156" customFormat="false" ht="15" hidden="true" customHeight="false" outlineLevel="0" collapsed="false">
      <c r="A1156" s="499" t="s">
        <v>241</v>
      </c>
      <c r="B1156" s="500" t="n">
        <v>880</v>
      </c>
      <c r="C1156" s="499" t="s">
        <v>1337</v>
      </c>
      <c r="D1156" s="500" t="n">
        <v>720</v>
      </c>
      <c r="E1156" s="499" t="s">
        <v>1443</v>
      </c>
    </row>
    <row r="1157" customFormat="false" ht="15" hidden="true" customHeight="false" outlineLevel="0" collapsed="false">
      <c r="A1157" s="499" t="s">
        <v>241</v>
      </c>
      <c r="B1157" s="500" t="n">
        <v>880</v>
      </c>
      <c r="C1157" s="499" t="s">
        <v>1337</v>
      </c>
      <c r="D1157" s="500" t="n">
        <v>876</v>
      </c>
      <c r="E1157" s="499" t="s">
        <v>1444</v>
      </c>
    </row>
    <row r="1158" customFormat="false" ht="15" hidden="true" customHeight="false" outlineLevel="0" collapsed="false">
      <c r="A1158" s="499" t="s">
        <v>241</v>
      </c>
      <c r="B1158" s="500" t="n">
        <v>880</v>
      </c>
      <c r="C1158" s="499" t="s">
        <v>1337</v>
      </c>
      <c r="D1158" s="500" t="n">
        <v>734</v>
      </c>
      <c r="E1158" s="499" t="s">
        <v>1445</v>
      </c>
    </row>
    <row r="1159" customFormat="false" ht="15" hidden="true" customHeight="false" outlineLevel="0" collapsed="false">
      <c r="A1159" s="499" t="s">
        <v>241</v>
      </c>
      <c r="B1159" s="500" t="n">
        <v>880</v>
      </c>
      <c r="C1159" s="499" t="s">
        <v>1337</v>
      </c>
      <c r="D1159" s="500" t="n">
        <v>891</v>
      </c>
      <c r="E1159" s="499" t="s">
        <v>1446</v>
      </c>
    </row>
    <row r="1160" customFormat="false" ht="15" hidden="true" customHeight="false" outlineLevel="0" collapsed="false">
      <c r="A1160" s="499" t="s">
        <v>241</v>
      </c>
      <c r="B1160" s="500" t="n">
        <v>880</v>
      </c>
      <c r="C1160" s="499" t="s">
        <v>1337</v>
      </c>
      <c r="D1160" s="500" t="n">
        <v>736</v>
      </c>
      <c r="E1160" s="499" t="s">
        <v>1447</v>
      </c>
    </row>
    <row r="1161" customFormat="false" ht="15" hidden="true" customHeight="false" outlineLevel="0" collapsed="false">
      <c r="A1161" s="499" t="s">
        <v>241</v>
      </c>
      <c r="B1161" s="500" t="n">
        <v>880</v>
      </c>
      <c r="C1161" s="499" t="s">
        <v>1337</v>
      </c>
      <c r="D1161" s="500" t="n">
        <v>760</v>
      </c>
      <c r="E1161" s="499" t="s">
        <v>1448</v>
      </c>
    </row>
    <row r="1162" customFormat="false" ht="15" hidden="true" customHeight="false" outlineLevel="0" collapsed="false">
      <c r="A1162" s="499" t="s">
        <v>241</v>
      </c>
      <c r="B1162" s="500" t="n">
        <v>880</v>
      </c>
      <c r="C1162" s="499" t="s">
        <v>1337</v>
      </c>
      <c r="D1162" s="500" t="n">
        <v>779</v>
      </c>
      <c r="E1162" s="499" t="s">
        <v>1449</v>
      </c>
    </row>
    <row r="1163" customFormat="false" ht="15" hidden="true" customHeight="false" outlineLevel="0" collapsed="false">
      <c r="A1163" s="499" t="s">
        <v>241</v>
      </c>
      <c r="B1163" s="500" t="n">
        <v>880</v>
      </c>
      <c r="C1163" s="499" t="s">
        <v>1337</v>
      </c>
      <c r="D1163" s="500" t="n">
        <v>867</v>
      </c>
      <c r="E1163" s="499" t="s">
        <v>1450</v>
      </c>
    </row>
    <row r="1164" customFormat="false" ht="15" hidden="true" customHeight="false" outlineLevel="0" collapsed="false">
      <c r="A1164" s="499" t="s">
        <v>241</v>
      </c>
      <c r="B1164" s="500" t="n">
        <v>880</v>
      </c>
      <c r="C1164" s="499" t="s">
        <v>1337</v>
      </c>
      <c r="D1164" s="500" t="n">
        <v>881</v>
      </c>
      <c r="E1164" s="499" t="s">
        <v>1451</v>
      </c>
    </row>
    <row r="1165" customFormat="false" ht="15" hidden="true" customHeight="false" outlineLevel="0" collapsed="false">
      <c r="A1165" s="499" t="s">
        <v>241</v>
      </c>
      <c r="B1165" s="500" t="n">
        <v>880</v>
      </c>
      <c r="C1165" s="499" t="s">
        <v>1337</v>
      </c>
      <c r="D1165" s="500" t="n">
        <v>868</v>
      </c>
      <c r="E1165" s="499" t="s">
        <v>1452</v>
      </c>
    </row>
    <row r="1166" customFormat="false" ht="15" hidden="true" customHeight="false" outlineLevel="0" collapsed="false">
      <c r="A1166" s="499" t="s">
        <v>241</v>
      </c>
      <c r="B1166" s="500" t="n">
        <v>880</v>
      </c>
      <c r="C1166" s="499" t="s">
        <v>1337</v>
      </c>
      <c r="D1166" s="500" t="n">
        <v>869</v>
      </c>
      <c r="E1166" s="499" t="s">
        <v>1453</v>
      </c>
    </row>
    <row r="1167" customFormat="false" ht="15" hidden="true" customHeight="false" outlineLevel="0" collapsed="false">
      <c r="A1167" s="499" t="s">
        <v>241</v>
      </c>
      <c r="B1167" s="500" t="n">
        <v>880</v>
      </c>
      <c r="C1167" s="499" t="s">
        <v>1337</v>
      </c>
      <c r="D1167" s="500" t="n">
        <v>885</v>
      </c>
      <c r="E1167" s="499" t="s">
        <v>1454</v>
      </c>
    </row>
    <row r="1168" customFormat="false" ht="15" hidden="true" customHeight="false" outlineLevel="0" collapsed="false">
      <c r="A1168" s="499" t="s">
        <v>241</v>
      </c>
      <c r="B1168" s="500" t="n">
        <v>886</v>
      </c>
      <c r="C1168" s="499" t="s">
        <v>1455</v>
      </c>
      <c r="D1168" s="500" t="n">
        <v>18</v>
      </c>
      <c r="E1168" s="499" t="s">
        <v>1340</v>
      </c>
    </row>
    <row r="1169" customFormat="false" ht="15" hidden="true" customHeight="false" outlineLevel="0" collapsed="false">
      <c r="A1169" s="499" t="s">
        <v>241</v>
      </c>
      <c r="B1169" s="500" t="n">
        <v>886</v>
      </c>
      <c r="C1169" s="499" t="s">
        <v>1455</v>
      </c>
      <c r="D1169" s="500" t="n">
        <v>22</v>
      </c>
      <c r="E1169" s="499" t="s">
        <v>1343</v>
      </c>
    </row>
    <row r="1170" customFormat="false" ht="15" hidden="true" customHeight="false" outlineLevel="0" collapsed="false">
      <c r="A1170" s="499" t="s">
        <v>241</v>
      </c>
      <c r="B1170" s="500" t="n">
        <v>886</v>
      </c>
      <c r="C1170" s="499" t="s">
        <v>1455</v>
      </c>
      <c r="D1170" s="500" t="n">
        <v>3</v>
      </c>
      <c r="E1170" s="499" t="s">
        <v>1349</v>
      </c>
    </row>
    <row r="1171" customFormat="false" ht="15" hidden="true" customHeight="false" outlineLevel="0" collapsed="false">
      <c r="A1171" s="499" t="s">
        <v>241</v>
      </c>
      <c r="B1171" s="500" t="n">
        <v>886</v>
      </c>
      <c r="C1171" s="499" t="s">
        <v>1455</v>
      </c>
      <c r="D1171" s="500" t="n">
        <v>28</v>
      </c>
      <c r="E1171" s="499" t="s">
        <v>1456</v>
      </c>
    </row>
    <row r="1172" customFormat="false" ht="15" hidden="true" customHeight="false" outlineLevel="0" collapsed="false">
      <c r="A1172" s="499" t="s">
        <v>241</v>
      </c>
      <c r="B1172" s="500" t="n">
        <v>886</v>
      </c>
      <c r="C1172" s="499" t="s">
        <v>1455</v>
      </c>
      <c r="D1172" s="500" t="n">
        <v>5</v>
      </c>
      <c r="E1172" s="499" t="s">
        <v>1352</v>
      </c>
    </row>
    <row r="1173" customFormat="false" ht="15" hidden="true" customHeight="false" outlineLevel="0" collapsed="false">
      <c r="A1173" s="499" t="s">
        <v>241</v>
      </c>
      <c r="B1173" s="500" t="n">
        <v>886</v>
      </c>
      <c r="C1173" s="499" t="s">
        <v>1455</v>
      </c>
      <c r="D1173" s="500" t="n">
        <v>29</v>
      </c>
      <c r="E1173" s="499" t="s">
        <v>1353</v>
      </c>
    </row>
    <row r="1174" customFormat="false" ht="15" hidden="true" customHeight="false" outlineLevel="0" collapsed="false">
      <c r="A1174" s="499" t="s">
        <v>241</v>
      </c>
      <c r="B1174" s="500" t="n">
        <v>886</v>
      </c>
      <c r="C1174" s="499" t="s">
        <v>1455</v>
      </c>
      <c r="D1174" s="500" t="n">
        <v>26</v>
      </c>
      <c r="E1174" s="499" t="s">
        <v>1457</v>
      </c>
    </row>
    <row r="1175" customFormat="false" ht="15" hidden="true" customHeight="false" outlineLevel="0" collapsed="false">
      <c r="A1175" s="499" t="s">
        <v>241</v>
      </c>
      <c r="B1175" s="500" t="n">
        <v>886</v>
      </c>
      <c r="C1175" s="499" t="s">
        <v>1455</v>
      </c>
      <c r="D1175" s="500" t="n">
        <v>7</v>
      </c>
      <c r="E1175" s="499" t="s">
        <v>1354</v>
      </c>
    </row>
    <row r="1176" customFormat="false" ht="15" hidden="true" customHeight="false" outlineLevel="0" collapsed="false">
      <c r="A1176" s="499" t="s">
        <v>241</v>
      </c>
      <c r="B1176" s="500" t="n">
        <v>886</v>
      </c>
      <c r="C1176" s="499" t="s">
        <v>1455</v>
      </c>
      <c r="D1176" s="500" t="n">
        <v>4</v>
      </c>
      <c r="E1176" s="499" t="s">
        <v>1355</v>
      </c>
    </row>
    <row r="1177" customFormat="false" ht="15" hidden="true" customHeight="false" outlineLevel="0" collapsed="false">
      <c r="A1177" s="499" t="s">
        <v>241</v>
      </c>
      <c r="B1177" s="500" t="n">
        <v>886</v>
      </c>
      <c r="C1177" s="499" t="s">
        <v>1455</v>
      </c>
      <c r="D1177" s="500" t="n">
        <v>10</v>
      </c>
      <c r="E1177" s="499" t="s">
        <v>1458</v>
      </c>
    </row>
    <row r="1178" customFormat="false" ht="15" hidden="true" customHeight="false" outlineLevel="0" collapsed="false">
      <c r="A1178" s="499" t="s">
        <v>241</v>
      </c>
      <c r="B1178" s="500" t="n">
        <v>886</v>
      </c>
      <c r="C1178" s="499" t="s">
        <v>1455</v>
      </c>
      <c r="D1178" s="500" t="n">
        <v>6</v>
      </c>
      <c r="E1178" s="499" t="s">
        <v>1459</v>
      </c>
    </row>
    <row r="1179" customFormat="false" ht="15" hidden="true" customHeight="false" outlineLevel="0" collapsed="false">
      <c r="A1179" s="499" t="s">
        <v>241</v>
      </c>
      <c r="B1179" s="500" t="n">
        <v>886</v>
      </c>
      <c r="C1179" s="499" t="s">
        <v>1455</v>
      </c>
      <c r="D1179" s="500" t="n">
        <v>12</v>
      </c>
      <c r="E1179" s="499" t="s">
        <v>1360</v>
      </c>
    </row>
    <row r="1180" customFormat="false" ht="15" hidden="true" customHeight="false" outlineLevel="0" collapsed="false">
      <c r="A1180" s="499" t="s">
        <v>241</v>
      </c>
      <c r="B1180" s="500" t="n">
        <v>886</v>
      </c>
      <c r="C1180" s="499" t="s">
        <v>1455</v>
      </c>
      <c r="D1180" s="500" t="n">
        <v>20</v>
      </c>
      <c r="E1180" s="499" t="s">
        <v>1361</v>
      </c>
    </row>
    <row r="1181" customFormat="false" ht="15" hidden="true" customHeight="false" outlineLevel="0" collapsed="false">
      <c r="A1181" s="499" t="s">
        <v>241</v>
      </c>
      <c r="B1181" s="500" t="n">
        <v>886</v>
      </c>
      <c r="C1181" s="499" t="s">
        <v>1455</v>
      </c>
      <c r="D1181" s="500" t="n">
        <v>21</v>
      </c>
      <c r="E1181" s="499" t="s">
        <v>1362</v>
      </c>
    </row>
    <row r="1182" customFormat="false" ht="15" hidden="true" customHeight="false" outlineLevel="0" collapsed="false">
      <c r="A1182" s="499" t="s">
        <v>241</v>
      </c>
      <c r="B1182" s="500" t="n">
        <v>886</v>
      </c>
      <c r="C1182" s="499" t="s">
        <v>1455</v>
      </c>
      <c r="D1182" s="500" t="n">
        <v>9</v>
      </c>
      <c r="E1182" s="499" t="s">
        <v>1363</v>
      </c>
    </row>
    <row r="1183" customFormat="false" ht="15" hidden="true" customHeight="false" outlineLevel="0" collapsed="false">
      <c r="A1183" s="499" t="s">
        <v>241</v>
      </c>
      <c r="B1183" s="500" t="n">
        <v>886</v>
      </c>
      <c r="C1183" s="499" t="s">
        <v>1455</v>
      </c>
      <c r="D1183" s="500" t="n">
        <v>19</v>
      </c>
      <c r="E1183" s="499" t="s">
        <v>1460</v>
      </c>
    </row>
    <row r="1184" customFormat="false" ht="15" hidden="true" customHeight="false" outlineLevel="0" collapsed="false">
      <c r="A1184" s="499" t="s">
        <v>241</v>
      </c>
      <c r="B1184" s="500" t="n">
        <v>886</v>
      </c>
      <c r="C1184" s="499" t="s">
        <v>1455</v>
      </c>
      <c r="D1184" s="500" t="n">
        <v>27</v>
      </c>
      <c r="E1184" s="499" t="s">
        <v>1461</v>
      </c>
    </row>
    <row r="1185" customFormat="false" ht="15" hidden="true" customHeight="false" outlineLevel="0" collapsed="false">
      <c r="A1185" s="499" t="s">
        <v>241</v>
      </c>
      <c r="B1185" s="500" t="n">
        <v>886</v>
      </c>
      <c r="C1185" s="499" t="s">
        <v>1455</v>
      </c>
      <c r="D1185" s="500" t="n">
        <v>2</v>
      </c>
      <c r="E1185" s="499" t="s">
        <v>1366</v>
      </c>
    </row>
    <row r="1186" customFormat="false" ht="15" hidden="true" customHeight="false" outlineLevel="0" collapsed="false">
      <c r="A1186" s="499" t="s">
        <v>241</v>
      </c>
      <c r="B1186" s="500" t="n">
        <v>886</v>
      </c>
      <c r="C1186" s="499" t="s">
        <v>1455</v>
      </c>
      <c r="D1186" s="500" t="n">
        <v>8</v>
      </c>
      <c r="E1186" s="499" t="s">
        <v>1367</v>
      </c>
    </row>
    <row r="1187" customFormat="false" ht="15" hidden="true" customHeight="false" outlineLevel="0" collapsed="false">
      <c r="A1187" s="499" t="s">
        <v>241</v>
      </c>
      <c r="B1187" s="500" t="n">
        <v>886</v>
      </c>
      <c r="C1187" s="499" t="s">
        <v>1455</v>
      </c>
      <c r="D1187" s="500" t="n">
        <v>24</v>
      </c>
      <c r="E1187" s="499" t="s">
        <v>1370</v>
      </c>
    </row>
    <row r="1188" customFormat="false" ht="15" hidden="true" customHeight="false" outlineLevel="0" collapsed="false">
      <c r="A1188" s="499" t="s">
        <v>241</v>
      </c>
      <c r="B1188" s="500" t="n">
        <v>886</v>
      </c>
      <c r="C1188" s="499" t="s">
        <v>1455</v>
      </c>
      <c r="D1188" s="500" t="n">
        <v>1</v>
      </c>
      <c r="E1188" s="499" t="s">
        <v>1462</v>
      </c>
    </row>
    <row r="1189" customFormat="false" ht="15" hidden="true" customHeight="false" outlineLevel="0" collapsed="false">
      <c r="A1189" s="499" t="s">
        <v>241</v>
      </c>
      <c r="B1189" s="500" t="n">
        <v>886</v>
      </c>
      <c r="C1189" s="499" t="s">
        <v>1455</v>
      </c>
      <c r="D1189" s="500" t="n">
        <v>25</v>
      </c>
      <c r="E1189" s="499" t="s">
        <v>1463</v>
      </c>
    </row>
    <row r="1190" customFormat="false" ht="15" hidden="true" customHeight="false" outlineLevel="0" collapsed="false">
      <c r="A1190" s="499" t="s">
        <v>241</v>
      </c>
      <c r="B1190" s="500" t="n">
        <v>886</v>
      </c>
      <c r="C1190" s="499" t="s">
        <v>1455</v>
      </c>
      <c r="D1190" s="500" t="n">
        <v>14</v>
      </c>
      <c r="E1190" s="499" t="s">
        <v>1373</v>
      </c>
    </row>
    <row r="1191" customFormat="false" ht="15" hidden="true" customHeight="false" outlineLevel="0" collapsed="false">
      <c r="A1191" s="499" t="s">
        <v>241</v>
      </c>
      <c r="B1191" s="500" t="n">
        <v>886</v>
      </c>
      <c r="C1191" s="499" t="s">
        <v>1455</v>
      </c>
      <c r="D1191" s="500" t="n">
        <v>35</v>
      </c>
      <c r="E1191" s="499" t="s">
        <v>1464</v>
      </c>
    </row>
    <row r="1192" customFormat="false" ht="15" hidden="true" customHeight="false" outlineLevel="0" collapsed="false">
      <c r="A1192" s="499" t="s">
        <v>241</v>
      </c>
      <c r="B1192" s="500" t="n">
        <v>886</v>
      </c>
      <c r="C1192" s="499" t="s">
        <v>1455</v>
      </c>
      <c r="D1192" s="500" t="n">
        <v>11</v>
      </c>
      <c r="E1192" s="499" t="s">
        <v>1375</v>
      </c>
    </row>
    <row r="1193" customFormat="false" ht="15" hidden="true" customHeight="false" outlineLevel="0" collapsed="false">
      <c r="A1193" s="499" t="s">
        <v>241</v>
      </c>
      <c r="B1193" s="500" t="n">
        <v>886</v>
      </c>
      <c r="C1193" s="499" t="s">
        <v>1455</v>
      </c>
      <c r="D1193" s="500" t="n">
        <v>30</v>
      </c>
      <c r="E1193" s="499" t="s">
        <v>1465</v>
      </c>
    </row>
    <row r="1194" customFormat="false" ht="15" hidden="true" customHeight="false" outlineLevel="0" collapsed="false">
      <c r="A1194" s="499" t="s">
        <v>241</v>
      </c>
      <c r="B1194" s="500" t="n">
        <v>886</v>
      </c>
      <c r="C1194" s="499" t="s">
        <v>1455</v>
      </c>
      <c r="D1194" s="500" t="n">
        <v>31</v>
      </c>
      <c r="E1194" s="499" t="s">
        <v>1466</v>
      </c>
    </row>
    <row r="1195" customFormat="false" ht="15" hidden="true" customHeight="false" outlineLevel="0" collapsed="false">
      <c r="A1195" s="499" t="s">
        <v>241</v>
      </c>
      <c r="B1195" s="500" t="n">
        <v>886</v>
      </c>
      <c r="C1195" s="499" t="s">
        <v>1455</v>
      </c>
      <c r="D1195" s="500" t="n">
        <v>13</v>
      </c>
      <c r="E1195" s="499" t="s">
        <v>1378</v>
      </c>
    </row>
    <row r="1196" customFormat="false" ht="15" hidden="true" customHeight="false" outlineLevel="0" collapsed="false">
      <c r="A1196" s="499" t="s">
        <v>241</v>
      </c>
      <c r="B1196" s="500" t="n">
        <v>886</v>
      </c>
      <c r="C1196" s="499" t="s">
        <v>1455</v>
      </c>
      <c r="D1196" s="500" t="n">
        <v>15</v>
      </c>
      <c r="E1196" s="499" t="s">
        <v>1380</v>
      </c>
    </row>
    <row r="1197" customFormat="false" ht="15" hidden="true" customHeight="false" outlineLevel="0" collapsed="false">
      <c r="A1197" s="499" t="s">
        <v>241</v>
      </c>
      <c r="B1197" s="500" t="n">
        <v>886</v>
      </c>
      <c r="C1197" s="499" t="s">
        <v>1455</v>
      </c>
      <c r="D1197" s="500" t="n">
        <v>16</v>
      </c>
      <c r="E1197" s="499" t="s">
        <v>1383</v>
      </c>
    </row>
    <row r="1198" customFormat="false" ht="15" hidden="true" customHeight="false" outlineLevel="0" collapsed="false">
      <c r="A1198" s="499" t="s">
        <v>241</v>
      </c>
      <c r="B1198" s="500" t="n">
        <v>886</v>
      </c>
      <c r="C1198" s="499" t="s">
        <v>1455</v>
      </c>
      <c r="D1198" s="500" t="n">
        <v>17</v>
      </c>
      <c r="E1198" s="499" t="s">
        <v>1385</v>
      </c>
    </row>
    <row r="1199" customFormat="false" ht="15" hidden="true" customHeight="false" outlineLevel="0" collapsed="false">
      <c r="A1199" s="499" t="s">
        <v>241</v>
      </c>
      <c r="B1199" s="500" t="n">
        <v>886</v>
      </c>
      <c r="C1199" s="499" t="s">
        <v>1455</v>
      </c>
      <c r="D1199" s="500" t="n">
        <v>45</v>
      </c>
      <c r="E1199" s="499" t="s">
        <v>1386</v>
      </c>
    </row>
    <row r="1200" customFormat="false" ht="15" hidden="true" customHeight="false" outlineLevel="0" collapsed="false">
      <c r="A1200" s="499" t="s">
        <v>241</v>
      </c>
      <c r="B1200" s="500" t="n">
        <v>886</v>
      </c>
      <c r="C1200" s="499" t="s">
        <v>1455</v>
      </c>
      <c r="D1200" s="500" t="n">
        <v>95</v>
      </c>
      <c r="E1200" s="499" t="s">
        <v>1388</v>
      </c>
    </row>
    <row r="1201" customFormat="false" ht="15" hidden="true" customHeight="false" outlineLevel="0" collapsed="false">
      <c r="A1201" s="499" t="s">
        <v>241</v>
      </c>
      <c r="B1201" s="500" t="n">
        <v>886</v>
      </c>
      <c r="C1201" s="499" t="s">
        <v>1455</v>
      </c>
      <c r="D1201" s="500" t="n">
        <v>869</v>
      </c>
      <c r="E1201" s="499" t="s">
        <v>1467</v>
      </c>
    </row>
    <row r="1202" customFormat="false" ht="15" hidden="true" customHeight="false" outlineLevel="0" collapsed="false">
      <c r="A1202" s="499" t="s">
        <v>241</v>
      </c>
      <c r="B1202" s="500" t="n">
        <v>886</v>
      </c>
      <c r="C1202" s="499" t="s">
        <v>1455</v>
      </c>
      <c r="D1202" s="500" t="n">
        <v>873</v>
      </c>
      <c r="E1202" s="499" t="s">
        <v>1468</v>
      </c>
    </row>
    <row r="1203" customFormat="false" ht="15" hidden="true" customHeight="false" outlineLevel="0" collapsed="false">
      <c r="A1203" s="499" t="s">
        <v>241</v>
      </c>
      <c r="B1203" s="500" t="n">
        <v>886</v>
      </c>
      <c r="C1203" s="499" t="s">
        <v>1455</v>
      </c>
      <c r="D1203" s="500" t="n">
        <v>91</v>
      </c>
      <c r="E1203" s="499" t="s">
        <v>1392</v>
      </c>
    </row>
    <row r="1204" customFormat="false" ht="15" hidden="true" customHeight="false" outlineLevel="0" collapsed="false">
      <c r="A1204" s="499" t="s">
        <v>241</v>
      </c>
      <c r="B1204" s="500" t="n">
        <v>886</v>
      </c>
      <c r="C1204" s="499" t="s">
        <v>1455</v>
      </c>
      <c r="D1204" s="500" t="n">
        <v>135</v>
      </c>
      <c r="E1204" s="499" t="s">
        <v>1394</v>
      </c>
    </row>
    <row r="1205" customFormat="false" ht="15" hidden="true" customHeight="false" outlineLevel="0" collapsed="false">
      <c r="A1205" s="499" t="s">
        <v>241</v>
      </c>
      <c r="B1205" s="500" t="n">
        <v>886</v>
      </c>
      <c r="C1205" s="499" t="s">
        <v>1455</v>
      </c>
      <c r="D1205" s="500" t="n">
        <v>870</v>
      </c>
      <c r="E1205" s="499" t="s">
        <v>1396</v>
      </c>
    </row>
    <row r="1206" customFormat="false" ht="15" hidden="true" customHeight="false" outlineLevel="0" collapsed="false">
      <c r="A1206" s="499" t="s">
        <v>241</v>
      </c>
      <c r="B1206" s="500" t="n">
        <v>886</v>
      </c>
      <c r="C1206" s="499" t="s">
        <v>1455</v>
      </c>
      <c r="D1206" s="500" t="n">
        <v>868</v>
      </c>
      <c r="E1206" s="499" t="s">
        <v>1469</v>
      </c>
    </row>
    <row r="1207" customFormat="false" ht="15" hidden="true" customHeight="false" outlineLevel="0" collapsed="false">
      <c r="A1207" s="499" t="s">
        <v>241</v>
      </c>
      <c r="B1207" s="500" t="n">
        <v>886</v>
      </c>
      <c r="C1207" s="499" t="s">
        <v>1455</v>
      </c>
      <c r="D1207" s="500" t="n">
        <v>178</v>
      </c>
      <c r="E1207" s="499" t="s">
        <v>1403</v>
      </c>
    </row>
    <row r="1208" customFormat="false" ht="15" hidden="true" customHeight="false" outlineLevel="0" collapsed="false">
      <c r="A1208" s="499" t="s">
        <v>241</v>
      </c>
      <c r="B1208" s="500" t="n">
        <v>886</v>
      </c>
      <c r="C1208" s="499" t="s">
        <v>1455</v>
      </c>
      <c r="D1208" s="500" t="n">
        <v>177</v>
      </c>
      <c r="E1208" s="499" t="s">
        <v>1404</v>
      </c>
    </row>
    <row r="1209" customFormat="false" ht="15" hidden="true" customHeight="false" outlineLevel="0" collapsed="false">
      <c r="A1209" s="499" t="s">
        <v>241</v>
      </c>
      <c r="B1209" s="500" t="n">
        <v>886</v>
      </c>
      <c r="C1209" s="499" t="s">
        <v>1455</v>
      </c>
      <c r="D1209" s="500" t="n">
        <v>814</v>
      </c>
      <c r="E1209" s="499" t="s">
        <v>1470</v>
      </c>
    </row>
    <row r="1210" customFormat="false" ht="15" hidden="true" customHeight="false" outlineLevel="0" collapsed="false">
      <c r="A1210" s="499" t="s">
        <v>241</v>
      </c>
      <c r="B1210" s="500" t="n">
        <v>886</v>
      </c>
      <c r="C1210" s="499" t="s">
        <v>1455</v>
      </c>
      <c r="D1210" s="500" t="n">
        <v>871</v>
      </c>
      <c r="E1210" s="499" t="s">
        <v>1407</v>
      </c>
    </row>
    <row r="1211" customFormat="false" ht="15" hidden="true" customHeight="false" outlineLevel="0" collapsed="false">
      <c r="A1211" s="499" t="s">
        <v>241</v>
      </c>
      <c r="B1211" s="500" t="n">
        <v>886</v>
      </c>
      <c r="C1211" s="499" t="s">
        <v>1455</v>
      </c>
      <c r="D1211" s="500" t="n">
        <v>309</v>
      </c>
      <c r="E1211" s="499" t="s">
        <v>1410</v>
      </c>
    </row>
    <row r="1212" customFormat="false" ht="15" hidden="true" customHeight="false" outlineLevel="0" collapsed="false">
      <c r="A1212" s="499" t="s">
        <v>241</v>
      </c>
      <c r="B1212" s="500" t="n">
        <v>886</v>
      </c>
      <c r="C1212" s="499" t="s">
        <v>1455</v>
      </c>
      <c r="D1212" s="500" t="n">
        <v>310</v>
      </c>
      <c r="E1212" s="499" t="s">
        <v>1471</v>
      </c>
    </row>
    <row r="1213" customFormat="false" ht="15" hidden="true" customHeight="false" outlineLevel="0" collapsed="false">
      <c r="A1213" s="499" t="s">
        <v>241</v>
      </c>
      <c r="B1213" s="500" t="n">
        <v>886</v>
      </c>
      <c r="C1213" s="499" t="s">
        <v>1455</v>
      </c>
      <c r="D1213" s="500" t="n">
        <v>250</v>
      </c>
      <c r="E1213" s="499" t="s">
        <v>1412</v>
      </c>
    </row>
    <row r="1214" customFormat="false" ht="15" hidden="true" customHeight="false" outlineLevel="0" collapsed="false">
      <c r="A1214" s="499" t="s">
        <v>241</v>
      </c>
      <c r="B1214" s="500" t="n">
        <v>886</v>
      </c>
      <c r="C1214" s="499" t="s">
        <v>1455</v>
      </c>
      <c r="D1214" s="500" t="n">
        <v>353</v>
      </c>
      <c r="E1214" s="499" t="s">
        <v>1414</v>
      </c>
    </row>
    <row r="1215" customFormat="false" ht="15" hidden="true" customHeight="false" outlineLevel="0" collapsed="false">
      <c r="A1215" s="499" t="s">
        <v>241</v>
      </c>
      <c r="B1215" s="500" t="n">
        <v>886</v>
      </c>
      <c r="C1215" s="499" t="s">
        <v>1455</v>
      </c>
      <c r="D1215" s="500" t="n">
        <v>355</v>
      </c>
      <c r="E1215" s="499" t="s">
        <v>1415</v>
      </c>
    </row>
    <row r="1216" customFormat="false" ht="15" hidden="true" customHeight="false" outlineLevel="0" collapsed="false">
      <c r="A1216" s="499" t="s">
        <v>241</v>
      </c>
      <c r="B1216" s="500" t="n">
        <v>886</v>
      </c>
      <c r="C1216" s="499" t="s">
        <v>1455</v>
      </c>
      <c r="D1216" s="500" t="n">
        <v>815</v>
      </c>
      <c r="E1216" s="499" t="s">
        <v>1472</v>
      </c>
    </row>
    <row r="1217" customFormat="false" ht="15" hidden="true" customHeight="false" outlineLevel="0" collapsed="false">
      <c r="A1217" s="499" t="s">
        <v>241</v>
      </c>
      <c r="B1217" s="500" t="n">
        <v>886</v>
      </c>
      <c r="C1217" s="499" t="s">
        <v>1455</v>
      </c>
      <c r="D1217" s="500" t="n">
        <v>357</v>
      </c>
      <c r="E1217" s="499" t="s">
        <v>1419</v>
      </c>
    </row>
    <row r="1218" customFormat="false" ht="15" hidden="true" customHeight="false" outlineLevel="0" collapsed="false">
      <c r="A1218" s="499" t="s">
        <v>241</v>
      </c>
      <c r="B1218" s="500" t="n">
        <v>886</v>
      </c>
      <c r="C1218" s="499" t="s">
        <v>1455</v>
      </c>
      <c r="D1218" s="500" t="n">
        <v>359</v>
      </c>
      <c r="E1218" s="499" t="s">
        <v>1420</v>
      </c>
    </row>
    <row r="1219" customFormat="false" ht="15" hidden="true" customHeight="false" outlineLevel="0" collapsed="false">
      <c r="A1219" s="499" t="s">
        <v>241</v>
      </c>
      <c r="B1219" s="500" t="n">
        <v>886</v>
      </c>
      <c r="C1219" s="499" t="s">
        <v>1455</v>
      </c>
      <c r="D1219" s="500" t="n">
        <v>456</v>
      </c>
      <c r="E1219" s="499" t="s">
        <v>1422</v>
      </c>
    </row>
    <row r="1220" customFormat="false" ht="15" hidden="true" customHeight="false" outlineLevel="0" collapsed="false">
      <c r="A1220" s="499" t="s">
        <v>241</v>
      </c>
      <c r="B1220" s="500" t="n">
        <v>886</v>
      </c>
      <c r="C1220" s="499" t="s">
        <v>1455</v>
      </c>
      <c r="D1220" s="500" t="n">
        <v>501</v>
      </c>
      <c r="E1220" s="499" t="s">
        <v>1473</v>
      </c>
    </row>
    <row r="1221" customFormat="false" ht="15" hidden="true" customHeight="false" outlineLevel="0" collapsed="false">
      <c r="A1221" s="499" t="s">
        <v>241</v>
      </c>
      <c r="B1221" s="500" t="n">
        <v>886</v>
      </c>
      <c r="C1221" s="499" t="s">
        <v>1455</v>
      </c>
      <c r="D1221" s="500" t="n">
        <v>588</v>
      </c>
      <c r="E1221" s="499" t="s">
        <v>1432</v>
      </c>
    </row>
    <row r="1222" customFormat="false" ht="15" hidden="true" customHeight="false" outlineLevel="0" collapsed="false">
      <c r="A1222" s="499" t="s">
        <v>241</v>
      </c>
      <c r="B1222" s="500" t="n">
        <v>886</v>
      </c>
      <c r="C1222" s="499" t="s">
        <v>1455</v>
      </c>
      <c r="D1222" s="500" t="n">
        <v>589</v>
      </c>
      <c r="E1222" s="499" t="s">
        <v>1474</v>
      </c>
    </row>
    <row r="1223" customFormat="false" ht="15" hidden="true" customHeight="false" outlineLevel="0" collapsed="false">
      <c r="A1223" s="499" t="s">
        <v>241</v>
      </c>
      <c r="B1223" s="500" t="n">
        <v>886</v>
      </c>
      <c r="C1223" s="499" t="s">
        <v>1455</v>
      </c>
      <c r="D1223" s="500" t="n">
        <v>632</v>
      </c>
      <c r="E1223" s="499" t="s">
        <v>1433</v>
      </c>
    </row>
    <row r="1224" customFormat="false" ht="15" hidden="true" customHeight="false" outlineLevel="0" collapsed="false">
      <c r="A1224" s="499" t="s">
        <v>241</v>
      </c>
      <c r="B1224" s="500" t="n">
        <v>886</v>
      </c>
      <c r="C1224" s="499" t="s">
        <v>1455</v>
      </c>
      <c r="D1224" s="500" t="n">
        <v>634</v>
      </c>
      <c r="E1224" s="499" t="s">
        <v>1434</v>
      </c>
    </row>
    <row r="1225" customFormat="false" ht="15" hidden="true" customHeight="false" outlineLevel="0" collapsed="false">
      <c r="A1225" s="499" t="s">
        <v>241</v>
      </c>
      <c r="B1225" s="500" t="n">
        <v>886</v>
      </c>
      <c r="C1225" s="499" t="s">
        <v>1455</v>
      </c>
      <c r="D1225" s="500" t="n">
        <v>636</v>
      </c>
      <c r="E1225" s="499" t="s">
        <v>1436</v>
      </c>
    </row>
    <row r="1226" customFormat="false" ht="15" hidden="true" customHeight="false" outlineLevel="0" collapsed="false">
      <c r="A1226" s="499" t="s">
        <v>241</v>
      </c>
      <c r="B1226" s="500" t="n">
        <v>886</v>
      </c>
      <c r="C1226" s="499" t="s">
        <v>1455</v>
      </c>
      <c r="D1226" s="500" t="n">
        <v>691</v>
      </c>
      <c r="E1226" s="499" t="s">
        <v>1439</v>
      </c>
    </row>
    <row r="1227" customFormat="false" ht="15" hidden="true" customHeight="false" outlineLevel="0" collapsed="false">
      <c r="A1227" s="499" t="s">
        <v>241</v>
      </c>
      <c r="B1227" s="500" t="n">
        <v>886</v>
      </c>
      <c r="C1227" s="499" t="s">
        <v>1455</v>
      </c>
      <c r="D1227" s="500" t="n">
        <v>692</v>
      </c>
      <c r="E1227" s="499" t="s">
        <v>1475</v>
      </c>
    </row>
    <row r="1228" customFormat="false" ht="15" hidden="true" customHeight="false" outlineLevel="0" collapsed="false">
      <c r="A1228" s="499" t="s">
        <v>241</v>
      </c>
      <c r="B1228" s="500" t="n">
        <v>886</v>
      </c>
      <c r="C1228" s="499" t="s">
        <v>1455</v>
      </c>
      <c r="D1228" s="500" t="n">
        <v>735</v>
      </c>
      <c r="E1228" s="499" t="s">
        <v>1476</v>
      </c>
    </row>
    <row r="1229" customFormat="false" ht="15" hidden="true" customHeight="false" outlineLevel="0" collapsed="false">
      <c r="A1229" s="499" t="s">
        <v>241</v>
      </c>
      <c r="B1229" s="500" t="n">
        <v>886</v>
      </c>
      <c r="C1229" s="499" t="s">
        <v>1455</v>
      </c>
      <c r="D1229" s="500" t="n">
        <v>872</v>
      </c>
      <c r="E1229" s="499" t="s">
        <v>1477</v>
      </c>
    </row>
    <row r="1230" customFormat="false" ht="15" hidden="true" customHeight="false" outlineLevel="0" collapsed="false">
      <c r="A1230" s="499" t="s">
        <v>241</v>
      </c>
      <c r="B1230" s="500" t="n">
        <v>886</v>
      </c>
      <c r="C1230" s="499" t="s">
        <v>1455</v>
      </c>
      <c r="D1230" s="500" t="n">
        <v>867</v>
      </c>
      <c r="E1230" s="499" t="s">
        <v>1452</v>
      </c>
    </row>
    <row r="1231" customFormat="false" ht="15" hidden="true" customHeight="false" outlineLevel="0" collapsed="false">
      <c r="A1231" s="499" t="s">
        <v>241</v>
      </c>
      <c r="B1231" s="500" t="n">
        <v>884</v>
      </c>
      <c r="C1231" s="499" t="s">
        <v>1478</v>
      </c>
      <c r="D1231" s="500" t="n">
        <v>5</v>
      </c>
      <c r="E1231" s="499" t="s">
        <v>1479</v>
      </c>
    </row>
    <row r="1232" customFormat="false" ht="15" hidden="true" customHeight="false" outlineLevel="0" collapsed="false">
      <c r="A1232" s="499" t="s">
        <v>241</v>
      </c>
      <c r="B1232" s="500" t="n">
        <v>884</v>
      </c>
      <c r="C1232" s="499" t="s">
        <v>1478</v>
      </c>
      <c r="D1232" s="500" t="n">
        <v>21</v>
      </c>
      <c r="E1232" s="499" t="s">
        <v>1348</v>
      </c>
    </row>
    <row r="1233" customFormat="false" ht="15" hidden="true" customHeight="false" outlineLevel="0" collapsed="false">
      <c r="A1233" s="499" t="s">
        <v>241</v>
      </c>
      <c r="B1233" s="500" t="n">
        <v>884</v>
      </c>
      <c r="C1233" s="499" t="s">
        <v>1478</v>
      </c>
      <c r="D1233" s="500" t="n">
        <v>4</v>
      </c>
      <c r="E1233" s="499" t="s">
        <v>1351</v>
      </c>
    </row>
    <row r="1234" customFormat="false" ht="15" hidden="true" customHeight="false" outlineLevel="0" collapsed="false">
      <c r="A1234" s="499" t="s">
        <v>241</v>
      </c>
      <c r="B1234" s="500" t="n">
        <v>884</v>
      </c>
      <c r="C1234" s="499" t="s">
        <v>1478</v>
      </c>
      <c r="D1234" s="500" t="n">
        <v>19</v>
      </c>
      <c r="E1234" s="499" t="s">
        <v>1354</v>
      </c>
    </row>
    <row r="1235" customFormat="false" ht="15" hidden="true" customHeight="false" outlineLevel="0" collapsed="false">
      <c r="A1235" s="499" t="s">
        <v>241</v>
      </c>
      <c r="B1235" s="500" t="n">
        <v>884</v>
      </c>
      <c r="C1235" s="499" t="s">
        <v>1478</v>
      </c>
      <c r="D1235" s="500" t="n">
        <v>15</v>
      </c>
      <c r="E1235" s="499" t="s">
        <v>1355</v>
      </c>
    </row>
    <row r="1236" customFormat="false" ht="15" hidden="true" customHeight="false" outlineLevel="0" collapsed="false">
      <c r="A1236" s="499" t="s">
        <v>241</v>
      </c>
      <c r="B1236" s="500" t="n">
        <v>884</v>
      </c>
      <c r="C1236" s="499" t="s">
        <v>1478</v>
      </c>
      <c r="D1236" s="500" t="n">
        <v>3</v>
      </c>
      <c r="E1236" s="499" t="s">
        <v>1480</v>
      </c>
    </row>
    <row r="1237" customFormat="false" ht="15" hidden="true" customHeight="false" outlineLevel="0" collapsed="false">
      <c r="A1237" s="499" t="s">
        <v>241</v>
      </c>
      <c r="B1237" s="500" t="n">
        <v>884</v>
      </c>
      <c r="C1237" s="499" t="s">
        <v>1478</v>
      </c>
      <c r="D1237" s="500" t="n">
        <v>13</v>
      </c>
      <c r="E1237" s="499" t="s">
        <v>1361</v>
      </c>
    </row>
    <row r="1238" customFormat="false" ht="15" hidden="true" customHeight="false" outlineLevel="0" collapsed="false">
      <c r="A1238" s="499" t="s">
        <v>241</v>
      </c>
      <c r="B1238" s="500" t="n">
        <v>884</v>
      </c>
      <c r="C1238" s="499" t="s">
        <v>1478</v>
      </c>
      <c r="D1238" s="500" t="n">
        <v>41</v>
      </c>
      <c r="E1238" s="499" t="s">
        <v>1460</v>
      </c>
    </row>
    <row r="1239" customFormat="false" ht="15" hidden="true" customHeight="false" outlineLevel="0" collapsed="false">
      <c r="A1239" s="499" t="s">
        <v>241</v>
      </c>
      <c r="B1239" s="500" t="n">
        <v>884</v>
      </c>
      <c r="C1239" s="499" t="s">
        <v>1478</v>
      </c>
      <c r="D1239" s="500" t="n">
        <v>14</v>
      </c>
      <c r="E1239" s="499" t="s">
        <v>1373</v>
      </c>
    </row>
    <row r="1240" customFormat="false" ht="15" hidden="true" customHeight="false" outlineLevel="0" collapsed="false">
      <c r="A1240" s="499" t="s">
        <v>241</v>
      </c>
      <c r="B1240" s="500" t="n">
        <v>884</v>
      </c>
      <c r="C1240" s="499" t="s">
        <v>1478</v>
      </c>
      <c r="D1240" s="500" t="n">
        <v>16</v>
      </c>
      <c r="E1240" s="499" t="s">
        <v>1374</v>
      </c>
    </row>
    <row r="1241" customFormat="false" ht="15" hidden="true" customHeight="false" outlineLevel="0" collapsed="false">
      <c r="A1241" s="499" t="s">
        <v>241</v>
      </c>
      <c r="B1241" s="500" t="n">
        <v>884</v>
      </c>
      <c r="C1241" s="499" t="s">
        <v>1478</v>
      </c>
      <c r="D1241" s="500" t="n">
        <v>872</v>
      </c>
      <c r="E1241" s="499" t="s">
        <v>1481</v>
      </c>
    </row>
    <row r="1242" customFormat="false" ht="15" hidden="true" customHeight="false" outlineLevel="0" collapsed="false">
      <c r="A1242" s="499" t="s">
        <v>241</v>
      </c>
      <c r="B1242" s="500" t="n">
        <v>884</v>
      </c>
      <c r="C1242" s="499" t="s">
        <v>1478</v>
      </c>
      <c r="D1242" s="500" t="n">
        <v>17</v>
      </c>
      <c r="E1242" s="499" t="s">
        <v>1378</v>
      </c>
    </row>
    <row r="1243" customFormat="false" ht="15" hidden="true" customHeight="false" outlineLevel="0" collapsed="false">
      <c r="A1243" s="499" t="s">
        <v>241</v>
      </c>
      <c r="B1243" s="500" t="n">
        <v>884</v>
      </c>
      <c r="C1243" s="499" t="s">
        <v>1478</v>
      </c>
      <c r="D1243" s="500" t="n">
        <v>7</v>
      </c>
      <c r="E1243" s="499" t="s">
        <v>1380</v>
      </c>
    </row>
    <row r="1244" customFormat="false" ht="15" hidden="true" customHeight="false" outlineLevel="0" collapsed="false">
      <c r="A1244" s="499" t="s">
        <v>241</v>
      </c>
      <c r="B1244" s="500" t="n">
        <v>884</v>
      </c>
      <c r="C1244" s="499" t="s">
        <v>1478</v>
      </c>
      <c r="D1244" s="500" t="n">
        <v>1</v>
      </c>
      <c r="E1244" s="499" t="s">
        <v>1381</v>
      </c>
    </row>
    <row r="1245" customFormat="false" ht="15" hidden="true" customHeight="false" outlineLevel="0" collapsed="false">
      <c r="A1245" s="499" t="s">
        <v>241</v>
      </c>
      <c r="B1245" s="500" t="n">
        <v>884</v>
      </c>
      <c r="C1245" s="499" t="s">
        <v>1478</v>
      </c>
      <c r="D1245" s="500" t="n">
        <v>18</v>
      </c>
      <c r="E1245" s="499" t="s">
        <v>1383</v>
      </c>
    </row>
    <row r="1246" customFormat="false" ht="15" hidden="true" customHeight="false" outlineLevel="0" collapsed="false">
      <c r="A1246" s="499" t="s">
        <v>241</v>
      </c>
      <c r="B1246" s="500" t="n">
        <v>884</v>
      </c>
      <c r="C1246" s="499" t="s">
        <v>1478</v>
      </c>
      <c r="D1246" s="500" t="n">
        <v>9</v>
      </c>
      <c r="E1246" s="499" t="s">
        <v>1384</v>
      </c>
    </row>
    <row r="1247" customFormat="false" ht="15" hidden="true" customHeight="false" outlineLevel="0" collapsed="false">
      <c r="A1247" s="499" t="s">
        <v>241</v>
      </c>
      <c r="B1247" s="500" t="n">
        <v>884</v>
      </c>
      <c r="C1247" s="499" t="s">
        <v>1478</v>
      </c>
      <c r="D1247" s="500" t="n">
        <v>11</v>
      </c>
      <c r="E1247" s="499" t="s">
        <v>1385</v>
      </c>
    </row>
    <row r="1248" customFormat="false" ht="15" hidden="true" customHeight="false" outlineLevel="0" collapsed="false">
      <c r="A1248" s="499" t="s">
        <v>241</v>
      </c>
      <c r="B1248" s="500" t="n">
        <v>884</v>
      </c>
      <c r="C1248" s="499" t="s">
        <v>1478</v>
      </c>
      <c r="D1248" s="500" t="n">
        <v>45</v>
      </c>
      <c r="E1248" s="499" t="s">
        <v>1387</v>
      </c>
    </row>
    <row r="1249" customFormat="false" ht="15" hidden="true" customHeight="false" outlineLevel="0" collapsed="false">
      <c r="A1249" s="499" t="s">
        <v>241</v>
      </c>
      <c r="B1249" s="500" t="n">
        <v>884</v>
      </c>
      <c r="C1249" s="499" t="s">
        <v>1478</v>
      </c>
      <c r="D1249" s="500" t="n">
        <v>136</v>
      </c>
      <c r="E1249" s="499" t="s">
        <v>310</v>
      </c>
    </row>
    <row r="1250" customFormat="false" ht="15" hidden="true" customHeight="false" outlineLevel="0" collapsed="false">
      <c r="A1250" s="499" t="s">
        <v>241</v>
      </c>
      <c r="B1250" s="500" t="n">
        <v>884</v>
      </c>
      <c r="C1250" s="499" t="s">
        <v>1478</v>
      </c>
      <c r="D1250" s="500" t="n">
        <v>176</v>
      </c>
      <c r="E1250" s="499" t="s">
        <v>1482</v>
      </c>
    </row>
    <row r="1251" customFormat="false" ht="15" hidden="true" customHeight="false" outlineLevel="0" collapsed="false">
      <c r="A1251" s="499" t="s">
        <v>241</v>
      </c>
      <c r="B1251" s="500" t="n">
        <v>884</v>
      </c>
      <c r="C1251" s="499" t="s">
        <v>1478</v>
      </c>
      <c r="D1251" s="500" t="n">
        <v>177</v>
      </c>
      <c r="E1251" s="499" t="s">
        <v>1401</v>
      </c>
    </row>
    <row r="1252" customFormat="false" ht="15" hidden="true" customHeight="false" outlineLevel="0" collapsed="false">
      <c r="A1252" s="499" t="s">
        <v>241</v>
      </c>
      <c r="B1252" s="500" t="n">
        <v>884</v>
      </c>
      <c r="C1252" s="499" t="s">
        <v>1478</v>
      </c>
      <c r="D1252" s="500" t="n">
        <v>200</v>
      </c>
      <c r="E1252" s="499" t="s">
        <v>1403</v>
      </c>
    </row>
    <row r="1253" customFormat="false" ht="15" hidden="true" customHeight="false" outlineLevel="0" collapsed="false">
      <c r="A1253" s="499" t="s">
        <v>241</v>
      </c>
      <c r="B1253" s="500" t="n">
        <v>884</v>
      </c>
      <c r="C1253" s="499" t="s">
        <v>1478</v>
      </c>
      <c r="D1253" s="500" t="n">
        <v>179</v>
      </c>
      <c r="E1253" s="499" t="s">
        <v>1404</v>
      </c>
    </row>
    <row r="1254" customFormat="false" ht="15" hidden="true" customHeight="false" outlineLevel="0" collapsed="false">
      <c r="A1254" s="499" t="s">
        <v>241</v>
      </c>
      <c r="B1254" s="500" t="n">
        <v>884</v>
      </c>
      <c r="C1254" s="499" t="s">
        <v>1478</v>
      </c>
      <c r="D1254" s="500" t="n">
        <v>309</v>
      </c>
      <c r="E1254" s="499" t="s">
        <v>1412</v>
      </c>
    </row>
    <row r="1255" customFormat="false" ht="15" hidden="true" customHeight="false" outlineLevel="0" collapsed="false">
      <c r="A1255" s="499" t="s">
        <v>241</v>
      </c>
      <c r="B1255" s="500" t="n">
        <v>884</v>
      </c>
      <c r="C1255" s="499" t="s">
        <v>1478</v>
      </c>
      <c r="D1255" s="500" t="n">
        <v>353</v>
      </c>
      <c r="E1255" s="499" t="s">
        <v>1414</v>
      </c>
    </row>
    <row r="1256" customFormat="false" ht="15" hidden="true" customHeight="false" outlineLevel="0" collapsed="false">
      <c r="A1256" s="499" t="s">
        <v>241</v>
      </c>
      <c r="B1256" s="500" t="n">
        <v>884</v>
      </c>
      <c r="C1256" s="499" t="s">
        <v>1478</v>
      </c>
      <c r="D1256" s="500" t="n">
        <v>361</v>
      </c>
      <c r="E1256" s="499" t="s">
        <v>1415</v>
      </c>
    </row>
    <row r="1257" customFormat="false" ht="15" hidden="true" customHeight="false" outlineLevel="0" collapsed="false">
      <c r="A1257" s="499" t="s">
        <v>241</v>
      </c>
      <c r="B1257" s="500" t="n">
        <v>884</v>
      </c>
      <c r="C1257" s="499" t="s">
        <v>1478</v>
      </c>
      <c r="D1257" s="500" t="n">
        <v>359</v>
      </c>
      <c r="E1257" s="499" t="s">
        <v>1418</v>
      </c>
    </row>
    <row r="1258" customFormat="false" ht="15" hidden="true" customHeight="false" outlineLevel="0" collapsed="false">
      <c r="A1258" s="499" t="s">
        <v>241</v>
      </c>
      <c r="B1258" s="500" t="n">
        <v>884</v>
      </c>
      <c r="C1258" s="499" t="s">
        <v>1478</v>
      </c>
      <c r="D1258" s="500" t="n">
        <v>355</v>
      </c>
      <c r="E1258" s="499" t="s">
        <v>1419</v>
      </c>
    </row>
    <row r="1259" customFormat="false" ht="15" hidden="true" customHeight="false" outlineLevel="0" collapsed="false">
      <c r="A1259" s="499" t="s">
        <v>241</v>
      </c>
      <c r="B1259" s="500" t="n">
        <v>884</v>
      </c>
      <c r="C1259" s="499" t="s">
        <v>1478</v>
      </c>
      <c r="D1259" s="500" t="n">
        <v>357</v>
      </c>
      <c r="E1259" s="499" t="s">
        <v>1420</v>
      </c>
    </row>
    <row r="1260" customFormat="false" ht="15" hidden="true" customHeight="false" outlineLevel="0" collapsed="false">
      <c r="A1260" s="499" t="s">
        <v>241</v>
      </c>
      <c r="B1260" s="500" t="n">
        <v>884</v>
      </c>
      <c r="C1260" s="499" t="s">
        <v>1478</v>
      </c>
      <c r="D1260" s="500" t="n">
        <v>175</v>
      </c>
      <c r="E1260" s="499" t="s">
        <v>1483</v>
      </c>
    </row>
    <row r="1261" customFormat="false" ht="15" hidden="true" customHeight="false" outlineLevel="0" collapsed="false">
      <c r="A1261" s="499" t="s">
        <v>241</v>
      </c>
      <c r="B1261" s="500" t="n">
        <v>884</v>
      </c>
      <c r="C1261" s="499" t="s">
        <v>1478</v>
      </c>
      <c r="D1261" s="500" t="n">
        <v>501</v>
      </c>
      <c r="E1261" s="499" t="s">
        <v>1484</v>
      </c>
    </row>
    <row r="1262" customFormat="false" ht="15" hidden="true" customHeight="false" outlineLevel="0" collapsed="false">
      <c r="A1262" s="499" t="s">
        <v>241</v>
      </c>
      <c r="B1262" s="500" t="n">
        <v>884</v>
      </c>
      <c r="C1262" s="499" t="s">
        <v>1478</v>
      </c>
      <c r="D1262" s="500" t="n">
        <v>544</v>
      </c>
      <c r="E1262" s="499" t="s">
        <v>1428</v>
      </c>
    </row>
    <row r="1263" customFormat="false" ht="15" hidden="true" customHeight="false" outlineLevel="0" collapsed="false">
      <c r="A1263" s="499" t="s">
        <v>241</v>
      </c>
      <c r="B1263" s="500" t="n">
        <v>884</v>
      </c>
      <c r="C1263" s="499" t="s">
        <v>1478</v>
      </c>
      <c r="D1263" s="500" t="n">
        <v>588</v>
      </c>
      <c r="E1263" s="499" t="s">
        <v>1432</v>
      </c>
    </row>
    <row r="1264" customFormat="false" ht="15" hidden="true" customHeight="false" outlineLevel="0" collapsed="false">
      <c r="A1264" s="499" t="s">
        <v>241</v>
      </c>
      <c r="B1264" s="500" t="n">
        <v>884</v>
      </c>
      <c r="C1264" s="499" t="s">
        <v>1478</v>
      </c>
      <c r="D1264" s="500" t="n">
        <v>675</v>
      </c>
      <c r="E1264" s="499" t="s">
        <v>1438</v>
      </c>
    </row>
    <row r="1265" customFormat="false" ht="15" hidden="true" customHeight="false" outlineLevel="0" collapsed="false">
      <c r="A1265" s="499" t="s">
        <v>241</v>
      </c>
      <c r="B1265" s="500" t="n">
        <v>884</v>
      </c>
      <c r="C1265" s="499" t="s">
        <v>1478</v>
      </c>
      <c r="D1265" s="500" t="n">
        <v>871</v>
      </c>
      <c r="E1265" s="499" t="s">
        <v>1452</v>
      </c>
    </row>
    <row r="1266" customFormat="false" ht="15" hidden="true" customHeight="false" outlineLevel="0" collapsed="false">
      <c r="A1266" s="499" t="s">
        <v>241</v>
      </c>
      <c r="B1266" s="500" t="n">
        <v>888</v>
      </c>
      <c r="C1266" s="499" t="s">
        <v>1485</v>
      </c>
      <c r="D1266" s="500" t="n">
        <v>20</v>
      </c>
      <c r="E1266" s="499" t="s">
        <v>1486</v>
      </c>
    </row>
    <row r="1267" customFormat="false" ht="15" hidden="true" customHeight="false" outlineLevel="0" collapsed="false">
      <c r="A1267" s="499" t="s">
        <v>241</v>
      </c>
      <c r="B1267" s="500" t="n">
        <v>888</v>
      </c>
      <c r="C1267" s="499" t="s">
        <v>1485</v>
      </c>
      <c r="D1267" s="500" t="n">
        <v>21</v>
      </c>
      <c r="E1267" s="499" t="s">
        <v>1487</v>
      </c>
    </row>
    <row r="1268" customFormat="false" ht="15" hidden="true" customHeight="false" outlineLevel="0" collapsed="false">
      <c r="A1268" s="499" t="s">
        <v>241</v>
      </c>
      <c r="B1268" s="500" t="n">
        <v>888</v>
      </c>
      <c r="C1268" s="499" t="s">
        <v>1485</v>
      </c>
      <c r="D1268" s="500" t="n">
        <v>22</v>
      </c>
      <c r="E1268" s="499" t="s">
        <v>1488</v>
      </c>
    </row>
    <row r="1269" customFormat="false" ht="15" hidden="true" customHeight="false" outlineLevel="0" collapsed="false">
      <c r="A1269" s="499" t="s">
        <v>241</v>
      </c>
      <c r="B1269" s="500" t="n">
        <v>888</v>
      </c>
      <c r="C1269" s="499" t="s">
        <v>1485</v>
      </c>
      <c r="D1269" s="500" t="n">
        <v>23</v>
      </c>
      <c r="E1269" s="499" t="s">
        <v>1489</v>
      </c>
    </row>
    <row r="1270" customFormat="false" ht="15" hidden="true" customHeight="false" outlineLevel="0" collapsed="false">
      <c r="A1270" s="499" t="s">
        <v>241</v>
      </c>
      <c r="B1270" s="500" t="n">
        <v>888</v>
      </c>
      <c r="C1270" s="499" t="s">
        <v>1485</v>
      </c>
      <c r="D1270" s="500" t="n">
        <v>26</v>
      </c>
      <c r="E1270" s="499" t="s">
        <v>1490</v>
      </c>
    </row>
    <row r="1271" customFormat="false" ht="15" hidden="true" customHeight="false" outlineLevel="0" collapsed="false">
      <c r="A1271" s="499" t="s">
        <v>241</v>
      </c>
      <c r="B1271" s="500" t="n">
        <v>888</v>
      </c>
      <c r="C1271" s="499" t="s">
        <v>1485</v>
      </c>
      <c r="D1271" s="500" t="n">
        <v>25</v>
      </c>
      <c r="E1271" s="499" t="s">
        <v>1491</v>
      </c>
    </row>
    <row r="1272" customFormat="false" ht="15" hidden="true" customHeight="false" outlineLevel="0" collapsed="false">
      <c r="A1272" s="499" t="s">
        <v>241</v>
      </c>
      <c r="B1272" s="500" t="n">
        <v>888</v>
      </c>
      <c r="C1272" s="499" t="s">
        <v>1485</v>
      </c>
      <c r="D1272" s="500" t="n">
        <v>24</v>
      </c>
      <c r="E1272" s="499" t="s">
        <v>1492</v>
      </c>
    </row>
    <row r="1273" customFormat="false" ht="15" hidden="true" customHeight="false" outlineLevel="0" collapsed="false">
      <c r="A1273" s="499" t="s">
        <v>241</v>
      </c>
      <c r="B1273" s="500" t="n">
        <v>888</v>
      </c>
      <c r="C1273" s="499" t="s">
        <v>1485</v>
      </c>
      <c r="D1273" s="500" t="n">
        <v>27</v>
      </c>
      <c r="E1273" s="499" t="s">
        <v>1493</v>
      </c>
    </row>
    <row r="1274" customFormat="false" ht="15" hidden="true" customHeight="false" outlineLevel="0" collapsed="false">
      <c r="A1274" s="499" t="s">
        <v>241</v>
      </c>
      <c r="B1274" s="500" t="n">
        <v>888</v>
      </c>
      <c r="C1274" s="499" t="s">
        <v>1485</v>
      </c>
      <c r="D1274" s="500" t="n">
        <v>103</v>
      </c>
      <c r="E1274" s="499" t="s">
        <v>1494</v>
      </c>
    </row>
    <row r="1275" customFormat="false" ht="15" hidden="true" customHeight="false" outlineLevel="0" collapsed="false">
      <c r="A1275" s="499" t="s">
        <v>241</v>
      </c>
      <c r="B1275" s="500" t="n">
        <v>888</v>
      </c>
      <c r="C1275" s="499" t="s">
        <v>1485</v>
      </c>
      <c r="D1275" s="500" t="n">
        <v>100</v>
      </c>
      <c r="E1275" s="499" t="s">
        <v>1495</v>
      </c>
    </row>
    <row r="1276" customFormat="false" ht="15" hidden="true" customHeight="false" outlineLevel="0" collapsed="false">
      <c r="A1276" s="499" t="s">
        <v>241</v>
      </c>
      <c r="B1276" s="500" t="n">
        <v>888</v>
      </c>
      <c r="C1276" s="499" t="s">
        <v>1485</v>
      </c>
      <c r="D1276" s="500" t="n">
        <v>101</v>
      </c>
      <c r="E1276" s="499" t="s">
        <v>1496</v>
      </c>
    </row>
    <row r="1277" customFormat="false" ht="15" hidden="true" customHeight="false" outlineLevel="0" collapsed="false">
      <c r="A1277" s="499" t="s">
        <v>241</v>
      </c>
      <c r="B1277" s="500" t="n">
        <v>888</v>
      </c>
      <c r="C1277" s="499" t="s">
        <v>1485</v>
      </c>
      <c r="D1277" s="500" t="n">
        <v>102</v>
      </c>
      <c r="E1277" s="499" t="s">
        <v>1497</v>
      </c>
    </row>
    <row r="1278" customFormat="false" ht="15" hidden="true" customHeight="false" outlineLevel="0" collapsed="false">
      <c r="A1278" s="499" t="s">
        <v>241</v>
      </c>
      <c r="B1278" s="500" t="n">
        <v>888</v>
      </c>
      <c r="C1278" s="499" t="s">
        <v>1485</v>
      </c>
      <c r="D1278" s="500" t="n">
        <v>104</v>
      </c>
      <c r="E1278" s="499" t="s">
        <v>1498</v>
      </c>
    </row>
    <row r="1279" customFormat="false" ht="15" hidden="true" customHeight="false" outlineLevel="0" collapsed="false">
      <c r="A1279" s="499" t="s">
        <v>241</v>
      </c>
      <c r="B1279" s="500" t="n">
        <v>888</v>
      </c>
      <c r="C1279" s="499" t="s">
        <v>1485</v>
      </c>
      <c r="D1279" s="500" t="n">
        <v>105</v>
      </c>
      <c r="E1279" s="499" t="s">
        <v>1499</v>
      </c>
    </row>
    <row r="1280" customFormat="false" ht="15" hidden="true" customHeight="false" outlineLevel="0" collapsed="false">
      <c r="A1280" s="499" t="s">
        <v>241</v>
      </c>
      <c r="B1280" s="500" t="n">
        <v>888</v>
      </c>
      <c r="C1280" s="499" t="s">
        <v>1485</v>
      </c>
      <c r="D1280" s="500" t="n">
        <v>150</v>
      </c>
      <c r="E1280" s="499" t="s">
        <v>1500</v>
      </c>
    </row>
    <row r="1281" customFormat="false" ht="15" hidden="true" customHeight="false" outlineLevel="0" collapsed="false">
      <c r="A1281" s="499" t="s">
        <v>241</v>
      </c>
      <c r="B1281" s="500" t="n">
        <v>888</v>
      </c>
      <c r="C1281" s="499" t="s">
        <v>1485</v>
      </c>
      <c r="D1281" s="500" t="n">
        <v>151</v>
      </c>
      <c r="E1281" s="499" t="s">
        <v>1501</v>
      </c>
    </row>
    <row r="1282" customFormat="false" ht="15" hidden="true" customHeight="false" outlineLevel="0" collapsed="false">
      <c r="A1282" s="499" t="s">
        <v>241</v>
      </c>
      <c r="B1282" s="500" t="n">
        <v>888</v>
      </c>
      <c r="C1282" s="499" t="s">
        <v>1485</v>
      </c>
      <c r="D1282" s="500" t="n">
        <v>152</v>
      </c>
      <c r="E1282" s="499" t="s">
        <v>1502</v>
      </c>
    </row>
    <row r="1283" customFormat="false" ht="15" hidden="true" customHeight="false" outlineLevel="0" collapsed="false">
      <c r="A1283" s="499" t="s">
        <v>241</v>
      </c>
      <c r="B1283" s="500" t="n">
        <v>888</v>
      </c>
      <c r="C1283" s="499" t="s">
        <v>1485</v>
      </c>
      <c r="D1283" s="500" t="n">
        <v>153</v>
      </c>
      <c r="E1283" s="499" t="s">
        <v>1503</v>
      </c>
    </row>
    <row r="1284" customFormat="false" ht="15" hidden="true" customHeight="false" outlineLevel="0" collapsed="false">
      <c r="A1284" s="499" t="s">
        <v>241</v>
      </c>
      <c r="B1284" s="500" t="n">
        <v>888</v>
      </c>
      <c r="C1284" s="499" t="s">
        <v>1485</v>
      </c>
      <c r="D1284" s="500" t="n">
        <v>154</v>
      </c>
      <c r="E1284" s="499" t="s">
        <v>1504</v>
      </c>
    </row>
    <row r="1285" customFormat="false" ht="15" hidden="true" customHeight="false" outlineLevel="0" collapsed="false">
      <c r="A1285" s="499" t="s">
        <v>241</v>
      </c>
      <c r="B1285" s="500" t="n">
        <v>888</v>
      </c>
      <c r="C1285" s="499" t="s">
        <v>1485</v>
      </c>
      <c r="D1285" s="500" t="n">
        <v>155</v>
      </c>
      <c r="E1285" s="499" t="s">
        <v>1505</v>
      </c>
    </row>
    <row r="1286" customFormat="false" ht="15" hidden="true" customHeight="false" outlineLevel="0" collapsed="false">
      <c r="A1286" s="499" t="s">
        <v>241</v>
      </c>
      <c r="B1286" s="500" t="n">
        <v>888</v>
      </c>
      <c r="C1286" s="499" t="s">
        <v>1485</v>
      </c>
      <c r="D1286" s="500" t="n">
        <v>330</v>
      </c>
      <c r="E1286" s="499" t="s">
        <v>1506</v>
      </c>
    </row>
    <row r="1287" customFormat="false" ht="15" hidden="true" customHeight="false" outlineLevel="0" collapsed="false">
      <c r="A1287" s="499" t="s">
        <v>241</v>
      </c>
      <c r="B1287" s="500" t="n">
        <v>888</v>
      </c>
      <c r="C1287" s="499" t="s">
        <v>1485</v>
      </c>
      <c r="D1287" s="500" t="n">
        <v>331</v>
      </c>
      <c r="E1287" s="499" t="s">
        <v>1507</v>
      </c>
    </row>
    <row r="1288" customFormat="false" ht="15" hidden="true" customHeight="false" outlineLevel="0" collapsed="false">
      <c r="A1288" s="499" t="s">
        <v>241</v>
      </c>
      <c r="B1288" s="500" t="n">
        <v>888</v>
      </c>
      <c r="C1288" s="499" t="s">
        <v>1485</v>
      </c>
      <c r="D1288" s="500" t="n">
        <v>322</v>
      </c>
      <c r="E1288" s="499" t="s">
        <v>1508</v>
      </c>
    </row>
    <row r="1289" customFormat="false" ht="15" hidden="true" customHeight="false" outlineLevel="0" collapsed="false">
      <c r="A1289" s="499" t="s">
        <v>241</v>
      </c>
      <c r="B1289" s="500" t="n">
        <v>888</v>
      </c>
      <c r="C1289" s="499" t="s">
        <v>1485</v>
      </c>
      <c r="D1289" s="500" t="n">
        <v>370</v>
      </c>
      <c r="E1289" s="499" t="s">
        <v>1509</v>
      </c>
    </row>
    <row r="1290" customFormat="false" ht="15" hidden="true" customHeight="false" outlineLevel="0" collapsed="false">
      <c r="A1290" s="499" t="s">
        <v>241</v>
      </c>
      <c r="B1290" s="500" t="n">
        <v>888</v>
      </c>
      <c r="C1290" s="499" t="s">
        <v>1485</v>
      </c>
      <c r="D1290" s="500" t="n">
        <v>371</v>
      </c>
      <c r="E1290" s="499" t="s">
        <v>1510</v>
      </c>
    </row>
    <row r="1291" customFormat="false" ht="15" hidden="true" customHeight="false" outlineLevel="0" collapsed="false">
      <c r="A1291" s="499" t="s">
        <v>241</v>
      </c>
      <c r="B1291" s="500" t="n">
        <v>888</v>
      </c>
      <c r="C1291" s="499" t="s">
        <v>1485</v>
      </c>
      <c r="D1291" s="500" t="n">
        <v>361</v>
      </c>
      <c r="E1291" s="499" t="s">
        <v>1511</v>
      </c>
    </row>
    <row r="1292" customFormat="false" ht="15" hidden="true" customHeight="false" outlineLevel="0" collapsed="false">
      <c r="A1292" s="499" t="s">
        <v>241</v>
      </c>
      <c r="B1292" s="500" t="n">
        <v>888</v>
      </c>
      <c r="C1292" s="499" t="s">
        <v>1485</v>
      </c>
      <c r="D1292" s="500" t="n">
        <v>360</v>
      </c>
      <c r="E1292" s="499" t="s">
        <v>1512</v>
      </c>
    </row>
    <row r="1293" customFormat="false" ht="15" hidden="true" customHeight="false" outlineLevel="0" collapsed="false">
      <c r="A1293" s="499" t="s">
        <v>241</v>
      </c>
      <c r="B1293" s="500" t="n">
        <v>888</v>
      </c>
      <c r="C1293" s="499" t="s">
        <v>1485</v>
      </c>
      <c r="D1293" s="500" t="n">
        <v>362</v>
      </c>
      <c r="E1293" s="499" t="s">
        <v>1513</v>
      </c>
    </row>
    <row r="1294" customFormat="false" ht="15" hidden="true" customHeight="false" outlineLevel="0" collapsed="false">
      <c r="A1294" s="499" t="s">
        <v>241</v>
      </c>
      <c r="B1294" s="500" t="n">
        <v>888</v>
      </c>
      <c r="C1294" s="499" t="s">
        <v>1485</v>
      </c>
      <c r="D1294" s="500" t="n">
        <v>363</v>
      </c>
      <c r="E1294" s="499" t="s">
        <v>1514</v>
      </c>
    </row>
    <row r="1295" customFormat="false" ht="15" hidden="true" customHeight="false" outlineLevel="0" collapsed="false">
      <c r="A1295" s="499" t="s">
        <v>241</v>
      </c>
      <c r="B1295" s="500" t="n">
        <v>888</v>
      </c>
      <c r="C1295" s="499" t="s">
        <v>1485</v>
      </c>
      <c r="D1295" s="500" t="n">
        <v>364</v>
      </c>
      <c r="E1295" s="499" t="s">
        <v>1515</v>
      </c>
    </row>
    <row r="1296" customFormat="false" ht="15" hidden="true" customHeight="false" outlineLevel="0" collapsed="false">
      <c r="A1296" s="499" t="s">
        <v>241</v>
      </c>
      <c r="B1296" s="500" t="n">
        <v>888</v>
      </c>
      <c r="C1296" s="499" t="s">
        <v>1485</v>
      </c>
      <c r="D1296" s="500" t="n">
        <v>365</v>
      </c>
      <c r="E1296" s="499" t="s">
        <v>1516</v>
      </c>
    </row>
    <row r="1297" customFormat="false" ht="15" hidden="true" customHeight="false" outlineLevel="0" collapsed="false">
      <c r="A1297" s="499" t="s">
        <v>241</v>
      </c>
      <c r="B1297" s="500" t="n">
        <v>888</v>
      </c>
      <c r="C1297" s="499" t="s">
        <v>1485</v>
      </c>
      <c r="D1297" s="500" t="n">
        <v>520</v>
      </c>
      <c r="E1297" s="499" t="s">
        <v>1517</v>
      </c>
    </row>
    <row r="1298" customFormat="false" ht="15" hidden="true" customHeight="false" outlineLevel="0" collapsed="false">
      <c r="A1298" s="499" t="s">
        <v>241</v>
      </c>
      <c r="B1298" s="500" t="n">
        <v>888</v>
      </c>
      <c r="C1298" s="499" t="s">
        <v>1485</v>
      </c>
      <c r="D1298" s="500" t="n">
        <v>521</v>
      </c>
      <c r="E1298" s="499" t="s">
        <v>1518</v>
      </c>
    </row>
    <row r="1299" customFormat="false" ht="15" hidden="true" customHeight="false" outlineLevel="0" collapsed="false">
      <c r="A1299" s="499" t="s">
        <v>241</v>
      </c>
      <c r="B1299" s="500" t="n">
        <v>888</v>
      </c>
      <c r="C1299" s="499" t="s">
        <v>1485</v>
      </c>
      <c r="D1299" s="500" t="n">
        <v>522</v>
      </c>
      <c r="E1299" s="499" t="s">
        <v>1519</v>
      </c>
    </row>
    <row r="1300" customFormat="false" ht="15" hidden="true" customHeight="false" outlineLevel="0" collapsed="false">
      <c r="A1300" s="499" t="s">
        <v>241</v>
      </c>
      <c r="B1300" s="500" t="n">
        <v>888</v>
      </c>
      <c r="C1300" s="499" t="s">
        <v>1485</v>
      </c>
      <c r="D1300" s="500" t="n">
        <v>523</v>
      </c>
      <c r="E1300" s="499" t="s">
        <v>1520</v>
      </c>
    </row>
    <row r="1301" customFormat="false" ht="15" hidden="true" customHeight="false" outlineLevel="0" collapsed="false">
      <c r="A1301" s="499" t="s">
        <v>241</v>
      </c>
      <c r="B1301" s="500" t="n">
        <v>888</v>
      </c>
      <c r="C1301" s="499" t="s">
        <v>1485</v>
      </c>
      <c r="D1301" s="500" t="n">
        <v>580</v>
      </c>
      <c r="E1301" s="499" t="s">
        <v>1521</v>
      </c>
    </row>
    <row r="1302" customFormat="false" ht="15" hidden="true" customHeight="false" outlineLevel="0" collapsed="false">
      <c r="A1302" s="499" t="s">
        <v>241</v>
      </c>
      <c r="B1302" s="500" t="n">
        <v>888</v>
      </c>
      <c r="C1302" s="499" t="s">
        <v>1485</v>
      </c>
      <c r="D1302" s="500" t="n">
        <v>755</v>
      </c>
      <c r="E1302" s="499" t="s">
        <v>1522</v>
      </c>
    </row>
    <row r="1303" customFormat="false" ht="15" hidden="true" customHeight="false" outlineLevel="0" collapsed="false">
      <c r="A1303" s="499" t="s">
        <v>241</v>
      </c>
      <c r="B1303" s="500" t="n">
        <v>888</v>
      </c>
      <c r="C1303" s="499" t="s">
        <v>1485</v>
      </c>
      <c r="D1303" s="500" t="n">
        <v>756</v>
      </c>
      <c r="E1303" s="499" t="s">
        <v>1523</v>
      </c>
    </row>
    <row r="1304" customFormat="false" ht="15" hidden="true" customHeight="false" outlineLevel="0" collapsed="false">
      <c r="A1304" s="499" t="s">
        <v>241</v>
      </c>
      <c r="B1304" s="500" t="n">
        <v>888</v>
      </c>
      <c r="C1304" s="499" t="s">
        <v>1485</v>
      </c>
      <c r="D1304" s="500" t="n">
        <v>757</v>
      </c>
      <c r="E1304" s="499" t="s">
        <v>1524</v>
      </c>
    </row>
    <row r="1305" customFormat="false" ht="15" hidden="true" customHeight="false" outlineLevel="0" collapsed="false">
      <c r="A1305" s="499" t="s">
        <v>241</v>
      </c>
      <c r="B1305" s="500" t="n">
        <v>888</v>
      </c>
      <c r="C1305" s="499" t="s">
        <v>1485</v>
      </c>
      <c r="D1305" s="500" t="n">
        <v>758</v>
      </c>
      <c r="E1305" s="499" t="s">
        <v>1525</v>
      </c>
    </row>
    <row r="1306" customFormat="false" ht="15" hidden="true" customHeight="false" outlineLevel="0" collapsed="false">
      <c r="A1306" s="499" t="s">
        <v>241</v>
      </c>
      <c r="B1306" s="500" t="n">
        <v>888</v>
      </c>
      <c r="C1306" s="499" t="s">
        <v>1485</v>
      </c>
      <c r="D1306" s="500" t="n">
        <v>759</v>
      </c>
      <c r="E1306" s="499" t="s">
        <v>1526</v>
      </c>
    </row>
    <row r="1307" customFormat="false" ht="15" hidden="true" customHeight="false" outlineLevel="0" collapsed="false">
      <c r="A1307" s="499" t="s">
        <v>241</v>
      </c>
      <c r="B1307" s="500" t="n">
        <v>888</v>
      </c>
      <c r="C1307" s="499" t="s">
        <v>1485</v>
      </c>
      <c r="D1307" s="500" t="n">
        <v>761</v>
      </c>
      <c r="E1307" s="499" t="s">
        <v>1527</v>
      </c>
    </row>
    <row r="1308" customFormat="false" ht="15" hidden="true" customHeight="false" outlineLevel="0" collapsed="false">
      <c r="A1308" s="499" t="s">
        <v>241</v>
      </c>
      <c r="B1308" s="500" t="n">
        <v>888</v>
      </c>
      <c r="C1308" s="499" t="s">
        <v>1485</v>
      </c>
      <c r="D1308" s="500" t="n">
        <v>762</v>
      </c>
      <c r="E1308" s="499" t="s">
        <v>1528</v>
      </c>
    </row>
    <row r="1309" customFormat="false" ht="15" hidden="true" customHeight="false" outlineLevel="0" collapsed="false">
      <c r="A1309" s="499" t="s">
        <v>241</v>
      </c>
      <c r="B1309" s="500" t="n">
        <v>888</v>
      </c>
      <c r="C1309" s="499" t="s">
        <v>1485</v>
      </c>
      <c r="D1309" s="500" t="n">
        <v>760</v>
      </c>
      <c r="E1309" s="499" t="s">
        <v>1529</v>
      </c>
    </row>
    <row r="1310" customFormat="false" ht="15" hidden="true" customHeight="false" outlineLevel="0" collapsed="false">
      <c r="A1310" s="499" t="s">
        <v>241</v>
      </c>
      <c r="B1310" s="500" t="n">
        <v>882</v>
      </c>
      <c r="C1310" s="499" t="s">
        <v>1530</v>
      </c>
      <c r="D1310" s="500" t="n">
        <v>28</v>
      </c>
      <c r="E1310" s="499" t="s">
        <v>1340</v>
      </c>
    </row>
    <row r="1311" customFormat="false" ht="15" hidden="true" customHeight="false" outlineLevel="0" collapsed="false">
      <c r="A1311" s="499" t="s">
        <v>241</v>
      </c>
      <c r="B1311" s="500" t="n">
        <v>882</v>
      </c>
      <c r="C1311" s="499" t="s">
        <v>1530</v>
      </c>
      <c r="D1311" s="500" t="n">
        <v>27</v>
      </c>
      <c r="E1311" s="499" t="s">
        <v>1531</v>
      </c>
    </row>
    <row r="1312" customFormat="false" ht="15" hidden="true" customHeight="false" outlineLevel="0" collapsed="false">
      <c r="A1312" s="499" t="s">
        <v>241</v>
      </c>
      <c r="B1312" s="500" t="n">
        <v>882</v>
      </c>
      <c r="C1312" s="499" t="s">
        <v>1530</v>
      </c>
      <c r="D1312" s="500" t="n">
        <v>2</v>
      </c>
      <c r="E1312" s="499" t="s">
        <v>1462</v>
      </c>
    </row>
    <row r="1313" customFormat="false" ht="15" hidden="true" customHeight="false" outlineLevel="0" collapsed="false">
      <c r="A1313" s="499" t="s">
        <v>241</v>
      </c>
      <c r="B1313" s="500" t="n">
        <v>882</v>
      </c>
      <c r="C1313" s="499" t="s">
        <v>1530</v>
      </c>
      <c r="D1313" s="500" t="n">
        <v>32</v>
      </c>
      <c r="E1313" s="499" t="s">
        <v>1378</v>
      </c>
    </row>
    <row r="1314" customFormat="false" ht="15" hidden="true" customHeight="false" outlineLevel="0" collapsed="false">
      <c r="A1314" s="499" t="s">
        <v>241</v>
      </c>
      <c r="B1314" s="500" t="n">
        <v>882</v>
      </c>
      <c r="C1314" s="499" t="s">
        <v>1530</v>
      </c>
      <c r="D1314" s="500" t="n">
        <v>35</v>
      </c>
      <c r="E1314" s="499" t="s">
        <v>1385</v>
      </c>
    </row>
    <row r="1315" customFormat="false" ht="15" hidden="true" customHeight="false" outlineLevel="0" collapsed="false">
      <c r="A1315" s="499" t="s">
        <v>241</v>
      </c>
      <c r="B1315" s="500" t="n">
        <v>882</v>
      </c>
      <c r="C1315" s="499" t="s">
        <v>1530</v>
      </c>
      <c r="D1315" s="500" t="n">
        <v>91</v>
      </c>
      <c r="E1315" s="499" t="s">
        <v>1392</v>
      </c>
    </row>
    <row r="1316" customFormat="false" ht="15" hidden="true" customHeight="false" outlineLevel="0" collapsed="false">
      <c r="A1316" s="499" t="s">
        <v>241</v>
      </c>
      <c r="B1316" s="500" t="n">
        <v>882</v>
      </c>
      <c r="C1316" s="499" t="s">
        <v>1530</v>
      </c>
      <c r="D1316" s="500" t="n">
        <v>178</v>
      </c>
      <c r="E1316" s="499" t="s">
        <v>1532</v>
      </c>
    </row>
    <row r="1317" customFormat="false" ht="15" hidden="true" customHeight="false" outlineLevel="0" collapsed="false">
      <c r="A1317" s="499" t="s">
        <v>241</v>
      </c>
      <c r="B1317" s="500" t="n">
        <v>882</v>
      </c>
      <c r="C1317" s="499" t="s">
        <v>1530</v>
      </c>
      <c r="D1317" s="500" t="n">
        <v>181</v>
      </c>
      <c r="E1317" s="499" t="s">
        <v>1404</v>
      </c>
    </row>
    <row r="1318" customFormat="false" ht="15" hidden="true" customHeight="false" outlineLevel="0" collapsed="false">
      <c r="A1318" s="499" t="s">
        <v>241</v>
      </c>
      <c r="B1318" s="500" t="n">
        <v>882</v>
      </c>
      <c r="C1318" s="499" t="s">
        <v>1530</v>
      </c>
      <c r="D1318" s="500" t="n">
        <v>353</v>
      </c>
      <c r="E1318" s="499" t="s">
        <v>1414</v>
      </c>
    </row>
    <row r="1319" customFormat="false" ht="15" hidden="true" customHeight="false" outlineLevel="0" collapsed="false">
      <c r="A1319" s="499" t="s">
        <v>241</v>
      </c>
      <c r="B1319" s="500" t="n">
        <v>882</v>
      </c>
      <c r="C1319" s="499" t="s">
        <v>1530</v>
      </c>
      <c r="D1319" s="500" t="n">
        <v>501</v>
      </c>
      <c r="E1319" s="499" t="s">
        <v>1473</v>
      </c>
    </row>
    <row r="1320" customFormat="false" ht="15" hidden="true" customHeight="false" outlineLevel="0" collapsed="false">
      <c r="A1320" s="499" t="s">
        <v>241</v>
      </c>
      <c r="B1320" s="500" t="n">
        <v>882</v>
      </c>
      <c r="C1320" s="499" t="s">
        <v>1530</v>
      </c>
      <c r="D1320" s="500" t="n">
        <v>590</v>
      </c>
      <c r="E1320" s="499" t="s">
        <v>1432</v>
      </c>
    </row>
    <row r="1321" customFormat="false" ht="15" hidden="true" customHeight="false" outlineLevel="0" collapsed="false">
      <c r="A1321" s="499" t="s">
        <v>241</v>
      </c>
      <c r="B1321" s="500" t="n">
        <v>882</v>
      </c>
      <c r="C1321" s="499" t="s">
        <v>1530</v>
      </c>
      <c r="D1321" s="500" t="n">
        <v>632</v>
      </c>
      <c r="E1321" s="499" t="s">
        <v>1433</v>
      </c>
    </row>
    <row r="1322" customFormat="false" ht="15" hidden="true" customHeight="false" outlineLevel="0" collapsed="false">
      <c r="A1322" s="499" t="s">
        <v>241</v>
      </c>
      <c r="B1322" s="500" t="n">
        <v>882</v>
      </c>
      <c r="C1322" s="499" t="s">
        <v>1530</v>
      </c>
      <c r="D1322" s="500" t="n">
        <v>633</v>
      </c>
      <c r="E1322" s="499" t="s">
        <v>1434</v>
      </c>
    </row>
    <row r="1323" customFormat="false" ht="15" hidden="true" customHeight="false" outlineLevel="0" collapsed="false">
      <c r="A1323" s="499" t="s">
        <v>241</v>
      </c>
      <c r="B1323" s="500" t="n">
        <v>882</v>
      </c>
      <c r="C1323" s="499" t="s">
        <v>1530</v>
      </c>
      <c r="D1323" s="500" t="n">
        <v>676</v>
      </c>
      <c r="E1323" s="499" t="s">
        <v>1533</v>
      </c>
    </row>
    <row r="1324" customFormat="false" ht="15" hidden="true" customHeight="false" outlineLevel="0" collapsed="false">
      <c r="A1324" s="499" t="s">
        <v>241</v>
      </c>
      <c r="B1324" s="500" t="n">
        <v>320</v>
      </c>
      <c r="C1324" s="499" t="s">
        <v>1534</v>
      </c>
      <c r="D1324" s="500" t="n">
        <v>1</v>
      </c>
      <c r="E1324" s="499" t="s">
        <v>1535</v>
      </c>
    </row>
    <row r="1325" customFormat="false" ht="15" hidden="true" customHeight="false" outlineLevel="0" collapsed="false">
      <c r="A1325" s="499" t="s">
        <v>241</v>
      </c>
      <c r="B1325" s="500" t="n">
        <v>320</v>
      </c>
      <c r="C1325" s="499" t="s">
        <v>1534</v>
      </c>
      <c r="D1325" s="500" t="n">
        <v>2</v>
      </c>
      <c r="E1325" s="499" t="s">
        <v>1536</v>
      </c>
    </row>
    <row r="1326" customFormat="false" ht="15" hidden="true" customHeight="false" outlineLevel="0" collapsed="false">
      <c r="A1326" s="499" t="s">
        <v>241</v>
      </c>
      <c r="B1326" s="500" t="n">
        <v>320</v>
      </c>
      <c r="C1326" s="499" t="s">
        <v>1534</v>
      </c>
      <c r="D1326" s="500" t="n">
        <v>47</v>
      </c>
      <c r="E1326" s="499" t="s">
        <v>1537</v>
      </c>
    </row>
    <row r="1327" customFormat="false" ht="15" hidden="true" customHeight="false" outlineLevel="0" collapsed="false">
      <c r="A1327" s="499" t="s">
        <v>241</v>
      </c>
      <c r="B1327" s="500" t="n">
        <v>320</v>
      </c>
      <c r="C1327" s="499" t="s">
        <v>1534</v>
      </c>
      <c r="D1327" s="500" t="n">
        <v>45</v>
      </c>
      <c r="E1327" s="499" t="s">
        <v>1538</v>
      </c>
    </row>
    <row r="1328" customFormat="false" ht="15" hidden="true" customHeight="false" outlineLevel="0" collapsed="false">
      <c r="A1328" s="499" t="s">
        <v>241</v>
      </c>
      <c r="B1328" s="500" t="n">
        <v>320</v>
      </c>
      <c r="C1328" s="499" t="s">
        <v>1534</v>
      </c>
      <c r="D1328" s="500" t="n">
        <v>90</v>
      </c>
      <c r="E1328" s="499" t="s">
        <v>1539</v>
      </c>
    </row>
    <row r="1329" customFormat="false" ht="15" hidden="true" customHeight="false" outlineLevel="0" collapsed="false">
      <c r="A1329" s="499" t="s">
        <v>241</v>
      </c>
      <c r="B1329" s="500" t="n">
        <v>320</v>
      </c>
      <c r="C1329" s="499" t="s">
        <v>1534</v>
      </c>
      <c r="D1329" s="500" t="n">
        <v>95</v>
      </c>
      <c r="E1329" s="499" t="s">
        <v>1540</v>
      </c>
    </row>
    <row r="1330" customFormat="false" ht="15" hidden="true" customHeight="false" outlineLevel="0" collapsed="false">
      <c r="A1330" s="499" t="s">
        <v>241</v>
      </c>
      <c r="B1330" s="500" t="n">
        <v>320</v>
      </c>
      <c r="C1330" s="499" t="s">
        <v>1534</v>
      </c>
      <c r="D1330" s="500" t="n">
        <v>89</v>
      </c>
      <c r="E1330" s="499" t="s">
        <v>1541</v>
      </c>
    </row>
    <row r="1331" customFormat="false" ht="15" hidden="true" customHeight="false" outlineLevel="0" collapsed="false">
      <c r="A1331" s="499" t="s">
        <v>241</v>
      </c>
      <c r="B1331" s="500" t="n">
        <v>320</v>
      </c>
      <c r="C1331" s="499" t="s">
        <v>1534</v>
      </c>
      <c r="D1331" s="500" t="n">
        <v>178</v>
      </c>
      <c r="E1331" s="499" t="s">
        <v>1542</v>
      </c>
    </row>
    <row r="1332" customFormat="false" ht="15" hidden="true" customHeight="false" outlineLevel="0" collapsed="false">
      <c r="A1332" s="499" t="s">
        <v>241</v>
      </c>
      <c r="B1332" s="500" t="n">
        <v>320</v>
      </c>
      <c r="C1332" s="499" t="s">
        <v>1534</v>
      </c>
      <c r="D1332" s="500" t="n">
        <v>177</v>
      </c>
      <c r="E1332" s="499" t="s">
        <v>1543</v>
      </c>
    </row>
    <row r="1333" customFormat="false" ht="15" hidden="true" customHeight="false" outlineLevel="0" collapsed="false">
      <c r="A1333" s="499" t="s">
        <v>241</v>
      </c>
      <c r="B1333" s="500" t="n">
        <v>320</v>
      </c>
      <c r="C1333" s="499" t="s">
        <v>1534</v>
      </c>
      <c r="D1333" s="500" t="n">
        <v>508</v>
      </c>
      <c r="E1333" s="499" t="s">
        <v>1544</v>
      </c>
    </row>
    <row r="1334" customFormat="false" ht="15" hidden="true" customHeight="false" outlineLevel="0" collapsed="false">
      <c r="A1334" s="499" t="s">
        <v>241</v>
      </c>
      <c r="B1334" s="500" t="n">
        <v>320</v>
      </c>
      <c r="C1334" s="499" t="s">
        <v>1534</v>
      </c>
      <c r="D1334" s="500" t="n">
        <v>500</v>
      </c>
      <c r="E1334" s="499" t="s">
        <v>540</v>
      </c>
    </row>
    <row r="1335" customFormat="false" ht="15" hidden="true" customHeight="false" outlineLevel="0" collapsed="false">
      <c r="A1335" s="499" t="s">
        <v>241</v>
      </c>
      <c r="B1335" s="500" t="n">
        <v>320</v>
      </c>
      <c r="C1335" s="499" t="s">
        <v>1534</v>
      </c>
      <c r="D1335" s="500" t="n">
        <v>512</v>
      </c>
      <c r="E1335" s="499" t="s">
        <v>1545</v>
      </c>
    </row>
    <row r="1336" customFormat="false" ht="15" hidden="true" customHeight="false" outlineLevel="0" collapsed="false">
      <c r="A1336" s="499" t="s">
        <v>241</v>
      </c>
      <c r="B1336" s="500" t="n">
        <v>320</v>
      </c>
      <c r="C1336" s="499" t="s">
        <v>1534</v>
      </c>
      <c r="D1336" s="500" t="n">
        <v>510</v>
      </c>
      <c r="E1336" s="499" t="s">
        <v>1546</v>
      </c>
    </row>
    <row r="1337" customFormat="false" ht="15" hidden="true" customHeight="false" outlineLevel="0" collapsed="false">
      <c r="A1337" s="499" t="s">
        <v>241</v>
      </c>
      <c r="B1337" s="500" t="n">
        <v>320</v>
      </c>
      <c r="C1337" s="499" t="s">
        <v>1534</v>
      </c>
      <c r="D1337" s="500" t="n">
        <v>511</v>
      </c>
      <c r="E1337" s="499" t="s">
        <v>1547</v>
      </c>
    </row>
    <row r="1338" customFormat="false" ht="15" hidden="true" customHeight="false" outlineLevel="0" collapsed="false">
      <c r="A1338" s="499" t="s">
        <v>241</v>
      </c>
      <c r="B1338" s="500" t="n">
        <v>320</v>
      </c>
      <c r="C1338" s="499" t="s">
        <v>1534</v>
      </c>
      <c r="D1338" s="500" t="n">
        <v>513</v>
      </c>
      <c r="E1338" s="499" t="s">
        <v>1548</v>
      </c>
    </row>
    <row r="1339" customFormat="false" ht="15" hidden="true" customHeight="false" outlineLevel="0" collapsed="false">
      <c r="A1339" s="499" t="s">
        <v>241</v>
      </c>
      <c r="B1339" s="500" t="n">
        <v>320</v>
      </c>
      <c r="C1339" s="499" t="s">
        <v>1534</v>
      </c>
      <c r="D1339" s="500" t="n">
        <v>515</v>
      </c>
      <c r="E1339" s="499" t="s">
        <v>1549</v>
      </c>
    </row>
    <row r="1340" customFormat="false" ht="15" hidden="true" customHeight="false" outlineLevel="0" collapsed="false">
      <c r="A1340" s="499" t="s">
        <v>241</v>
      </c>
      <c r="B1340" s="500" t="n">
        <v>320</v>
      </c>
      <c r="C1340" s="499" t="s">
        <v>1534</v>
      </c>
      <c r="D1340" s="500" t="n">
        <v>999</v>
      </c>
      <c r="E1340" s="499" t="s">
        <v>1534</v>
      </c>
    </row>
    <row r="1341" customFormat="false" ht="15" hidden="true" customHeight="false" outlineLevel="0" collapsed="false">
      <c r="A1341" s="499" t="s">
        <v>241</v>
      </c>
      <c r="B1341" s="500" t="n">
        <v>320</v>
      </c>
      <c r="C1341" s="499" t="s">
        <v>1534</v>
      </c>
      <c r="D1341" s="500" t="n">
        <v>635</v>
      </c>
      <c r="E1341" s="499" t="s">
        <v>1550</v>
      </c>
    </row>
    <row r="1342" customFormat="false" ht="15" hidden="true" customHeight="false" outlineLevel="0" collapsed="false">
      <c r="A1342" s="499" t="s">
        <v>241</v>
      </c>
      <c r="B1342" s="500" t="n">
        <v>320</v>
      </c>
      <c r="C1342" s="499" t="s">
        <v>1534</v>
      </c>
      <c r="D1342" s="500" t="n">
        <v>632</v>
      </c>
      <c r="E1342" s="499" t="s">
        <v>1551</v>
      </c>
    </row>
    <row r="1343" customFormat="false" ht="15" hidden="true" customHeight="false" outlineLevel="0" collapsed="false">
      <c r="A1343" s="499" t="s">
        <v>241</v>
      </c>
      <c r="B1343" s="500" t="n">
        <v>320</v>
      </c>
      <c r="C1343" s="499" t="s">
        <v>1534</v>
      </c>
      <c r="D1343" s="500" t="n">
        <v>676</v>
      </c>
      <c r="E1343" s="499" t="s">
        <v>1552</v>
      </c>
    </row>
    <row r="1344" customFormat="false" ht="15" hidden="true" customHeight="false" outlineLevel="0" collapsed="false">
      <c r="A1344" s="499" t="s">
        <v>241</v>
      </c>
      <c r="B1344" s="500" t="n">
        <v>510</v>
      </c>
      <c r="C1344" s="499" t="s">
        <v>1553</v>
      </c>
      <c r="D1344" s="500" t="n">
        <v>2</v>
      </c>
      <c r="E1344" s="499" t="s">
        <v>1554</v>
      </c>
    </row>
    <row r="1345" customFormat="false" ht="15" hidden="true" customHeight="false" outlineLevel="0" collapsed="false">
      <c r="A1345" s="499" t="s">
        <v>241</v>
      </c>
      <c r="B1345" s="500" t="n">
        <v>510</v>
      </c>
      <c r="C1345" s="499" t="s">
        <v>1553</v>
      </c>
      <c r="D1345" s="500" t="n">
        <v>1</v>
      </c>
      <c r="E1345" s="499" t="s">
        <v>1555</v>
      </c>
    </row>
    <row r="1346" customFormat="false" ht="15" hidden="true" customHeight="false" outlineLevel="0" collapsed="false">
      <c r="A1346" s="499" t="s">
        <v>241</v>
      </c>
      <c r="B1346" s="500" t="n">
        <v>120</v>
      </c>
      <c r="C1346" s="499" t="s">
        <v>1556</v>
      </c>
      <c r="D1346" s="500" t="n">
        <v>90</v>
      </c>
      <c r="E1346" s="499" t="s">
        <v>1557</v>
      </c>
    </row>
    <row r="1347" customFormat="false" ht="15" hidden="true" customHeight="false" outlineLevel="0" collapsed="false">
      <c r="A1347" s="499" t="s">
        <v>241</v>
      </c>
      <c r="B1347" s="500" t="n">
        <v>120</v>
      </c>
      <c r="C1347" s="499" t="s">
        <v>1556</v>
      </c>
      <c r="D1347" s="500" t="n">
        <v>636</v>
      </c>
      <c r="E1347" s="499" t="s">
        <v>1558</v>
      </c>
    </row>
    <row r="1348" customFormat="false" ht="15" hidden="true" customHeight="false" outlineLevel="0" collapsed="false">
      <c r="A1348" s="499" t="s">
        <v>241</v>
      </c>
      <c r="B1348" s="500" t="n">
        <v>120</v>
      </c>
      <c r="C1348" s="499" t="s">
        <v>1556</v>
      </c>
      <c r="D1348" s="500" t="n">
        <v>632</v>
      </c>
      <c r="E1348" s="499" t="s">
        <v>1559</v>
      </c>
    </row>
    <row r="1349" customFormat="false" ht="15" hidden="true" customHeight="false" outlineLevel="0" collapsed="false">
      <c r="A1349" s="499" t="s">
        <v>241</v>
      </c>
      <c r="B1349" s="500" t="n">
        <v>120</v>
      </c>
      <c r="C1349" s="499" t="s">
        <v>1556</v>
      </c>
      <c r="D1349" s="500" t="n">
        <v>634</v>
      </c>
      <c r="E1349" s="499" t="s">
        <v>1560</v>
      </c>
    </row>
    <row r="1350" customFormat="false" ht="15" hidden="true" customHeight="false" outlineLevel="0" collapsed="false">
      <c r="A1350" s="499" t="s">
        <v>241</v>
      </c>
      <c r="B1350" s="500" t="n">
        <v>120</v>
      </c>
      <c r="C1350" s="499" t="s">
        <v>1556</v>
      </c>
      <c r="D1350" s="500" t="n">
        <v>633</v>
      </c>
      <c r="E1350" s="499" t="s">
        <v>1561</v>
      </c>
    </row>
    <row r="1351" customFormat="false" ht="15" hidden="true" customHeight="false" outlineLevel="0" collapsed="false">
      <c r="A1351" s="499" t="s">
        <v>241</v>
      </c>
      <c r="B1351" s="500" t="n">
        <v>120</v>
      </c>
      <c r="C1351" s="499" t="s">
        <v>1556</v>
      </c>
      <c r="D1351" s="500" t="n">
        <v>637</v>
      </c>
      <c r="E1351" s="499" t="s">
        <v>1562</v>
      </c>
    </row>
    <row r="1352" customFormat="false" ht="15" hidden="true" customHeight="false" outlineLevel="0" collapsed="false">
      <c r="A1352" s="499" t="s">
        <v>241</v>
      </c>
      <c r="B1352" s="500" t="n">
        <v>120</v>
      </c>
      <c r="C1352" s="499" t="s">
        <v>1556</v>
      </c>
      <c r="D1352" s="500" t="n">
        <v>639</v>
      </c>
      <c r="E1352" s="499" t="s">
        <v>1563</v>
      </c>
    </row>
    <row r="1353" customFormat="false" ht="15" hidden="true" customHeight="false" outlineLevel="0" collapsed="false">
      <c r="A1353" s="499" t="s">
        <v>241</v>
      </c>
      <c r="B1353" s="500" t="n">
        <v>120</v>
      </c>
      <c r="C1353" s="499" t="s">
        <v>1556</v>
      </c>
      <c r="D1353" s="500" t="n">
        <v>635</v>
      </c>
      <c r="E1353" s="499" t="s">
        <v>1564</v>
      </c>
    </row>
    <row r="1354" customFormat="false" ht="15" hidden="true" customHeight="false" outlineLevel="0" collapsed="false">
      <c r="A1354" s="499" t="s">
        <v>241</v>
      </c>
      <c r="B1354" s="500" t="n">
        <v>120</v>
      </c>
      <c r="C1354" s="499" t="s">
        <v>1556</v>
      </c>
      <c r="D1354" s="500" t="n">
        <v>645</v>
      </c>
      <c r="E1354" s="499" t="s">
        <v>1565</v>
      </c>
    </row>
    <row r="1355" customFormat="false" ht="15" hidden="true" customHeight="false" outlineLevel="0" collapsed="false">
      <c r="A1355" s="499" t="s">
        <v>241</v>
      </c>
      <c r="B1355" s="500" t="n">
        <v>120</v>
      </c>
      <c r="C1355" s="499" t="s">
        <v>1556</v>
      </c>
      <c r="D1355" s="500" t="n">
        <v>640</v>
      </c>
      <c r="E1355" s="499" t="s">
        <v>1566</v>
      </c>
    </row>
    <row r="1356" customFormat="false" ht="15" hidden="true" customHeight="false" outlineLevel="0" collapsed="false">
      <c r="A1356" s="499" t="s">
        <v>241</v>
      </c>
      <c r="B1356" s="500" t="n">
        <v>745</v>
      </c>
      <c r="C1356" s="499" t="s">
        <v>1567</v>
      </c>
      <c r="D1356" s="500" t="n">
        <v>90</v>
      </c>
      <c r="E1356" s="499" t="s">
        <v>1568</v>
      </c>
    </row>
    <row r="1357" customFormat="false" ht="15" hidden="true" customHeight="false" outlineLevel="0" collapsed="false">
      <c r="A1357" s="499" t="s">
        <v>241</v>
      </c>
      <c r="B1357" s="500" t="n">
        <v>745</v>
      </c>
      <c r="C1357" s="499" t="s">
        <v>1567</v>
      </c>
      <c r="D1357" s="500" t="n">
        <v>89</v>
      </c>
      <c r="E1357" s="499" t="s">
        <v>1569</v>
      </c>
    </row>
    <row r="1358" customFormat="false" ht="15" hidden="true" customHeight="false" outlineLevel="0" collapsed="false">
      <c r="A1358" s="499" t="s">
        <v>241</v>
      </c>
      <c r="B1358" s="500" t="n">
        <v>745</v>
      </c>
      <c r="C1358" s="499" t="s">
        <v>1567</v>
      </c>
      <c r="D1358" s="500" t="n">
        <v>500</v>
      </c>
      <c r="E1358" s="499" t="s">
        <v>1570</v>
      </c>
    </row>
    <row r="1359" customFormat="false" ht="15" hidden="true" customHeight="false" outlineLevel="0" collapsed="false">
      <c r="A1359" s="499" t="s">
        <v>241</v>
      </c>
      <c r="B1359" s="500" t="n">
        <v>745</v>
      </c>
      <c r="C1359" s="499" t="s">
        <v>1567</v>
      </c>
      <c r="D1359" s="500" t="n">
        <v>632</v>
      </c>
      <c r="E1359" s="499" t="s">
        <v>1571</v>
      </c>
    </row>
    <row r="1360" customFormat="false" ht="15" hidden="true" customHeight="false" outlineLevel="0" collapsed="false">
      <c r="A1360" s="499" t="s">
        <v>241</v>
      </c>
      <c r="B1360" s="500" t="n">
        <v>745</v>
      </c>
      <c r="C1360" s="499" t="s">
        <v>1567</v>
      </c>
      <c r="D1360" s="500" t="n">
        <v>502</v>
      </c>
      <c r="E1360" s="499" t="s">
        <v>1572</v>
      </c>
    </row>
    <row r="1361" customFormat="false" ht="15" hidden="true" customHeight="false" outlineLevel="0" collapsed="false">
      <c r="A1361" s="499" t="s">
        <v>241</v>
      </c>
      <c r="B1361" s="500" t="n">
        <v>990</v>
      </c>
      <c r="C1361" s="499" t="s">
        <v>1573</v>
      </c>
      <c r="D1361" s="500" t="n">
        <v>4</v>
      </c>
      <c r="E1361" s="499" t="s">
        <v>1574</v>
      </c>
    </row>
    <row r="1362" customFormat="false" ht="15" hidden="true" customHeight="false" outlineLevel="0" collapsed="false">
      <c r="A1362" s="499" t="s">
        <v>241</v>
      </c>
      <c r="B1362" s="500" t="n">
        <v>990</v>
      </c>
      <c r="C1362" s="499" t="s">
        <v>1573</v>
      </c>
      <c r="D1362" s="500" t="n">
        <v>6</v>
      </c>
      <c r="E1362" s="499" t="s">
        <v>1575</v>
      </c>
    </row>
    <row r="1363" customFormat="false" ht="15" hidden="true" customHeight="false" outlineLevel="0" collapsed="false">
      <c r="A1363" s="499" t="s">
        <v>241</v>
      </c>
      <c r="B1363" s="500" t="n">
        <v>990</v>
      </c>
      <c r="C1363" s="499" t="s">
        <v>1573</v>
      </c>
      <c r="D1363" s="500" t="n">
        <v>1</v>
      </c>
      <c r="E1363" s="499" t="s">
        <v>1576</v>
      </c>
    </row>
    <row r="1364" customFormat="false" ht="15" hidden="true" customHeight="false" outlineLevel="0" collapsed="false">
      <c r="A1364" s="499" t="s">
        <v>241</v>
      </c>
      <c r="B1364" s="500" t="n">
        <v>990</v>
      </c>
      <c r="C1364" s="499" t="s">
        <v>1573</v>
      </c>
      <c r="D1364" s="500" t="n">
        <v>2</v>
      </c>
      <c r="E1364" s="499" t="s">
        <v>1577</v>
      </c>
    </row>
    <row r="1365" customFormat="false" ht="15" hidden="true" customHeight="false" outlineLevel="0" collapsed="false">
      <c r="A1365" s="499" t="s">
        <v>241</v>
      </c>
      <c r="B1365" s="500" t="n">
        <v>990</v>
      </c>
      <c r="C1365" s="499" t="s">
        <v>1573</v>
      </c>
      <c r="D1365" s="500" t="n">
        <v>5</v>
      </c>
      <c r="E1365" s="499" t="s">
        <v>1382</v>
      </c>
    </row>
    <row r="1366" customFormat="false" ht="15" hidden="true" customHeight="false" outlineLevel="0" collapsed="false">
      <c r="A1366" s="499" t="s">
        <v>241</v>
      </c>
      <c r="B1366" s="500" t="n">
        <v>990</v>
      </c>
      <c r="C1366" s="499" t="s">
        <v>1573</v>
      </c>
      <c r="D1366" s="500" t="n">
        <v>3</v>
      </c>
      <c r="E1366" s="499" t="s">
        <v>1578</v>
      </c>
    </row>
    <row r="1367" customFormat="false" ht="15" hidden="true" customHeight="false" outlineLevel="0" collapsed="false">
      <c r="A1367" s="499" t="s">
        <v>241</v>
      </c>
      <c r="B1367" s="500" t="n">
        <v>990</v>
      </c>
      <c r="C1367" s="499" t="s">
        <v>1573</v>
      </c>
      <c r="D1367" s="500" t="n">
        <v>89</v>
      </c>
      <c r="E1367" s="499" t="s">
        <v>1579</v>
      </c>
    </row>
    <row r="1368" customFormat="false" ht="15" hidden="true" customHeight="false" outlineLevel="0" collapsed="false">
      <c r="A1368" s="499" t="s">
        <v>241</v>
      </c>
      <c r="B1368" s="500" t="n">
        <v>990</v>
      </c>
      <c r="C1368" s="499" t="s">
        <v>1573</v>
      </c>
      <c r="D1368" s="500" t="n">
        <v>133</v>
      </c>
      <c r="E1368" s="499" t="s">
        <v>1580</v>
      </c>
    </row>
    <row r="1369" customFormat="false" ht="15" hidden="true" customHeight="false" outlineLevel="0" collapsed="false">
      <c r="A1369" s="499" t="s">
        <v>241</v>
      </c>
      <c r="B1369" s="500" t="n">
        <v>990</v>
      </c>
      <c r="C1369" s="499" t="s">
        <v>1573</v>
      </c>
      <c r="D1369" s="500" t="n">
        <v>177</v>
      </c>
      <c r="E1369" s="499" t="s">
        <v>1581</v>
      </c>
    </row>
    <row r="1370" customFormat="false" ht="15" hidden="true" customHeight="false" outlineLevel="0" collapsed="false">
      <c r="A1370" s="499" t="s">
        <v>241</v>
      </c>
      <c r="B1370" s="500" t="n">
        <v>990</v>
      </c>
      <c r="C1370" s="499" t="s">
        <v>1573</v>
      </c>
      <c r="D1370" s="500" t="n">
        <v>456</v>
      </c>
      <c r="E1370" s="499" t="s">
        <v>1582</v>
      </c>
    </row>
    <row r="1371" customFormat="false" ht="15" hidden="true" customHeight="false" outlineLevel="0" collapsed="false">
      <c r="A1371" s="499" t="s">
        <v>241</v>
      </c>
      <c r="B1371" s="500" t="n">
        <v>990</v>
      </c>
      <c r="C1371" s="499" t="s">
        <v>1573</v>
      </c>
      <c r="D1371" s="500" t="n">
        <v>632</v>
      </c>
      <c r="E1371" s="499" t="s">
        <v>1583</v>
      </c>
    </row>
    <row r="1372" customFormat="false" ht="15" hidden="true" customHeight="false" outlineLevel="0" collapsed="false">
      <c r="A1372" s="499" t="s">
        <v>241</v>
      </c>
      <c r="B1372" s="500" t="n">
        <v>990</v>
      </c>
      <c r="C1372" s="499" t="s">
        <v>1573</v>
      </c>
      <c r="D1372" s="500" t="n">
        <v>633</v>
      </c>
      <c r="E1372" s="499" t="s">
        <v>1584</v>
      </c>
    </row>
    <row r="1373" customFormat="false" ht="15" hidden="true" customHeight="false" outlineLevel="0" collapsed="false">
      <c r="A1373" s="499" t="s">
        <v>241</v>
      </c>
      <c r="B1373" s="500" t="n">
        <v>990</v>
      </c>
      <c r="C1373" s="499" t="s">
        <v>1573</v>
      </c>
      <c r="D1373" s="500" t="n">
        <v>735</v>
      </c>
      <c r="E1373" s="499" t="s">
        <v>1585</v>
      </c>
    </row>
    <row r="1374" customFormat="false" ht="15" hidden="true" customHeight="false" outlineLevel="0" collapsed="false">
      <c r="A1374" s="499" t="s">
        <v>241</v>
      </c>
      <c r="B1374" s="500" t="n">
        <v>990</v>
      </c>
      <c r="C1374" s="499" t="s">
        <v>1573</v>
      </c>
      <c r="D1374" s="500" t="n">
        <v>736</v>
      </c>
      <c r="E1374" s="499" t="s">
        <v>1586</v>
      </c>
    </row>
    <row r="1375" customFormat="false" ht="15" hidden="true" customHeight="false" outlineLevel="0" collapsed="false">
      <c r="A1375" s="499" t="s">
        <v>241</v>
      </c>
      <c r="B1375" s="500" t="n">
        <v>980</v>
      </c>
      <c r="C1375" s="499" t="s">
        <v>1587</v>
      </c>
      <c r="D1375" s="500" t="n">
        <v>45</v>
      </c>
      <c r="E1375" s="499" t="s">
        <v>1588</v>
      </c>
    </row>
    <row r="1376" customFormat="false" ht="15" hidden="true" customHeight="false" outlineLevel="0" collapsed="false">
      <c r="A1376" s="499" t="s">
        <v>241</v>
      </c>
      <c r="B1376" s="500" t="n">
        <v>980</v>
      </c>
      <c r="C1376" s="499" t="s">
        <v>1587</v>
      </c>
      <c r="D1376" s="500" t="n">
        <v>500</v>
      </c>
      <c r="E1376" s="499" t="s">
        <v>1589</v>
      </c>
    </row>
    <row r="1377" customFormat="false" ht="15" hidden="true" customHeight="false" outlineLevel="0" collapsed="false">
      <c r="A1377" s="499" t="s">
        <v>241</v>
      </c>
      <c r="B1377" s="500" t="n">
        <v>980</v>
      </c>
      <c r="C1377" s="499" t="s">
        <v>1587</v>
      </c>
      <c r="D1377" s="500" t="n">
        <v>502</v>
      </c>
      <c r="E1377" s="499" t="s">
        <v>1590</v>
      </c>
    </row>
    <row r="1378" customFormat="false" ht="15" hidden="true" customHeight="false" outlineLevel="0" collapsed="false">
      <c r="A1378" s="499" t="s">
        <v>241</v>
      </c>
      <c r="B1378" s="500" t="n">
        <v>980</v>
      </c>
      <c r="C1378" s="499" t="s">
        <v>1587</v>
      </c>
      <c r="D1378" s="500" t="n">
        <v>501</v>
      </c>
      <c r="E1378" s="499" t="s">
        <v>1591</v>
      </c>
    </row>
    <row r="1379" customFormat="false" ht="15" hidden="true" customHeight="false" outlineLevel="0" collapsed="false">
      <c r="A1379" s="499" t="s">
        <v>241</v>
      </c>
      <c r="B1379" s="500" t="n">
        <v>980</v>
      </c>
      <c r="C1379" s="499" t="s">
        <v>1587</v>
      </c>
      <c r="D1379" s="500" t="n">
        <v>735</v>
      </c>
      <c r="E1379" s="499" t="s">
        <v>1592</v>
      </c>
    </row>
    <row r="1380" customFormat="false" ht="15" hidden="true" customHeight="false" outlineLevel="0" collapsed="false">
      <c r="A1380" s="499" t="s">
        <v>241</v>
      </c>
      <c r="B1380" s="500" t="n">
        <v>980</v>
      </c>
      <c r="C1380" s="499" t="s">
        <v>1587</v>
      </c>
      <c r="D1380" s="500" t="n">
        <v>736</v>
      </c>
      <c r="E1380" s="499" t="s">
        <v>1593</v>
      </c>
    </row>
    <row r="1381" customFormat="false" ht="15" hidden="true" customHeight="false" outlineLevel="0" collapsed="false">
      <c r="A1381" s="499" t="s">
        <v>241</v>
      </c>
      <c r="B1381" s="500" t="n">
        <v>215</v>
      </c>
      <c r="C1381" s="499" t="s">
        <v>1594</v>
      </c>
      <c r="D1381" s="500" t="n">
        <v>800</v>
      </c>
      <c r="E1381" s="499" t="s">
        <v>1595</v>
      </c>
    </row>
    <row r="1382" customFormat="false" ht="15" hidden="true" customHeight="false" outlineLevel="0" collapsed="false">
      <c r="A1382" s="499" t="s">
        <v>241</v>
      </c>
      <c r="B1382" s="500" t="n">
        <v>215</v>
      </c>
      <c r="C1382" s="499" t="s">
        <v>1594</v>
      </c>
      <c r="D1382" s="500" t="n">
        <v>805</v>
      </c>
      <c r="E1382" s="499" t="s">
        <v>1596</v>
      </c>
    </row>
    <row r="1383" customFormat="false" ht="15" hidden="true" customHeight="false" outlineLevel="0" collapsed="false">
      <c r="A1383" s="499" t="s">
        <v>241</v>
      </c>
      <c r="B1383" s="500" t="n">
        <v>215</v>
      </c>
      <c r="C1383" s="499" t="s">
        <v>1594</v>
      </c>
      <c r="D1383" s="500" t="n">
        <v>46</v>
      </c>
      <c r="E1383" s="499" t="s">
        <v>1597</v>
      </c>
    </row>
    <row r="1384" customFormat="false" ht="15" hidden="true" customHeight="false" outlineLevel="0" collapsed="false">
      <c r="A1384" s="499" t="s">
        <v>241</v>
      </c>
      <c r="B1384" s="500" t="n">
        <v>215</v>
      </c>
      <c r="C1384" s="499" t="s">
        <v>1594</v>
      </c>
      <c r="D1384" s="500" t="n">
        <v>400</v>
      </c>
      <c r="E1384" s="499" t="s">
        <v>1598</v>
      </c>
    </row>
    <row r="1385" customFormat="false" ht="15" hidden="true" customHeight="false" outlineLevel="0" collapsed="false">
      <c r="A1385" s="499" t="s">
        <v>241</v>
      </c>
      <c r="B1385" s="500" t="n">
        <v>215</v>
      </c>
      <c r="C1385" s="499" t="s">
        <v>1594</v>
      </c>
      <c r="D1385" s="500" t="n">
        <v>45</v>
      </c>
      <c r="E1385" s="499" t="s">
        <v>1599</v>
      </c>
    </row>
    <row r="1386" customFormat="false" ht="15" hidden="true" customHeight="false" outlineLevel="0" collapsed="false">
      <c r="A1386" s="499" t="s">
        <v>241</v>
      </c>
      <c r="B1386" s="500" t="n">
        <v>215</v>
      </c>
      <c r="C1386" s="499" t="s">
        <v>1594</v>
      </c>
      <c r="D1386" s="500" t="n">
        <v>92</v>
      </c>
      <c r="E1386" s="499" t="s">
        <v>1600</v>
      </c>
    </row>
    <row r="1387" customFormat="false" ht="15" hidden="true" customHeight="false" outlineLevel="0" collapsed="false">
      <c r="A1387" s="499" t="s">
        <v>241</v>
      </c>
      <c r="B1387" s="500" t="n">
        <v>215</v>
      </c>
      <c r="C1387" s="499" t="s">
        <v>1594</v>
      </c>
      <c r="D1387" s="500" t="n">
        <v>89</v>
      </c>
      <c r="E1387" s="499" t="s">
        <v>1601</v>
      </c>
    </row>
    <row r="1388" customFormat="false" ht="15" hidden="true" customHeight="false" outlineLevel="0" collapsed="false">
      <c r="A1388" s="499" t="s">
        <v>241</v>
      </c>
      <c r="B1388" s="500" t="n">
        <v>215</v>
      </c>
      <c r="C1388" s="499" t="s">
        <v>1594</v>
      </c>
      <c r="D1388" s="500" t="n">
        <v>91</v>
      </c>
      <c r="E1388" s="499" t="s">
        <v>1602</v>
      </c>
    </row>
    <row r="1389" customFormat="false" ht="15" hidden="true" customHeight="false" outlineLevel="0" collapsed="false">
      <c r="A1389" s="499" t="s">
        <v>241</v>
      </c>
      <c r="B1389" s="500" t="n">
        <v>215</v>
      </c>
      <c r="C1389" s="499" t="s">
        <v>1594</v>
      </c>
      <c r="D1389" s="500" t="n">
        <v>231</v>
      </c>
      <c r="E1389" s="499" t="s">
        <v>1603</v>
      </c>
    </row>
    <row r="1390" customFormat="false" ht="15" hidden="true" customHeight="false" outlineLevel="0" collapsed="false">
      <c r="A1390" s="499" t="s">
        <v>241</v>
      </c>
      <c r="B1390" s="500" t="n">
        <v>215</v>
      </c>
      <c r="C1390" s="499" t="s">
        <v>1594</v>
      </c>
      <c r="D1390" s="500" t="n">
        <v>90</v>
      </c>
      <c r="E1390" s="499" t="s">
        <v>1604</v>
      </c>
    </row>
    <row r="1391" customFormat="false" ht="15" hidden="true" customHeight="false" outlineLevel="0" collapsed="false">
      <c r="A1391" s="499" t="s">
        <v>241</v>
      </c>
      <c r="B1391" s="500" t="n">
        <v>215</v>
      </c>
      <c r="C1391" s="499" t="s">
        <v>1594</v>
      </c>
      <c r="D1391" s="500" t="n">
        <v>177</v>
      </c>
      <c r="E1391" s="499" t="s">
        <v>1605</v>
      </c>
    </row>
    <row r="1392" customFormat="false" ht="15" hidden="true" customHeight="false" outlineLevel="0" collapsed="false">
      <c r="A1392" s="499" t="s">
        <v>241</v>
      </c>
      <c r="B1392" s="500" t="n">
        <v>215</v>
      </c>
      <c r="C1392" s="499" t="s">
        <v>1594</v>
      </c>
      <c r="D1392" s="500" t="n">
        <v>230</v>
      </c>
      <c r="E1392" s="499" t="s">
        <v>1606</v>
      </c>
    </row>
    <row r="1393" customFormat="false" ht="15" hidden="true" customHeight="false" outlineLevel="0" collapsed="false">
      <c r="A1393" s="499" t="s">
        <v>241</v>
      </c>
      <c r="B1393" s="500" t="n">
        <v>215</v>
      </c>
      <c r="C1393" s="499" t="s">
        <v>1594</v>
      </c>
      <c r="D1393" s="500" t="n">
        <v>225</v>
      </c>
      <c r="E1393" s="499" t="s">
        <v>1607</v>
      </c>
    </row>
    <row r="1394" customFormat="false" ht="15" hidden="true" customHeight="false" outlineLevel="0" collapsed="false">
      <c r="A1394" s="499" t="s">
        <v>241</v>
      </c>
      <c r="B1394" s="500" t="n">
        <v>215</v>
      </c>
      <c r="C1394" s="499" t="s">
        <v>1594</v>
      </c>
      <c r="D1394" s="500" t="n">
        <v>300</v>
      </c>
      <c r="E1394" s="499" t="s">
        <v>1608</v>
      </c>
    </row>
    <row r="1395" customFormat="false" ht="15" hidden="true" customHeight="false" outlineLevel="0" collapsed="false">
      <c r="A1395" s="499" t="s">
        <v>241</v>
      </c>
      <c r="B1395" s="500" t="n">
        <v>215</v>
      </c>
      <c r="C1395" s="499" t="s">
        <v>1594</v>
      </c>
      <c r="D1395" s="500" t="n">
        <v>47</v>
      </c>
      <c r="E1395" s="499" t="s">
        <v>1609</v>
      </c>
    </row>
    <row r="1396" customFormat="false" ht="15" hidden="true" customHeight="false" outlineLevel="0" collapsed="false">
      <c r="A1396" s="499" t="s">
        <v>241</v>
      </c>
      <c r="B1396" s="500" t="n">
        <v>215</v>
      </c>
      <c r="C1396" s="499" t="s">
        <v>1594</v>
      </c>
      <c r="D1396" s="500" t="n">
        <v>500</v>
      </c>
      <c r="E1396" s="499" t="s">
        <v>1610</v>
      </c>
    </row>
    <row r="1397" customFormat="false" ht="15" hidden="true" customHeight="false" outlineLevel="0" collapsed="false">
      <c r="A1397" s="499" t="s">
        <v>241</v>
      </c>
      <c r="B1397" s="500" t="n">
        <v>215</v>
      </c>
      <c r="C1397" s="499" t="s">
        <v>1594</v>
      </c>
      <c r="D1397" s="500" t="n">
        <v>635</v>
      </c>
      <c r="E1397" s="499" t="s">
        <v>1611</v>
      </c>
    </row>
    <row r="1398" customFormat="false" ht="15" hidden="true" customHeight="false" outlineLevel="0" collapsed="false">
      <c r="A1398" s="499" t="s">
        <v>241</v>
      </c>
      <c r="B1398" s="500" t="n">
        <v>215</v>
      </c>
      <c r="C1398" s="499" t="s">
        <v>1594</v>
      </c>
      <c r="D1398" s="500" t="n">
        <v>632</v>
      </c>
      <c r="E1398" s="499" t="s">
        <v>1612</v>
      </c>
    </row>
    <row r="1399" customFormat="false" ht="15" hidden="true" customHeight="false" outlineLevel="0" collapsed="false">
      <c r="A1399" s="499" t="s">
        <v>241</v>
      </c>
      <c r="B1399" s="500" t="n">
        <v>215</v>
      </c>
      <c r="C1399" s="499" t="s">
        <v>1594</v>
      </c>
      <c r="D1399" s="500" t="n">
        <v>505</v>
      </c>
      <c r="E1399" s="499" t="s">
        <v>1613</v>
      </c>
    </row>
    <row r="1400" customFormat="false" ht="15" hidden="true" customHeight="false" outlineLevel="0" collapsed="false">
      <c r="A1400" s="499" t="s">
        <v>241</v>
      </c>
      <c r="B1400" s="500" t="n">
        <v>215</v>
      </c>
      <c r="C1400" s="499" t="s">
        <v>1594</v>
      </c>
      <c r="D1400" s="500" t="n">
        <v>779</v>
      </c>
      <c r="E1400" s="499" t="s">
        <v>1614</v>
      </c>
    </row>
    <row r="1401" customFormat="false" ht="15" hidden="true" customHeight="false" outlineLevel="0" collapsed="false">
      <c r="A1401" s="499" t="s">
        <v>241</v>
      </c>
      <c r="B1401" s="500" t="n">
        <v>360</v>
      </c>
      <c r="C1401" s="499" t="s">
        <v>1615</v>
      </c>
      <c r="D1401" s="500" t="n">
        <v>1</v>
      </c>
      <c r="E1401" s="499" t="s">
        <v>1616</v>
      </c>
    </row>
    <row r="1402" customFormat="false" ht="15" hidden="true" customHeight="false" outlineLevel="0" collapsed="false">
      <c r="A1402" s="499" t="s">
        <v>241</v>
      </c>
      <c r="B1402" s="500" t="n">
        <v>360</v>
      </c>
      <c r="C1402" s="499" t="s">
        <v>1615</v>
      </c>
      <c r="D1402" s="500" t="n">
        <v>45</v>
      </c>
      <c r="E1402" s="499" t="s">
        <v>1617</v>
      </c>
    </row>
    <row r="1403" customFormat="false" ht="15" hidden="true" customHeight="false" outlineLevel="0" collapsed="false">
      <c r="A1403" s="499" t="s">
        <v>241</v>
      </c>
      <c r="B1403" s="500" t="n">
        <v>360</v>
      </c>
      <c r="C1403" s="499" t="s">
        <v>1615</v>
      </c>
      <c r="D1403" s="500" t="n">
        <v>46</v>
      </c>
      <c r="E1403" s="499" t="s">
        <v>1618</v>
      </c>
    </row>
    <row r="1404" customFormat="false" ht="15" hidden="true" customHeight="false" outlineLevel="0" collapsed="false">
      <c r="A1404" s="499" t="s">
        <v>241</v>
      </c>
      <c r="B1404" s="500" t="n">
        <v>360</v>
      </c>
      <c r="C1404" s="499" t="s">
        <v>1615</v>
      </c>
      <c r="D1404" s="500" t="n">
        <v>47</v>
      </c>
      <c r="E1404" s="499" t="s">
        <v>1619</v>
      </c>
    </row>
    <row r="1405" customFormat="false" ht="15" hidden="true" customHeight="false" outlineLevel="0" collapsed="false">
      <c r="A1405" s="499" t="s">
        <v>241</v>
      </c>
      <c r="B1405" s="500" t="n">
        <v>360</v>
      </c>
      <c r="C1405" s="499" t="s">
        <v>1615</v>
      </c>
      <c r="D1405" s="500" t="n">
        <v>89</v>
      </c>
      <c r="E1405" s="499" t="s">
        <v>1620</v>
      </c>
    </row>
    <row r="1406" customFormat="false" ht="15" hidden="true" customHeight="false" outlineLevel="0" collapsed="false">
      <c r="A1406" s="499" t="s">
        <v>241</v>
      </c>
      <c r="B1406" s="500" t="n">
        <v>360</v>
      </c>
      <c r="C1406" s="499" t="s">
        <v>1615</v>
      </c>
      <c r="D1406" s="500" t="n">
        <v>90</v>
      </c>
      <c r="E1406" s="499" t="s">
        <v>1621</v>
      </c>
    </row>
    <row r="1407" customFormat="false" ht="15" hidden="true" customHeight="false" outlineLevel="0" collapsed="false">
      <c r="A1407" s="499" t="s">
        <v>241</v>
      </c>
      <c r="B1407" s="500" t="n">
        <v>360</v>
      </c>
      <c r="C1407" s="499" t="s">
        <v>1615</v>
      </c>
      <c r="D1407" s="500" t="n">
        <v>178</v>
      </c>
      <c r="E1407" s="499" t="s">
        <v>1622</v>
      </c>
    </row>
    <row r="1408" customFormat="false" ht="15" hidden="true" customHeight="false" outlineLevel="0" collapsed="false">
      <c r="A1408" s="499" t="s">
        <v>241</v>
      </c>
      <c r="B1408" s="500" t="n">
        <v>360</v>
      </c>
      <c r="C1408" s="499" t="s">
        <v>1615</v>
      </c>
      <c r="D1408" s="500" t="n">
        <v>179</v>
      </c>
      <c r="E1408" s="499" t="s">
        <v>1623</v>
      </c>
    </row>
    <row r="1409" customFormat="false" ht="15" hidden="true" customHeight="false" outlineLevel="0" collapsed="false">
      <c r="A1409" s="499" t="s">
        <v>241</v>
      </c>
      <c r="B1409" s="500" t="n">
        <v>360</v>
      </c>
      <c r="C1409" s="499" t="s">
        <v>1615</v>
      </c>
      <c r="D1409" s="500" t="n">
        <v>180</v>
      </c>
      <c r="E1409" s="499" t="s">
        <v>1624</v>
      </c>
    </row>
    <row r="1410" customFormat="false" ht="15" hidden="true" customHeight="false" outlineLevel="0" collapsed="false">
      <c r="A1410" s="499" t="s">
        <v>241</v>
      </c>
      <c r="B1410" s="500" t="n">
        <v>360</v>
      </c>
      <c r="C1410" s="499" t="s">
        <v>1615</v>
      </c>
      <c r="D1410" s="500" t="n">
        <v>221</v>
      </c>
      <c r="E1410" s="499" t="s">
        <v>1625</v>
      </c>
    </row>
    <row r="1411" customFormat="false" ht="15" hidden="true" customHeight="false" outlineLevel="0" collapsed="false">
      <c r="A1411" s="499" t="s">
        <v>241</v>
      </c>
      <c r="B1411" s="500" t="n">
        <v>360</v>
      </c>
      <c r="C1411" s="499" t="s">
        <v>1615</v>
      </c>
      <c r="D1411" s="500" t="n">
        <v>222</v>
      </c>
      <c r="E1411" s="499" t="s">
        <v>1626</v>
      </c>
    </row>
    <row r="1412" customFormat="false" ht="15" hidden="true" customHeight="false" outlineLevel="0" collapsed="false">
      <c r="A1412" s="499" t="s">
        <v>241</v>
      </c>
      <c r="B1412" s="500" t="n">
        <v>360</v>
      </c>
      <c r="C1412" s="499" t="s">
        <v>1615</v>
      </c>
      <c r="D1412" s="500" t="n">
        <v>265</v>
      </c>
      <c r="E1412" s="499" t="s">
        <v>1627</v>
      </c>
    </row>
    <row r="1413" customFormat="false" ht="15" hidden="true" customHeight="false" outlineLevel="0" collapsed="false">
      <c r="A1413" s="499" t="s">
        <v>241</v>
      </c>
      <c r="B1413" s="500" t="n">
        <v>360</v>
      </c>
      <c r="C1413" s="499" t="s">
        <v>1615</v>
      </c>
      <c r="D1413" s="500" t="n">
        <v>350</v>
      </c>
      <c r="E1413" s="499" t="s">
        <v>1628</v>
      </c>
    </row>
    <row r="1414" customFormat="false" ht="15" hidden="true" customHeight="false" outlineLevel="0" collapsed="false">
      <c r="A1414" s="499" t="s">
        <v>241</v>
      </c>
      <c r="B1414" s="500" t="n">
        <v>360</v>
      </c>
      <c r="C1414" s="499" t="s">
        <v>1615</v>
      </c>
      <c r="D1414" s="500" t="n">
        <v>505</v>
      </c>
      <c r="E1414" s="499" t="s">
        <v>1629</v>
      </c>
    </row>
    <row r="1415" customFormat="false" ht="15" hidden="true" customHeight="false" outlineLevel="0" collapsed="false">
      <c r="A1415" s="499" t="s">
        <v>241</v>
      </c>
      <c r="B1415" s="500" t="n">
        <v>360</v>
      </c>
      <c r="C1415" s="499" t="s">
        <v>1615</v>
      </c>
      <c r="D1415" s="500" t="n">
        <v>632</v>
      </c>
      <c r="E1415" s="499" t="s">
        <v>1630</v>
      </c>
    </row>
    <row r="1416" customFormat="false" ht="15" hidden="true" customHeight="false" outlineLevel="0" collapsed="false">
      <c r="A1416" s="499" t="s">
        <v>241</v>
      </c>
      <c r="B1416" s="500" t="n">
        <v>360</v>
      </c>
      <c r="C1416" s="499" t="s">
        <v>1615</v>
      </c>
      <c r="D1416" s="500" t="n">
        <v>633</v>
      </c>
      <c r="E1416" s="499" t="s">
        <v>1631</v>
      </c>
    </row>
    <row r="1417" customFormat="false" ht="15" hidden="true" customHeight="false" outlineLevel="0" collapsed="false">
      <c r="A1417" s="499" t="s">
        <v>241</v>
      </c>
      <c r="B1417" s="500" t="n">
        <v>360</v>
      </c>
      <c r="C1417" s="499" t="s">
        <v>1615</v>
      </c>
      <c r="D1417" s="500" t="n">
        <v>634</v>
      </c>
      <c r="E1417" s="499" t="s">
        <v>1632</v>
      </c>
    </row>
    <row r="1418" customFormat="false" ht="15" hidden="true" customHeight="false" outlineLevel="0" collapsed="false">
      <c r="A1418" s="499" t="s">
        <v>241</v>
      </c>
      <c r="B1418" s="500" t="n">
        <v>360</v>
      </c>
      <c r="C1418" s="499" t="s">
        <v>1615</v>
      </c>
      <c r="D1418" s="500" t="n">
        <v>635</v>
      </c>
      <c r="E1418" s="499" t="s">
        <v>1633</v>
      </c>
    </row>
    <row r="1419" customFormat="false" ht="15" hidden="true" customHeight="false" outlineLevel="0" collapsed="false">
      <c r="A1419" s="499" t="s">
        <v>241</v>
      </c>
      <c r="B1419" s="500" t="n">
        <v>360</v>
      </c>
      <c r="C1419" s="499" t="s">
        <v>1615</v>
      </c>
      <c r="D1419" s="500" t="n">
        <v>636</v>
      </c>
      <c r="E1419" s="499" t="s">
        <v>1634</v>
      </c>
    </row>
    <row r="1420" customFormat="false" ht="15" hidden="true" customHeight="false" outlineLevel="0" collapsed="false">
      <c r="A1420" s="499" t="s">
        <v>241</v>
      </c>
      <c r="B1420" s="500" t="n">
        <v>360</v>
      </c>
      <c r="C1420" s="499" t="s">
        <v>1615</v>
      </c>
      <c r="D1420" s="500" t="n">
        <v>691</v>
      </c>
      <c r="E1420" s="499" t="s">
        <v>1635</v>
      </c>
    </row>
    <row r="1421" customFormat="false" ht="15" hidden="true" customHeight="false" outlineLevel="0" collapsed="false">
      <c r="A1421" s="499" t="s">
        <v>241</v>
      </c>
      <c r="B1421" s="500" t="n">
        <v>360</v>
      </c>
      <c r="C1421" s="499" t="s">
        <v>1615</v>
      </c>
      <c r="D1421" s="500" t="n">
        <v>701</v>
      </c>
      <c r="E1421" s="499" t="s">
        <v>1636</v>
      </c>
    </row>
    <row r="1422" customFormat="false" ht="15" hidden="true" customHeight="false" outlineLevel="0" collapsed="false">
      <c r="A1422" s="499" t="s">
        <v>241</v>
      </c>
      <c r="B1422" s="500" t="n">
        <v>360</v>
      </c>
      <c r="C1422" s="499" t="s">
        <v>1615</v>
      </c>
      <c r="D1422" s="500" t="n">
        <v>705</v>
      </c>
      <c r="E1422" s="499" t="s">
        <v>1637</v>
      </c>
    </row>
    <row r="1423" customFormat="false" ht="15" hidden="true" customHeight="false" outlineLevel="0" collapsed="false">
      <c r="A1423" s="499" t="s">
        <v>241</v>
      </c>
      <c r="B1423" s="500" t="n">
        <v>360</v>
      </c>
      <c r="C1423" s="499" t="s">
        <v>1615</v>
      </c>
      <c r="D1423" s="500" t="n">
        <v>779</v>
      </c>
      <c r="E1423" s="499" t="s">
        <v>1638</v>
      </c>
    </row>
    <row r="1424" customFormat="false" ht="15" hidden="true" customHeight="false" outlineLevel="0" collapsed="false">
      <c r="A1424" s="499" t="s">
        <v>241</v>
      </c>
      <c r="B1424" s="500" t="n">
        <v>360</v>
      </c>
      <c r="C1424" s="499" t="s">
        <v>1615</v>
      </c>
      <c r="D1424" s="500" t="n">
        <v>780</v>
      </c>
      <c r="E1424" s="499" t="s">
        <v>1639</v>
      </c>
    </row>
    <row r="1425" customFormat="false" ht="15" hidden="true" customHeight="false" outlineLevel="0" collapsed="false">
      <c r="A1425" s="499" t="s">
        <v>241</v>
      </c>
      <c r="B1425" s="500" t="n">
        <v>360</v>
      </c>
      <c r="C1425" s="499" t="s">
        <v>1615</v>
      </c>
      <c r="D1425" s="500" t="n">
        <v>781</v>
      </c>
      <c r="E1425" s="499" t="s">
        <v>1640</v>
      </c>
    </row>
    <row r="1426" customFormat="false" ht="15" hidden="true" customHeight="false" outlineLevel="0" collapsed="false">
      <c r="A1426" s="499" t="s">
        <v>241</v>
      </c>
      <c r="B1426" s="500" t="n">
        <v>360</v>
      </c>
      <c r="C1426" s="499" t="s">
        <v>1615</v>
      </c>
      <c r="D1426" s="500" t="n">
        <v>782</v>
      </c>
      <c r="E1426" s="499" t="s">
        <v>1641</v>
      </c>
    </row>
    <row r="1427" customFormat="false" ht="15" hidden="true" customHeight="false" outlineLevel="0" collapsed="false">
      <c r="A1427" s="499" t="s">
        <v>241</v>
      </c>
      <c r="B1427" s="500" t="n">
        <v>360</v>
      </c>
      <c r="C1427" s="499" t="s">
        <v>1615</v>
      </c>
      <c r="D1427" s="500" t="n">
        <v>926</v>
      </c>
      <c r="E1427" s="499" t="s">
        <v>1642</v>
      </c>
    </row>
    <row r="1428" customFormat="false" ht="15" hidden="true" customHeight="false" outlineLevel="0" collapsed="false">
      <c r="A1428" s="499" t="s">
        <v>241</v>
      </c>
      <c r="B1428" s="500" t="n">
        <v>595</v>
      </c>
      <c r="C1428" s="499" t="s">
        <v>1643</v>
      </c>
      <c r="D1428" s="500" t="n">
        <v>1</v>
      </c>
      <c r="E1428" s="499" t="s">
        <v>1644</v>
      </c>
    </row>
    <row r="1429" customFormat="false" ht="15" hidden="true" customHeight="false" outlineLevel="0" collapsed="false">
      <c r="A1429" s="499" t="s">
        <v>241</v>
      </c>
      <c r="B1429" s="500" t="n">
        <v>595</v>
      </c>
      <c r="C1429" s="499" t="s">
        <v>1643</v>
      </c>
      <c r="D1429" s="500" t="n">
        <v>2</v>
      </c>
      <c r="E1429" s="499" t="s">
        <v>1645</v>
      </c>
    </row>
    <row r="1430" customFormat="false" ht="15" hidden="true" customHeight="false" outlineLevel="0" collapsed="false">
      <c r="A1430" s="499" t="s">
        <v>241</v>
      </c>
      <c r="B1430" s="500" t="n">
        <v>595</v>
      </c>
      <c r="C1430" s="499" t="s">
        <v>1643</v>
      </c>
      <c r="D1430" s="500" t="n">
        <v>177</v>
      </c>
      <c r="E1430" s="499" t="s">
        <v>1646</v>
      </c>
    </row>
    <row r="1431" customFormat="false" ht="15" hidden="true" customHeight="false" outlineLevel="0" collapsed="false">
      <c r="A1431" s="499" t="s">
        <v>241</v>
      </c>
      <c r="B1431" s="500" t="n">
        <v>595</v>
      </c>
      <c r="C1431" s="499" t="s">
        <v>1643</v>
      </c>
      <c r="D1431" s="500" t="n">
        <v>500</v>
      </c>
      <c r="E1431" s="499" t="s">
        <v>1647</v>
      </c>
    </row>
    <row r="1432" customFormat="false" ht="15" hidden="true" customHeight="false" outlineLevel="0" collapsed="false">
      <c r="A1432" s="499" t="s">
        <v>241</v>
      </c>
      <c r="B1432" s="500" t="n">
        <v>595</v>
      </c>
      <c r="C1432" s="499" t="s">
        <v>1643</v>
      </c>
      <c r="D1432" s="500" t="n">
        <v>3</v>
      </c>
      <c r="E1432" s="499" t="s">
        <v>1648</v>
      </c>
    </row>
    <row r="1433" customFormat="false" ht="15" hidden="true" customHeight="false" outlineLevel="0" collapsed="false">
      <c r="A1433" s="499" t="s">
        <v>241</v>
      </c>
      <c r="B1433" s="500" t="n">
        <v>595</v>
      </c>
      <c r="C1433" s="499" t="s">
        <v>1643</v>
      </c>
      <c r="D1433" s="500" t="n">
        <v>691</v>
      </c>
      <c r="E1433" s="499" t="s">
        <v>1649</v>
      </c>
    </row>
    <row r="1434" customFormat="false" ht="15" hidden="true" customHeight="false" outlineLevel="0" collapsed="false">
      <c r="A1434" s="499" t="s">
        <v>241</v>
      </c>
      <c r="B1434" s="500" t="n">
        <v>595</v>
      </c>
      <c r="C1434" s="499" t="s">
        <v>1643</v>
      </c>
      <c r="D1434" s="500" t="n">
        <v>89</v>
      </c>
      <c r="E1434" s="499" t="s">
        <v>1650</v>
      </c>
    </row>
    <row r="1435" customFormat="false" ht="15" hidden="true" customHeight="false" outlineLevel="0" collapsed="false">
      <c r="A1435" s="499" t="s">
        <v>241</v>
      </c>
      <c r="B1435" s="500" t="n">
        <v>595</v>
      </c>
      <c r="C1435" s="499" t="s">
        <v>1643</v>
      </c>
      <c r="D1435" s="500" t="n">
        <v>779</v>
      </c>
      <c r="E1435" s="499" t="s">
        <v>1651</v>
      </c>
    </row>
    <row r="1436" customFormat="false" ht="15" hidden="true" customHeight="false" outlineLevel="0" collapsed="false">
      <c r="A1436" s="499" t="s">
        <v>241</v>
      </c>
      <c r="B1436" s="500" t="n">
        <v>595</v>
      </c>
      <c r="C1436" s="499" t="s">
        <v>1643</v>
      </c>
      <c r="D1436" s="500" t="n">
        <v>823</v>
      </c>
      <c r="E1436" s="499" t="s">
        <v>1652</v>
      </c>
    </row>
    <row r="1437" customFormat="false" ht="15" hidden="true" customHeight="false" outlineLevel="0" collapsed="false">
      <c r="A1437" s="499" t="s">
        <v>241</v>
      </c>
      <c r="B1437" s="500" t="n">
        <v>595</v>
      </c>
      <c r="C1437" s="499" t="s">
        <v>1643</v>
      </c>
      <c r="D1437" s="500" t="n">
        <v>824</v>
      </c>
      <c r="E1437" s="499" t="s">
        <v>1653</v>
      </c>
    </row>
    <row r="1438" customFormat="false" ht="15" hidden="true" customHeight="false" outlineLevel="0" collapsed="false">
      <c r="A1438" s="499" t="s">
        <v>241</v>
      </c>
      <c r="B1438" s="500" t="n">
        <v>245</v>
      </c>
      <c r="C1438" s="499" t="s">
        <v>1654</v>
      </c>
      <c r="D1438" s="500" t="n">
        <v>1</v>
      </c>
      <c r="E1438" s="499" t="s">
        <v>1655</v>
      </c>
    </row>
    <row r="1439" customFormat="false" ht="15" hidden="true" customHeight="false" outlineLevel="0" collapsed="false">
      <c r="A1439" s="499" t="s">
        <v>241</v>
      </c>
      <c r="B1439" s="500" t="n">
        <v>245</v>
      </c>
      <c r="C1439" s="499" t="s">
        <v>1654</v>
      </c>
      <c r="D1439" s="500" t="n">
        <v>2</v>
      </c>
      <c r="E1439" s="499" t="s">
        <v>1656</v>
      </c>
    </row>
    <row r="1440" customFormat="false" ht="15" hidden="true" customHeight="false" outlineLevel="0" collapsed="false">
      <c r="A1440" s="499" t="s">
        <v>241</v>
      </c>
      <c r="B1440" s="500" t="n">
        <v>245</v>
      </c>
      <c r="C1440" s="499" t="s">
        <v>1654</v>
      </c>
      <c r="D1440" s="500" t="n">
        <v>3</v>
      </c>
      <c r="E1440" s="499" t="s">
        <v>1657</v>
      </c>
    </row>
    <row r="1441" customFormat="false" ht="15" hidden="true" customHeight="false" outlineLevel="0" collapsed="false">
      <c r="A1441" s="499" t="s">
        <v>241</v>
      </c>
      <c r="B1441" s="500" t="n">
        <v>245</v>
      </c>
      <c r="C1441" s="499" t="s">
        <v>1654</v>
      </c>
      <c r="D1441" s="500" t="n">
        <v>45</v>
      </c>
      <c r="E1441" s="499" t="s">
        <v>1658</v>
      </c>
    </row>
    <row r="1442" customFormat="false" ht="15" hidden="true" customHeight="false" outlineLevel="0" collapsed="false">
      <c r="A1442" s="499" t="s">
        <v>241</v>
      </c>
      <c r="B1442" s="500" t="n">
        <v>245</v>
      </c>
      <c r="C1442" s="499" t="s">
        <v>1654</v>
      </c>
      <c r="D1442" s="500" t="n">
        <v>89</v>
      </c>
      <c r="E1442" s="499" t="s">
        <v>1659</v>
      </c>
    </row>
    <row r="1443" customFormat="false" ht="15" hidden="true" customHeight="false" outlineLevel="0" collapsed="false">
      <c r="A1443" s="499" t="s">
        <v>241</v>
      </c>
      <c r="B1443" s="500" t="n">
        <v>245</v>
      </c>
      <c r="C1443" s="499" t="s">
        <v>1654</v>
      </c>
      <c r="D1443" s="500" t="n">
        <v>90</v>
      </c>
      <c r="E1443" s="499" t="s">
        <v>1660</v>
      </c>
    </row>
    <row r="1444" customFormat="false" ht="15" hidden="true" customHeight="false" outlineLevel="0" collapsed="false">
      <c r="A1444" s="499" t="s">
        <v>241</v>
      </c>
      <c r="B1444" s="500" t="n">
        <v>245</v>
      </c>
      <c r="C1444" s="499" t="s">
        <v>1654</v>
      </c>
      <c r="D1444" s="500" t="n">
        <v>91</v>
      </c>
      <c r="E1444" s="499" t="s">
        <v>1661</v>
      </c>
    </row>
    <row r="1445" customFormat="false" ht="15" hidden="true" customHeight="false" outlineLevel="0" collapsed="false">
      <c r="A1445" s="499" t="s">
        <v>241</v>
      </c>
      <c r="B1445" s="500" t="n">
        <v>245</v>
      </c>
      <c r="C1445" s="499" t="s">
        <v>1654</v>
      </c>
      <c r="D1445" s="500" t="n">
        <v>95</v>
      </c>
      <c r="E1445" s="499" t="s">
        <v>1662</v>
      </c>
    </row>
    <row r="1446" customFormat="false" ht="15" hidden="true" customHeight="false" outlineLevel="0" collapsed="false">
      <c r="A1446" s="499" t="s">
        <v>241</v>
      </c>
      <c r="B1446" s="500" t="n">
        <v>245</v>
      </c>
      <c r="C1446" s="499" t="s">
        <v>1654</v>
      </c>
      <c r="D1446" s="500" t="n">
        <v>92</v>
      </c>
      <c r="E1446" s="499" t="s">
        <v>1663</v>
      </c>
    </row>
    <row r="1447" customFormat="false" ht="15" hidden="true" customHeight="false" outlineLevel="0" collapsed="false">
      <c r="A1447" s="499" t="s">
        <v>241</v>
      </c>
      <c r="B1447" s="500" t="n">
        <v>245</v>
      </c>
      <c r="C1447" s="499" t="s">
        <v>1654</v>
      </c>
      <c r="D1447" s="500" t="n">
        <v>93</v>
      </c>
      <c r="E1447" s="499" t="s">
        <v>1664</v>
      </c>
    </row>
    <row r="1448" customFormat="false" ht="15" hidden="true" customHeight="false" outlineLevel="0" collapsed="false">
      <c r="A1448" s="499" t="s">
        <v>241</v>
      </c>
      <c r="B1448" s="500" t="n">
        <v>245</v>
      </c>
      <c r="C1448" s="499" t="s">
        <v>1654</v>
      </c>
      <c r="D1448" s="500" t="n">
        <v>94</v>
      </c>
      <c r="E1448" s="499" t="s">
        <v>1665</v>
      </c>
    </row>
    <row r="1449" customFormat="false" ht="15" hidden="true" customHeight="false" outlineLevel="0" collapsed="false">
      <c r="A1449" s="499" t="s">
        <v>241</v>
      </c>
      <c r="B1449" s="500" t="n">
        <v>245</v>
      </c>
      <c r="C1449" s="499" t="s">
        <v>1654</v>
      </c>
      <c r="D1449" s="500" t="n">
        <v>103</v>
      </c>
      <c r="E1449" s="499" t="s">
        <v>1666</v>
      </c>
    </row>
    <row r="1450" customFormat="false" ht="15" hidden="true" customHeight="false" outlineLevel="0" collapsed="false">
      <c r="A1450" s="499" t="s">
        <v>241</v>
      </c>
      <c r="B1450" s="500" t="n">
        <v>245</v>
      </c>
      <c r="C1450" s="499" t="s">
        <v>1654</v>
      </c>
      <c r="D1450" s="500" t="n">
        <v>105</v>
      </c>
      <c r="E1450" s="499" t="s">
        <v>1667</v>
      </c>
    </row>
    <row r="1451" customFormat="false" ht="15" hidden="true" customHeight="false" outlineLevel="0" collapsed="false">
      <c r="A1451" s="499" t="s">
        <v>241</v>
      </c>
      <c r="B1451" s="500" t="n">
        <v>245</v>
      </c>
      <c r="C1451" s="499" t="s">
        <v>1654</v>
      </c>
      <c r="D1451" s="500" t="n">
        <v>265</v>
      </c>
      <c r="E1451" s="499" t="s">
        <v>1668</v>
      </c>
    </row>
    <row r="1452" customFormat="false" ht="15" hidden="true" customHeight="false" outlineLevel="0" collapsed="false">
      <c r="A1452" s="499" t="s">
        <v>241</v>
      </c>
      <c r="B1452" s="500" t="n">
        <v>245</v>
      </c>
      <c r="C1452" s="499" t="s">
        <v>1654</v>
      </c>
      <c r="D1452" s="500" t="n">
        <v>398</v>
      </c>
      <c r="E1452" s="499" t="s">
        <v>1669</v>
      </c>
    </row>
    <row r="1453" customFormat="false" ht="15" hidden="true" customHeight="false" outlineLevel="0" collapsed="false">
      <c r="A1453" s="499" t="s">
        <v>241</v>
      </c>
      <c r="B1453" s="500" t="n">
        <v>245</v>
      </c>
      <c r="C1453" s="499" t="s">
        <v>1654</v>
      </c>
      <c r="D1453" s="500" t="n">
        <v>397</v>
      </c>
      <c r="E1453" s="499" t="s">
        <v>1670</v>
      </c>
    </row>
    <row r="1454" customFormat="false" ht="15" hidden="true" customHeight="false" outlineLevel="0" collapsed="false">
      <c r="A1454" s="499" t="s">
        <v>241</v>
      </c>
      <c r="B1454" s="500" t="n">
        <v>245</v>
      </c>
      <c r="C1454" s="499" t="s">
        <v>1654</v>
      </c>
      <c r="D1454" s="500" t="n">
        <v>500</v>
      </c>
      <c r="E1454" s="499" t="s">
        <v>1671</v>
      </c>
    </row>
    <row r="1455" customFormat="false" ht="15" hidden="true" customHeight="false" outlineLevel="0" collapsed="false">
      <c r="A1455" s="499" t="s">
        <v>241</v>
      </c>
      <c r="B1455" s="500" t="n">
        <v>245</v>
      </c>
      <c r="C1455" s="499" t="s">
        <v>1654</v>
      </c>
      <c r="D1455" s="500" t="n">
        <v>502</v>
      </c>
      <c r="E1455" s="499" t="s">
        <v>1672</v>
      </c>
    </row>
    <row r="1456" customFormat="false" ht="15" hidden="true" customHeight="false" outlineLevel="0" collapsed="false">
      <c r="A1456" s="499" t="s">
        <v>241</v>
      </c>
      <c r="B1456" s="500" t="n">
        <v>245</v>
      </c>
      <c r="C1456" s="499" t="s">
        <v>1654</v>
      </c>
      <c r="D1456" s="500" t="n">
        <v>501</v>
      </c>
      <c r="E1456" s="499" t="s">
        <v>1673</v>
      </c>
    </row>
    <row r="1457" customFormat="false" ht="15" hidden="true" customHeight="false" outlineLevel="0" collapsed="false">
      <c r="A1457" s="499" t="s">
        <v>241</v>
      </c>
      <c r="B1457" s="500" t="n">
        <v>245</v>
      </c>
      <c r="C1457" s="499" t="s">
        <v>1654</v>
      </c>
      <c r="D1457" s="500" t="n">
        <v>632</v>
      </c>
      <c r="E1457" s="499" t="s">
        <v>1674</v>
      </c>
    </row>
    <row r="1458" customFormat="false" ht="15" hidden="true" customHeight="false" outlineLevel="0" collapsed="false">
      <c r="A1458" s="499" t="s">
        <v>241</v>
      </c>
      <c r="B1458" s="500" t="n">
        <v>245</v>
      </c>
      <c r="C1458" s="499" t="s">
        <v>1654</v>
      </c>
      <c r="D1458" s="500" t="n">
        <v>693</v>
      </c>
      <c r="E1458" s="499" t="s">
        <v>1675</v>
      </c>
    </row>
    <row r="1459" customFormat="false" ht="15" hidden="true" customHeight="false" outlineLevel="0" collapsed="false">
      <c r="A1459" s="499" t="s">
        <v>241</v>
      </c>
      <c r="B1459" s="500" t="n">
        <v>245</v>
      </c>
      <c r="C1459" s="499" t="s">
        <v>1654</v>
      </c>
      <c r="D1459" s="500" t="n">
        <v>692</v>
      </c>
      <c r="E1459" s="499" t="s">
        <v>1676</v>
      </c>
    </row>
    <row r="1460" customFormat="false" ht="15" hidden="true" customHeight="false" outlineLevel="0" collapsed="false">
      <c r="A1460" s="499" t="s">
        <v>241</v>
      </c>
      <c r="B1460" s="500" t="n">
        <v>245</v>
      </c>
      <c r="C1460" s="499" t="s">
        <v>1654</v>
      </c>
      <c r="D1460" s="500" t="n">
        <v>691</v>
      </c>
      <c r="E1460" s="499" t="s">
        <v>1677</v>
      </c>
    </row>
    <row r="1461" customFormat="false" ht="15" hidden="true" customHeight="false" outlineLevel="0" collapsed="false">
      <c r="A1461" s="499" t="s">
        <v>241</v>
      </c>
      <c r="B1461" s="500" t="n">
        <v>245</v>
      </c>
      <c r="C1461" s="499" t="s">
        <v>1654</v>
      </c>
      <c r="D1461" s="500" t="n">
        <v>824</v>
      </c>
      <c r="E1461" s="499" t="s">
        <v>1678</v>
      </c>
    </row>
    <row r="1462" customFormat="false" ht="15" hidden="true" customHeight="false" outlineLevel="0" collapsed="false">
      <c r="A1462" s="499" t="s">
        <v>241</v>
      </c>
      <c r="B1462" s="500" t="n">
        <v>245</v>
      </c>
      <c r="C1462" s="499" t="s">
        <v>1654</v>
      </c>
      <c r="D1462" s="500" t="n">
        <v>823</v>
      </c>
      <c r="E1462" s="499" t="s">
        <v>1679</v>
      </c>
    </row>
    <row r="1463" customFormat="false" ht="15" hidden="true" customHeight="false" outlineLevel="0" collapsed="false">
      <c r="A1463" s="499" t="s">
        <v>241</v>
      </c>
      <c r="B1463" s="500" t="n">
        <v>245</v>
      </c>
      <c r="C1463" s="499" t="s">
        <v>1654</v>
      </c>
      <c r="D1463" s="500" t="n">
        <v>867</v>
      </c>
      <c r="E1463" s="499" t="s">
        <v>1680</v>
      </c>
    </row>
    <row r="1464" customFormat="false" ht="15" hidden="true" customHeight="false" outlineLevel="0" collapsed="false">
      <c r="A1464" s="499" t="s">
        <v>241</v>
      </c>
      <c r="B1464" s="500" t="n">
        <v>495</v>
      </c>
      <c r="C1464" s="499" t="s">
        <v>1681</v>
      </c>
      <c r="D1464" s="500" t="n">
        <v>177</v>
      </c>
      <c r="E1464" s="499" t="s">
        <v>816</v>
      </c>
    </row>
    <row r="1465" customFormat="false" ht="15" hidden="true" customHeight="false" outlineLevel="0" collapsed="false">
      <c r="A1465" s="499" t="s">
        <v>241</v>
      </c>
      <c r="B1465" s="500" t="n">
        <v>495</v>
      </c>
      <c r="C1465" s="499" t="s">
        <v>1681</v>
      </c>
      <c r="D1465" s="500" t="n">
        <v>900</v>
      </c>
      <c r="E1465" s="499" t="s">
        <v>1682</v>
      </c>
    </row>
    <row r="1466" customFormat="false" ht="15" hidden="true" customHeight="false" outlineLevel="0" collapsed="false">
      <c r="A1466" s="499" t="s">
        <v>241</v>
      </c>
      <c r="B1466" s="500" t="n">
        <v>495</v>
      </c>
      <c r="C1466" s="499" t="s">
        <v>1681</v>
      </c>
      <c r="D1466" s="500" t="n">
        <v>867</v>
      </c>
      <c r="E1466" s="499" t="s">
        <v>1683</v>
      </c>
    </row>
    <row r="1467" customFormat="false" ht="15" hidden="true" customHeight="false" outlineLevel="0" collapsed="false">
      <c r="A1467" s="499" t="s">
        <v>241</v>
      </c>
      <c r="B1467" s="500" t="n">
        <v>495</v>
      </c>
      <c r="C1467" s="499" t="s">
        <v>1681</v>
      </c>
      <c r="D1467" s="500" t="n">
        <v>868</v>
      </c>
      <c r="E1467" s="499" t="s">
        <v>1684</v>
      </c>
    </row>
    <row r="1468" customFormat="false" ht="15" hidden="true" customHeight="false" outlineLevel="0" collapsed="false">
      <c r="A1468" s="499" t="s">
        <v>1685</v>
      </c>
      <c r="B1468" s="500" t="n">
        <v>736</v>
      </c>
      <c r="C1468" s="499" t="s">
        <v>242</v>
      </c>
      <c r="D1468" s="500" t="n">
        <v>460</v>
      </c>
      <c r="E1468" s="499" t="s">
        <v>243</v>
      </c>
    </row>
    <row r="1469" customFormat="false" ht="15" hidden="true" customHeight="false" outlineLevel="0" collapsed="false">
      <c r="A1469" s="499" t="s">
        <v>1685</v>
      </c>
      <c r="B1469" s="500" t="n">
        <v>736</v>
      </c>
      <c r="C1469" s="499" t="s">
        <v>242</v>
      </c>
      <c r="D1469" s="500" t="n">
        <v>640</v>
      </c>
      <c r="E1469" s="499" t="s">
        <v>244</v>
      </c>
    </row>
    <row r="1470" customFormat="false" ht="15" hidden="true" customHeight="false" outlineLevel="0" collapsed="false">
      <c r="A1470" s="499" t="s">
        <v>1685</v>
      </c>
      <c r="B1470" s="500" t="n">
        <v>736</v>
      </c>
      <c r="C1470" s="499" t="s">
        <v>242</v>
      </c>
      <c r="D1470" s="500" t="n">
        <v>641</v>
      </c>
      <c r="E1470" s="499" t="s">
        <v>245</v>
      </c>
    </row>
    <row r="1471" customFormat="false" ht="15" hidden="true" customHeight="false" outlineLevel="0" collapsed="false">
      <c r="A1471" s="499" t="s">
        <v>1685</v>
      </c>
      <c r="B1471" s="500" t="n">
        <v>736</v>
      </c>
      <c r="C1471" s="499" t="s">
        <v>242</v>
      </c>
      <c r="D1471" s="500" t="n">
        <v>643</v>
      </c>
      <c r="E1471" s="499" t="s">
        <v>246</v>
      </c>
    </row>
    <row r="1472" customFormat="false" ht="15" hidden="true" customHeight="false" outlineLevel="0" collapsed="false">
      <c r="A1472" s="499" t="s">
        <v>1685</v>
      </c>
      <c r="B1472" s="500" t="n">
        <v>736</v>
      </c>
      <c r="C1472" s="499" t="s">
        <v>242</v>
      </c>
      <c r="D1472" s="500" t="n">
        <v>642</v>
      </c>
      <c r="E1472" s="499" t="s">
        <v>247</v>
      </c>
    </row>
    <row r="1473" customFormat="false" ht="15" hidden="true" customHeight="false" outlineLevel="0" collapsed="false">
      <c r="A1473" s="499" t="s">
        <v>1685</v>
      </c>
      <c r="B1473" s="500" t="n">
        <v>965</v>
      </c>
      <c r="C1473" s="499" t="s">
        <v>248</v>
      </c>
      <c r="D1473" s="500" t="n">
        <v>1</v>
      </c>
      <c r="E1473" s="499" t="s">
        <v>249</v>
      </c>
    </row>
    <row r="1474" customFormat="false" ht="15" hidden="true" customHeight="false" outlineLevel="0" collapsed="false">
      <c r="A1474" s="499" t="s">
        <v>1685</v>
      </c>
      <c r="B1474" s="500" t="n">
        <v>965</v>
      </c>
      <c r="C1474" s="499" t="s">
        <v>248</v>
      </c>
      <c r="D1474" s="500" t="n">
        <v>89</v>
      </c>
      <c r="E1474" s="499" t="s">
        <v>250</v>
      </c>
    </row>
    <row r="1475" customFormat="false" ht="15" hidden="true" customHeight="false" outlineLevel="0" collapsed="false">
      <c r="A1475" s="499" t="s">
        <v>1685</v>
      </c>
      <c r="B1475" s="500" t="n">
        <v>788</v>
      </c>
      <c r="C1475" s="499" t="s">
        <v>251</v>
      </c>
      <c r="D1475" s="500" t="n">
        <v>700</v>
      </c>
      <c r="E1475" s="499" t="s">
        <v>252</v>
      </c>
    </row>
    <row r="1476" customFormat="false" ht="15" hidden="true" customHeight="false" outlineLevel="0" collapsed="false">
      <c r="A1476" s="499" t="s">
        <v>1685</v>
      </c>
      <c r="B1476" s="500" t="n">
        <v>788</v>
      </c>
      <c r="C1476" s="499" t="s">
        <v>251</v>
      </c>
      <c r="D1476" s="500" t="n">
        <v>133</v>
      </c>
      <c r="E1476" s="499" t="s">
        <v>253</v>
      </c>
    </row>
    <row r="1477" customFormat="false" ht="15" hidden="true" customHeight="false" outlineLevel="0" collapsed="false">
      <c r="A1477" s="499" t="s">
        <v>1685</v>
      </c>
      <c r="B1477" s="500" t="n">
        <v>788</v>
      </c>
      <c r="C1477" s="499" t="s">
        <v>251</v>
      </c>
      <c r="D1477" s="500" t="n">
        <v>456</v>
      </c>
      <c r="E1477" s="499" t="s">
        <v>254</v>
      </c>
    </row>
    <row r="1478" customFormat="false" ht="15" hidden="true" customHeight="false" outlineLevel="0" collapsed="false">
      <c r="A1478" s="499" t="s">
        <v>1685</v>
      </c>
      <c r="B1478" s="500" t="n">
        <v>788</v>
      </c>
      <c r="C1478" s="499" t="s">
        <v>251</v>
      </c>
      <c r="D1478" s="500" t="n">
        <v>500</v>
      </c>
      <c r="E1478" s="499" t="s">
        <v>255</v>
      </c>
    </row>
    <row r="1479" customFormat="false" ht="15" hidden="true" customHeight="false" outlineLevel="0" collapsed="false">
      <c r="A1479" s="499" t="s">
        <v>1685</v>
      </c>
      <c r="B1479" s="500" t="n">
        <v>788</v>
      </c>
      <c r="C1479" s="499" t="s">
        <v>251</v>
      </c>
      <c r="D1479" s="500" t="n">
        <v>676</v>
      </c>
      <c r="E1479" s="499" t="s">
        <v>256</v>
      </c>
    </row>
    <row r="1480" customFormat="false" ht="15" hidden="true" customHeight="false" outlineLevel="0" collapsed="false">
      <c r="A1480" s="499" t="s">
        <v>1685</v>
      </c>
      <c r="B1480" s="500" t="n">
        <v>775</v>
      </c>
      <c r="C1480" s="499" t="s">
        <v>257</v>
      </c>
      <c r="D1480" s="500" t="n">
        <v>95</v>
      </c>
      <c r="E1480" s="499" t="s">
        <v>258</v>
      </c>
    </row>
    <row r="1481" customFormat="false" ht="15" hidden="true" customHeight="false" outlineLevel="0" collapsed="false">
      <c r="A1481" s="499" t="s">
        <v>1685</v>
      </c>
      <c r="B1481" s="500" t="n">
        <v>775</v>
      </c>
      <c r="C1481" s="499" t="s">
        <v>257</v>
      </c>
      <c r="D1481" s="500" t="n">
        <v>225</v>
      </c>
      <c r="E1481" s="499" t="s">
        <v>259</v>
      </c>
    </row>
    <row r="1482" customFormat="false" ht="15" hidden="true" customHeight="false" outlineLevel="0" collapsed="false">
      <c r="A1482" s="499" t="s">
        <v>1685</v>
      </c>
      <c r="B1482" s="500" t="n">
        <v>775</v>
      </c>
      <c r="C1482" s="499" t="s">
        <v>257</v>
      </c>
      <c r="D1482" s="500" t="n">
        <v>226</v>
      </c>
      <c r="E1482" s="499" t="s">
        <v>260</v>
      </c>
    </row>
    <row r="1483" customFormat="false" ht="15" hidden="true" customHeight="false" outlineLevel="0" collapsed="false">
      <c r="A1483" s="499" t="s">
        <v>1685</v>
      </c>
      <c r="B1483" s="500" t="n">
        <v>775</v>
      </c>
      <c r="C1483" s="499" t="s">
        <v>257</v>
      </c>
      <c r="D1483" s="500" t="n">
        <v>460</v>
      </c>
      <c r="E1483" s="499" t="s">
        <v>261</v>
      </c>
    </row>
    <row r="1484" customFormat="false" ht="15" hidden="true" customHeight="false" outlineLevel="0" collapsed="false">
      <c r="A1484" s="499" t="s">
        <v>1685</v>
      </c>
      <c r="B1484" s="500" t="n">
        <v>775</v>
      </c>
      <c r="C1484" s="499" t="s">
        <v>257</v>
      </c>
      <c r="D1484" s="500" t="n">
        <v>641</v>
      </c>
      <c r="E1484" s="499" t="s">
        <v>246</v>
      </c>
    </row>
    <row r="1485" customFormat="false" ht="15" hidden="true" customHeight="false" outlineLevel="0" collapsed="false">
      <c r="A1485" s="499" t="s">
        <v>1685</v>
      </c>
      <c r="B1485" s="500" t="n">
        <v>775</v>
      </c>
      <c r="C1485" s="499" t="s">
        <v>257</v>
      </c>
      <c r="D1485" s="500" t="n">
        <v>640</v>
      </c>
      <c r="E1485" s="499" t="s">
        <v>247</v>
      </c>
    </row>
    <row r="1486" customFormat="false" ht="15" hidden="true" customHeight="false" outlineLevel="0" collapsed="false">
      <c r="A1486" s="499" t="s">
        <v>1685</v>
      </c>
      <c r="B1486" s="500" t="n">
        <v>775</v>
      </c>
      <c r="C1486" s="499" t="s">
        <v>257</v>
      </c>
      <c r="D1486" s="500" t="n">
        <v>632</v>
      </c>
      <c r="E1486" s="499" t="s">
        <v>262</v>
      </c>
    </row>
    <row r="1487" customFormat="false" ht="15" hidden="true" customHeight="false" outlineLevel="0" collapsed="false">
      <c r="A1487" s="499" t="s">
        <v>1685</v>
      </c>
      <c r="B1487" s="500" t="n">
        <v>773</v>
      </c>
      <c r="C1487" s="499" t="s">
        <v>263</v>
      </c>
      <c r="D1487" s="500" t="n">
        <v>90</v>
      </c>
      <c r="E1487" s="499" t="s">
        <v>264</v>
      </c>
    </row>
    <row r="1488" customFormat="false" ht="15" hidden="true" customHeight="false" outlineLevel="0" collapsed="false">
      <c r="A1488" s="499" t="s">
        <v>1685</v>
      </c>
      <c r="B1488" s="500" t="n">
        <v>773</v>
      </c>
      <c r="C1488" s="499" t="s">
        <v>263</v>
      </c>
      <c r="D1488" s="500" t="n">
        <v>89</v>
      </c>
      <c r="E1488" s="499" t="s">
        <v>265</v>
      </c>
    </row>
    <row r="1489" customFormat="false" ht="15" hidden="true" customHeight="false" outlineLevel="0" collapsed="false">
      <c r="A1489" s="499" t="s">
        <v>1685</v>
      </c>
      <c r="B1489" s="500" t="n">
        <v>773</v>
      </c>
      <c r="C1489" s="499" t="s">
        <v>263</v>
      </c>
      <c r="D1489" s="500" t="n">
        <v>91</v>
      </c>
      <c r="E1489" s="499" t="s">
        <v>266</v>
      </c>
    </row>
    <row r="1490" customFormat="false" ht="15" hidden="true" customHeight="false" outlineLevel="0" collapsed="false">
      <c r="A1490" s="499" t="s">
        <v>1685</v>
      </c>
      <c r="B1490" s="500" t="n">
        <v>773</v>
      </c>
      <c r="C1490" s="499" t="s">
        <v>263</v>
      </c>
      <c r="D1490" s="500" t="n">
        <v>92</v>
      </c>
      <c r="E1490" s="499" t="s">
        <v>267</v>
      </c>
    </row>
    <row r="1491" customFormat="false" ht="15" hidden="true" customHeight="false" outlineLevel="0" collapsed="false">
      <c r="A1491" s="499" t="s">
        <v>1685</v>
      </c>
      <c r="B1491" s="500" t="n">
        <v>773</v>
      </c>
      <c r="C1491" s="499" t="s">
        <v>263</v>
      </c>
      <c r="D1491" s="500" t="n">
        <v>456</v>
      </c>
      <c r="E1491" s="499" t="s">
        <v>268</v>
      </c>
    </row>
    <row r="1492" customFormat="false" ht="15" hidden="true" customHeight="false" outlineLevel="0" collapsed="false">
      <c r="A1492" s="499" t="s">
        <v>1685</v>
      </c>
      <c r="B1492" s="500" t="n">
        <v>773</v>
      </c>
      <c r="C1492" s="499" t="s">
        <v>263</v>
      </c>
      <c r="D1492" s="500" t="n">
        <v>635</v>
      </c>
      <c r="E1492" s="499" t="s">
        <v>269</v>
      </c>
    </row>
    <row r="1493" customFormat="false" ht="15" hidden="true" customHeight="false" outlineLevel="0" collapsed="false">
      <c r="A1493" s="499" t="s">
        <v>1685</v>
      </c>
      <c r="B1493" s="500" t="n">
        <v>773</v>
      </c>
      <c r="C1493" s="499" t="s">
        <v>263</v>
      </c>
      <c r="D1493" s="500" t="n">
        <v>632</v>
      </c>
      <c r="E1493" s="499" t="s">
        <v>270</v>
      </c>
    </row>
    <row r="1494" customFormat="false" ht="15" hidden="true" customHeight="false" outlineLevel="0" collapsed="false">
      <c r="A1494" s="499" t="s">
        <v>1685</v>
      </c>
      <c r="B1494" s="500" t="n">
        <v>773</v>
      </c>
      <c r="C1494" s="499" t="s">
        <v>263</v>
      </c>
      <c r="D1494" s="500" t="n">
        <v>633</v>
      </c>
      <c r="E1494" s="499" t="s">
        <v>271</v>
      </c>
    </row>
    <row r="1495" customFormat="false" ht="15" hidden="true" customHeight="false" outlineLevel="0" collapsed="false">
      <c r="A1495" s="499" t="s">
        <v>1685</v>
      </c>
      <c r="B1495" s="500" t="n">
        <v>773</v>
      </c>
      <c r="C1495" s="499" t="s">
        <v>263</v>
      </c>
      <c r="D1495" s="500" t="n">
        <v>735</v>
      </c>
      <c r="E1495" s="499" t="s">
        <v>272</v>
      </c>
    </row>
    <row r="1496" customFormat="false" ht="15" hidden="true" customHeight="false" outlineLevel="0" collapsed="false">
      <c r="A1496" s="499" t="s">
        <v>1685</v>
      </c>
      <c r="B1496" s="500" t="n">
        <v>773</v>
      </c>
      <c r="C1496" s="499" t="s">
        <v>263</v>
      </c>
      <c r="D1496" s="500" t="n">
        <v>779</v>
      </c>
      <c r="E1496" s="499" t="s">
        <v>273</v>
      </c>
    </row>
    <row r="1497" customFormat="false" ht="15" hidden="true" customHeight="false" outlineLevel="0" collapsed="false">
      <c r="A1497" s="499" t="s">
        <v>1685</v>
      </c>
      <c r="B1497" s="500" t="n">
        <v>784</v>
      </c>
      <c r="C1497" s="499" t="s">
        <v>274</v>
      </c>
      <c r="D1497" s="500" t="n">
        <v>221</v>
      </c>
      <c r="E1497" s="499" t="s">
        <v>275</v>
      </c>
    </row>
    <row r="1498" customFormat="false" ht="15" hidden="true" customHeight="false" outlineLevel="0" collapsed="false">
      <c r="A1498" s="499" t="s">
        <v>1685</v>
      </c>
      <c r="B1498" s="500" t="n">
        <v>784</v>
      </c>
      <c r="C1498" s="499" t="s">
        <v>274</v>
      </c>
      <c r="D1498" s="500" t="n">
        <v>309</v>
      </c>
      <c r="E1498" s="499" t="s">
        <v>276</v>
      </c>
    </row>
    <row r="1499" customFormat="false" ht="15" hidden="true" customHeight="false" outlineLevel="0" collapsed="false">
      <c r="A1499" s="499" t="s">
        <v>1685</v>
      </c>
      <c r="B1499" s="500" t="n">
        <v>784</v>
      </c>
      <c r="C1499" s="499" t="s">
        <v>274</v>
      </c>
      <c r="D1499" s="500" t="n">
        <v>632</v>
      </c>
      <c r="E1499" s="499" t="s">
        <v>262</v>
      </c>
    </row>
    <row r="1500" customFormat="false" ht="15" hidden="true" customHeight="false" outlineLevel="0" collapsed="false">
      <c r="A1500" s="499" t="s">
        <v>1685</v>
      </c>
      <c r="B1500" s="500" t="n">
        <v>796</v>
      </c>
      <c r="C1500" s="499" t="s">
        <v>277</v>
      </c>
      <c r="D1500" s="500" t="n">
        <v>45</v>
      </c>
      <c r="E1500" s="499" t="s">
        <v>278</v>
      </c>
    </row>
    <row r="1501" customFormat="false" ht="15" hidden="true" customHeight="false" outlineLevel="0" collapsed="false">
      <c r="A1501" s="499" t="s">
        <v>1685</v>
      </c>
      <c r="B1501" s="500" t="n">
        <v>796</v>
      </c>
      <c r="C1501" s="499" t="s">
        <v>277</v>
      </c>
      <c r="D1501" s="500" t="n">
        <v>89</v>
      </c>
      <c r="E1501" s="499" t="s">
        <v>279</v>
      </c>
    </row>
    <row r="1502" customFormat="false" ht="15" hidden="true" customHeight="false" outlineLevel="0" collapsed="false">
      <c r="A1502" s="499" t="s">
        <v>1685</v>
      </c>
      <c r="B1502" s="500" t="n">
        <v>796</v>
      </c>
      <c r="C1502" s="499" t="s">
        <v>277</v>
      </c>
      <c r="D1502" s="500" t="n">
        <v>133</v>
      </c>
      <c r="E1502" s="499" t="s">
        <v>280</v>
      </c>
    </row>
    <row r="1503" customFormat="false" ht="15" hidden="true" customHeight="false" outlineLevel="0" collapsed="false">
      <c r="A1503" s="499" t="s">
        <v>1685</v>
      </c>
      <c r="B1503" s="500" t="n">
        <v>796</v>
      </c>
      <c r="C1503" s="499" t="s">
        <v>277</v>
      </c>
      <c r="D1503" s="500" t="n">
        <v>632</v>
      </c>
      <c r="E1503" s="499" t="s">
        <v>281</v>
      </c>
    </row>
    <row r="1504" customFormat="false" ht="15" hidden="true" customHeight="false" outlineLevel="0" collapsed="false">
      <c r="A1504" s="499" t="s">
        <v>1685</v>
      </c>
      <c r="B1504" s="500" t="n">
        <v>792</v>
      </c>
      <c r="C1504" s="499" t="s">
        <v>282</v>
      </c>
      <c r="D1504" s="500" t="n">
        <v>1</v>
      </c>
      <c r="E1504" s="499" t="s">
        <v>283</v>
      </c>
    </row>
    <row r="1505" customFormat="false" ht="15" hidden="true" customHeight="false" outlineLevel="0" collapsed="false">
      <c r="A1505" s="499" t="s">
        <v>1685</v>
      </c>
      <c r="B1505" s="500" t="n">
        <v>792</v>
      </c>
      <c r="C1505" s="499" t="s">
        <v>282</v>
      </c>
      <c r="D1505" s="500" t="n">
        <v>4</v>
      </c>
      <c r="E1505" s="499" t="s">
        <v>284</v>
      </c>
    </row>
    <row r="1506" customFormat="false" ht="15" hidden="true" customHeight="false" outlineLevel="0" collapsed="false">
      <c r="A1506" s="499" t="s">
        <v>1685</v>
      </c>
      <c r="B1506" s="500" t="n">
        <v>792</v>
      </c>
      <c r="C1506" s="499" t="s">
        <v>282</v>
      </c>
      <c r="D1506" s="500" t="n">
        <v>3</v>
      </c>
      <c r="E1506" s="499" t="s">
        <v>285</v>
      </c>
    </row>
    <row r="1507" customFormat="false" ht="15" hidden="true" customHeight="false" outlineLevel="0" collapsed="false">
      <c r="A1507" s="499" t="s">
        <v>1685</v>
      </c>
      <c r="B1507" s="500" t="n">
        <v>792</v>
      </c>
      <c r="C1507" s="499" t="s">
        <v>282</v>
      </c>
      <c r="D1507" s="500" t="n">
        <v>2</v>
      </c>
      <c r="E1507" s="499" t="s">
        <v>286</v>
      </c>
    </row>
    <row r="1508" customFormat="false" ht="15" hidden="true" customHeight="false" outlineLevel="0" collapsed="false">
      <c r="A1508" s="499" t="s">
        <v>1685</v>
      </c>
      <c r="B1508" s="500" t="n">
        <v>792</v>
      </c>
      <c r="C1508" s="499" t="s">
        <v>282</v>
      </c>
      <c r="D1508" s="500" t="n">
        <v>5</v>
      </c>
      <c r="E1508" s="499" t="s">
        <v>287</v>
      </c>
    </row>
    <row r="1509" customFormat="false" ht="15" hidden="true" customHeight="false" outlineLevel="0" collapsed="false">
      <c r="A1509" s="499" t="s">
        <v>1685</v>
      </c>
      <c r="B1509" s="500" t="n">
        <v>792</v>
      </c>
      <c r="C1509" s="499" t="s">
        <v>282</v>
      </c>
      <c r="D1509" s="500" t="n">
        <v>6</v>
      </c>
      <c r="E1509" s="499" t="s">
        <v>288</v>
      </c>
    </row>
    <row r="1510" customFormat="false" ht="15" hidden="true" customHeight="false" outlineLevel="0" collapsed="false">
      <c r="A1510" s="499" t="s">
        <v>1685</v>
      </c>
      <c r="B1510" s="500" t="n">
        <v>792</v>
      </c>
      <c r="C1510" s="499" t="s">
        <v>282</v>
      </c>
      <c r="D1510" s="500" t="n">
        <v>89</v>
      </c>
      <c r="E1510" s="499" t="s">
        <v>289</v>
      </c>
    </row>
    <row r="1511" customFormat="false" ht="15" hidden="true" customHeight="false" outlineLevel="0" collapsed="false">
      <c r="A1511" s="499" t="s">
        <v>1685</v>
      </c>
      <c r="B1511" s="500" t="n">
        <v>792</v>
      </c>
      <c r="C1511" s="499" t="s">
        <v>282</v>
      </c>
      <c r="D1511" s="500" t="n">
        <v>94</v>
      </c>
      <c r="E1511" s="499" t="s">
        <v>290</v>
      </c>
    </row>
    <row r="1512" customFormat="false" ht="15" hidden="true" customHeight="false" outlineLevel="0" collapsed="false">
      <c r="A1512" s="499" t="s">
        <v>1685</v>
      </c>
      <c r="B1512" s="500" t="n">
        <v>792</v>
      </c>
      <c r="C1512" s="499" t="s">
        <v>282</v>
      </c>
      <c r="D1512" s="500" t="n">
        <v>90</v>
      </c>
      <c r="E1512" s="499" t="s">
        <v>291</v>
      </c>
    </row>
    <row r="1513" customFormat="false" ht="15" hidden="true" customHeight="false" outlineLevel="0" collapsed="false">
      <c r="A1513" s="499" t="s">
        <v>1685</v>
      </c>
      <c r="B1513" s="500" t="n">
        <v>792</v>
      </c>
      <c r="C1513" s="499" t="s">
        <v>282</v>
      </c>
      <c r="D1513" s="500" t="n">
        <v>91</v>
      </c>
      <c r="E1513" s="499" t="s">
        <v>292</v>
      </c>
    </row>
    <row r="1514" customFormat="false" ht="15" hidden="true" customHeight="false" outlineLevel="0" collapsed="false">
      <c r="A1514" s="499" t="s">
        <v>1685</v>
      </c>
      <c r="B1514" s="500" t="n">
        <v>792</v>
      </c>
      <c r="C1514" s="499" t="s">
        <v>282</v>
      </c>
      <c r="D1514" s="500" t="n">
        <v>92</v>
      </c>
      <c r="E1514" s="499" t="s">
        <v>293</v>
      </c>
    </row>
    <row r="1515" customFormat="false" ht="15" hidden="true" customHeight="false" outlineLevel="0" collapsed="false">
      <c r="A1515" s="499" t="s">
        <v>1685</v>
      </c>
      <c r="B1515" s="500" t="n">
        <v>792</v>
      </c>
      <c r="C1515" s="499" t="s">
        <v>282</v>
      </c>
      <c r="D1515" s="500" t="n">
        <v>93</v>
      </c>
      <c r="E1515" s="499" t="s">
        <v>294</v>
      </c>
    </row>
    <row r="1516" customFormat="false" ht="15" hidden="true" customHeight="false" outlineLevel="0" collapsed="false">
      <c r="A1516" s="499" t="s">
        <v>1685</v>
      </c>
      <c r="B1516" s="500" t="n">
        <v>792</v>
      </c>
      <c r="C1516" s="499" t="s">
        <v>282</v>
      </c>
      <c r="D1516" s="500" t="n">
        <v>133</v>
      </c>
      <c r="E1516" s="499" t="s">
        <v>295</v>
      </c>
    </row>
    <row r="1517" customFormat="false" ht="15" hidden="true" customHeight="false" outlineLevel="0" collapsed="false">
      <c r="A1517" s="499" t="s">
        <v>1685</v>
      </c>
      <c r="B1517" s="500" t="n">
        <v>792</v>
      </c>
      <c r="C1517" s="499" t="s">
        <v>282</v>
      </c>
      <c r="D1517" s="500" t="n">
        <v>221</v>
      </c>
      <c r="E1517" s="499" t="s">
        <v>296</v>
      </c>
    </row>
    <row r="1518" customFormat="false" ht="15" hidden="true" customHeight="false" outlineLevel="0" collapsed="false">
      <c r="A1518" s="499" t="s">
        <v>1685</v>
      </c>
      <c r="B1518" s="500" t="n">
        <v>792</v>
      </c>
      <c r="C1518" s="499" t="s">
        <v>282</v>
      </c>
      <c r="D1518" s="500" t="n">
        <v>222</v>
      </c>
      <c r="E1518" s="499" t="s">
        <v>297</v>
      </c>
    </row>
    <row r="1519" customFormat="false" ht="15" hidden="true" customHeight="false" outlineLevel="0" collapsed="false">
      <c r="A1519" s="499" t="s">
        <v>1685</v>
      </c>
      <c r="B1519" s="500" t="n">
        <v>792</v>
      </c>
      <c r="C1519" s="499" t="s">
        <v>282</v>
      </c>
      <c r="D1519" s="500" t="n">
        <v>223</v>
      </c>
      <c r="E1519" s="499" t="s">
        <v>298</v>
      </c>
    </row>
    <row r="1520" customFormat="false" ht="15" hidden="true" customHeight="false" outlineLevel="0" collapsed="false">
      <c r="A1520" s="499" t="s">
        <v>1685</v>
      </c>
      <c r="B1520" s="500" t="n">
        <v>792</v>
      </c>
      <c r="C1520" s="499" t="s">
        <v>282</v>
      </c>
      <c r="D1520" s="500" t="n">
        <v>265</v>
      </c>
      <c r="E1520" s="499" t="s">
        <v>299</v>
      </c>
    </row>
    <row r="1521" customFormat="false" ht="15" hidden="true" customHeight="false" outlineLevel="0" collapsed="false">
      <c r="A1521" s="499" t="s">
        <v>1685</v>
      </c>
      <c r="B1521" s="500" t="n">
        <v>792</v>
      </c>
      <c r="C1521" s="499" t="s">
        <v>282</v>
      </c>
      <c r="D1521" s="500" t="n">
        <v>500</v>
      </c>
      <c r="E1521" s="499" t="s">
        <v>300</v>
      </c>
    </row>
    <row r="1522" customFormat="false" ht="15" hidden="true" customHeight="false" outlineLevel="0" collapsed="false">
      <c r="A1522" s="499" t="s">
        <v>1685</v>
      </c>
      <c r="B1522" s="500" t="n">
        <v>792</v>
      </c>
      <c r="C1522" s="499" t="s">
        <v>282</v>
      </c>
      <c r="D1522" s="500" t="n">
        <v>501</v>
      </c>
      <c r="E1522" s="499" t="s">
        <v>301</v>
      </c>
    </row>
    <row r="1523" customFormat="false" ht="15" hidden="true" customHeight="false" outlineLevel="0" collapsed="false">
      <c r="A1523" s="499" t="s">
        <v>1685</v>
      </c>
      <c r="B1523" s="500" t="n">
        <v>792</v>
      </c>
      <c r="C1523" s="499" t="s">
        <v>282</v>
      </c>
      <c r="D1523" s="500" t="n">
        <v>588</v>
      </c>
      <c r="E1523" s="499" t="s">
        <v>302</v>
      </c>
    </row>
    <row r="1524" customFormat="false" ht="15" hidden="true" customHeight="false" outlineLevel="0" collapsed="false">
      <c r="A1524" s="499" t="s">
        <v>1685</v>
      </c>
      <c r="B1524" s="500" t="n">
        <v>792</v>
      </c>
      <c r="C1524" s="499" t="s">
        <v>282</v>
      </c>
      <c r="D1524" s="500" t="n">
        <v>632</v>
      </c>
      <c r="E1524" s="499" t="s">
        <v>303</v>
      </c>
    </row>
    <row r="1525" customFormat="false" ht="15" hidden="true" customHeight="false" outlineLevel="0" collapsed="false">
      <c r="A1525" s="499" t="s">
        <v>1685</v>
      </c>
      <c r="B1525" s="500" t="n">
        <v>792</v>
      </c>
      <c r="C1525" s="499" t="s">
        <v>282</v>
      </c>
      <c r="D1525" s="500" t="n">
        <v>633</v>
      </c>
      <c r="E1525" s="499" t="s">
        <v>262</v>
      </c>
    </row>
    <row r="1526" customFormat="false" ht="15" hidden="true" customHeight="false" outlineLevel="0" collapsed="false">
      <c r="A1526" s="499" t="s">
        <v>1685</v>
      </c>
      <c r="B1526" s="500" t="n">
        <v>792</v>
      </c>
      <c r="C1526" s="499" t="s">
        <v>282</v>
      </c>
      <c r="D1526" s="500" t="n">
        <v>735</v>
      </c>
      <c r="E1526" s="499" t="s">
        <v>304</v>
      </c>
    </row>
    <row r="1527" customFormat="false" ht="15" hidden="true" customHeight="false" outlineLevel="0" collapsed="false">
      <c r="A1527" s="499" t="s">
        <v>1685</v>
      </c>
      <c r="B1527" s="500" t="n">
        <v>792</v>
      </c>
      <c r="C1527" s="499" t="s">
        <v>282</v>
      </c>
      <c r="D1527" s="500" t="n">
        <v>739</v>
      </c>
      <c r="E1527" s="499" t="s">
        <v>305</v>
      </c>
    </row>
    <row r="1528" customFormat="false" ht="15" hidden="true" customHeight="false" outlineLevel="0" collapsed="false">
      <c r="A1528" s="499" t="s">
        <v>1685</v>
      </c>
      <c r="B1528" s="500" t="n">
        <v>792</v>
      </c>
      <c r="C1528" s="499" t="s">
        <v>282</v>
      </c>
      <c r="D1528" s="500" t="n">
        <v>737</v>
      </c>
      <c r="E1528" s="499" t="s">
        <v>306</v>
      </c>
    </row>
    <row r="1529" customFormat="false" ht="15" hidden="true" customHeight="false" outlineLevel="0" collapsed="false">
      <c r="A1529" s="499" t="s">
        <v>1685</v>
      </c>
      <c r="B1529" s="500" t="n">
        <v>792</v>
      </c>
      <c r="C1529" s="499" t="s">
        <v>282</v>
      </c>
      <c r="D1529" s="500" t="n">
        <v>867</v>
      </c>
      <c r="E1529" s="499" t="s">
        <v>307</v>
      </c>
    </row>
    <row r="1530" customFormat="false" ht="15" hidden="true" customHeight="false" outlineLevel="0" collapsed="false">
      <c r="A1530" s="499" t="s">
        <v>1685</v>
      </c>
      <c r="B1530" s="500" t="n">
        <v>802</v>
      </c>
      <c r="C1530" s="499" t="s">
        <v>308</v>
      </c>
      <c r="D1530" s="500" t="n">
        <v>89</v>
      </c>
      <c r="E1530" s="499" t="s">
        <v>309</v>
      </c>
    </row>
    <row r="1531" customFormat="false" ht="15" hidden="true" customHeight="false" outlineLevel="0" collapsed="false">
      <c r="A1531" s="499" t="s">
        <v>1685</v>
      </c>
      <c r="B1531" s="500" t="n">
        <v>802</v>
      </c>
      <c r="C1531" s="499" t="s">
        <v>308</v>
      </c>
      <c r="D1531" s="500" t="n">
        <v>133</v>
      </c>
      <c r="E1531" s="499" t="s">
        <v>310</v>
      </c>
    </row>
    <row r="1532" customFormat="false" ht="15" hidden="true" customHeight="false" outlineLevel="0" collapsed="false">
      <c r="A1532" s="499" t="s">
        <v>1685</v>
      </c>
      <c r="B1532" s="500" t="n">
        <v>803</v>
      </c>
      <c r="C1532" s="499" t="s">
        <v>311</v>
      </c>
      <c r="D1532" s="500" t="n">
        <v>45</v>
      </c>
      <c r="E1532" s="499" t="s">
        <v>278</v>
      </c>
    </row>
    <row r="1533" customFormat="false" ht="15" hidden="true" customHeight="false" outlineLevel="0" collapsed="false">
      <c r="A1533" s="499" t="s">
        <v>1685</v>
      </c>
      <c r="B1533" s="500" t="n">
        <v>803</v>
      </c>
      <c r="C1533" s="499" t="s">
        <v>311</v>
      </c>
      <c r="D1533" s="500" t="n">
        <v>89</v>
      </c>
      <c r="E1533" s="499" t="s">
        <v>312</v>
      </c>
    </row>
    <row r="1534" customFormat="false" ht="15" hidden="true" customHeight="false" outlineLevel="0" collapsed="false">
      <c r="A1534" s="499" t="s">
        <v>1685</v>
      </c>
      <c r="B1534" s="500" t="n">
        <v>803</v>
      </c>
      <c r="C1534" s="499" t="s">
        <v>311</v>
      </c>
      <c r="D1534" s="500" t="n">
        <v>133</v>
      </c>
      <c r="E1534" s="499" t="s">
        <v>280</v>
      </c>
    </row>
    <row r="1535" customFormat="false" ht="15" hidden="true" customHeight="false" outlineLevel="0" collapsed="false">
      <c r="A1535" s="499" t="s">
        <v>1685</v>
      </c>
      <c r="B1535" s="500" t="n">
        <v>803</v>
      </c>
      <c r="C1535" s="499" t="s">
        <v>311</v>
      </c>
      <c r="D1535" s="500" t="n">
        <v>225</v>
      </c>
      <c r="E1535" s="499" t="s">
        <v>313</v>
      </c>
    </row>
    <row r="1536" customFormat="false" ht="15" hidden="true" customHeight="false" outlineLevel="0" collapsed="false">
      <c r="A1536" s="499" t="s">
        <v>1685</v>
      </c>
      <c r="B1536" s="500" t="n">
        <v>803</v>
      </c>
      <c r="C1536" s="499" t="s">
        <v>311</v>
      </c>
      <c r="D1536" s="500" t="n">
        <v>632</v>
      </c>
      <c r="E1536" s="499" t="s">
        <v>314</v>
      </c>
    </row>
    <row r="1537" customFormat="false" ht="15" hidden="true" customHeight="false" outlineLevel="0" collapsed="false">
      <c r="A1537" s="499" t="s">
        <v>1685</v>
      </c>
      <c r="B1537" s="500" t="n">
        <v>803</v>
      </c>
      <c r="C1537" s="499" t="s">
        <v>311</v>
      </c>
      <c r="D1537" s="500" t="n">
        <v>460</v>
      </c>
      <c r="E1537" s="499" t="s">
        <v>315</v>
      </c>
    </row>
    <row r="1538" customFormat="false" ht="15" hidden="true" customHeight="false" outlineLevel="0" collapsed="false">
      <c r="A1538" s="499" t="s">
        <v>1685</v>
      </c>
      <c r="B1538" s="500" t="n">
        <v>779</v>
      </c>
      <c r="C1538" s="499" t="s">
        <v>316</v>
      </c>
      <c r="D1538" s="500" t="n">
        <v>456</v>
      </c>
      <c r="E1538" s="499" t="s">
        <v>317</v>
      </c>
    </row>
    <row r="1539" customFormat="false" ht="15" hidden="true" customHeight="false" outlineLevel="0" collapsed="false">
      <c r="A1539" s="499" t="s">
        <v>1685</v>
      </c>
      <c r="B1539" s="500" t="n">
        <v>779</v>
      </c>
      <c r="C1539" s="499" t="s">
        <v>316</v>
      </c>
      <c r="D1539" s="500" t="n">
        <v>632</v>
      </c>
      <c r="E1539" s="499" t="s">
        <v>269</v>
      </c>
    </row>
    <row r="1540" customFormat="false" ht="15" hidden="true" customHeight="false" outlineLevel="0" collapsed="false">
      <c r="A1540" s="499" t="s">
        <v>1685</v>
      </c>
      <c r="B1540" s="500" t="n">
        <v>779</v>
      </c>
      <c r="C1540" s="499" t="s">
        <v>316</v>
      </c>
      <c r="D1540" s="500" t="n">
        <v>735</v>
      </c>
      <c r="E1540" s="499" t="s">
        <v>318</v>
      </c>
    </row>
    <row r="1541" customFormat="false" ht="15" hidden="true" customHeight="false" outlineLevel="0" collapsed="false">
      <c r="A1541" s="499" t="s">
        <v>1685</v>
      </c>
      <c r="B1541" s="500" t="n">
        <v>779</v>
      </c>
      <c r="C1541" s="499" t="s">
        <v>316</v>
      </c>
      <c r="D1541" s="500" t="n">
        <v>779</v>
      </c>
      <c r="E1541" s="499" t="s">
        <v>273</v>
      </c>
    </row>
    <row r="1542" customFormat="false" ht="15" hidden="true" customHeight="false" outlineLevel="0" collapsed="false">
      <c r="A1542" s="499" t="s">
        <v>1685</v>
      </c>
      <c r="B1542" s="500" t="n">
        <v>950</v>
      </c>
      <c r="C1542" s="499" t="s">
        <v>319</v>
      </c>
      <c r="D1542" s="500" t="n">
        <v>200</v>
      </c>
      <c r="E1542" s="499" t="s">
        <v>320</v>
      </c>
    </row>
    <row r="1543" customFormat="false" ht="15" hidden="true" customHeight="false" outlineLevel="0" collapsed="false">
      <c r="A1543" s="499" t="s">
        <v>1685</v>
      </c>
      <c r="B1543" s="500" t="n">
        <v>950</v>
      </c>
      <c r="C1543" s="499" t="s">
        <v>319</v>
      </c>
      <c r="D1543" s="500" t="n">
        <v>1</v>
      </c>
      <c r="E1543" s="499" t="s">
        <v>321</v>
      </c>
    </row>
    <row r="1544" customFormat="false" ht="15" hidden="true" customHeight="false" outlineLevel="0" collapsed="false">
      <c r="A1544" s="499" t="s">
        <v>1685</v>
      </c>
      <c r="B1544" s="500" t="n">
        <v>950</v>
      </c>
      <c r="C1544" s="499" t="s">
        <v>319</v>
      </c>
      <c r="D1544" s="500" t="n">
        <v>300</v>
      </c>
      <c r="E1544" s="499" t="s">
        <v>322</v>
      </c>
    </row>
    <row r="1545" customFormat="false" ht="15" hidden="true" customHeight="false" outlineLevel="0" collapsed="false">
      <c r="A1545" s="499" t="s">
        <v>1685</v>
      </c>
      <c r="B1545" s="500" t="n">
        <v>950</v>
      </c>
      <c r="C1545" s="499" t="s">
        <v>319</v>
      </c>
      <c r="D1545" s="500" t="n">
        <v>177</v>
      </c>
      <c r="E1545" s="499" t="s">
        <v>323</v>
      </c>
    </row>
    <row r="1546" customFormat="false" ht="15" hidden="true" customHeight="false" outlineLevel="0" collapsed="false">
      <c r="A1546" s="499" t="s">
        <v>1685</v>
      </c>
      <c r="B1546" s="500" t="n">
        <v>950</v>
      </c>
      <c r="C1546" s="499" t="s">
        <v>319</v>
      </c>
      <c r="D1546" s="500" t="n">
        <v>180</v>
      </c>
      <c r="E1546" s="499" t="s">
        <v>324</v>
      </c>
    </row>
    <row r="1547" customFormat="false" ht="15" hidden="true" customHeight="false" outlineLevel="0" collapsed="false">
      <c r="A1547" s="499" t="s">
        <v>1685</v>
      </c>
      <c r="B1547" s="500" t="n">
        <v>950</v>
      </c>
      <c r="C1547" s="499" t="s">
        <v>319</v>
      </c>
      <c r="D1547" s="500" t="n">
        <v>250</v>
      </c>
      <c r="E1547" s="499" t="s">
        <v>325</v>
      </c>
    </row>
    <row r="1548" customFormat="false" ht="15" hidden="true" customHeight="false" outlineLevel="0" collapsed="false">
      <c r="A1548" s="499" t="s">
        <v>1685</v>
      </c>
      <c r="B1548" s="500" t="n">
        <v>64</v>
      </c>
      <c r="C1548" s="499" t="s">
        <v>326</v>
      </c>
      <c r="D1548" s="500" t="n">
        <v>1</v>
      </c>
      <c r="E1548" s="499" t="s">
        <v>326</v>
      </c>
    </row>
    <row r="1549" customFormat="false" ht="15" hidden="true" customHeight="false" outlineLevel="0" collapsed="false">
      <c r="A1549" s="499" t="s">
        <v>1685</v>
      </c>
      <c r="B1549" s="500" t="n">
        <v>452</v>
      </c>
      <c r="C1549" s="499" t="s">
        <v>327</v>
      </c>
      <c r="D1549" s="500" t="n">
        <v>235</v>
      </c>
      <c r="E1549" s="499" t="s">
        <v>328</v>
      </c>
    </row>
    <row r="1550" customFormat="false" ht="15" hidden="true" customHeight="false" outlineLevel="0" collapsed="false">
      <c r="A1550" s="499" t="s">
        <v>1685</v>
      </c>
      <c r="B1550" s="500" t="n">
        <v>452</v>
      </c>
      <c r="C1550" s="499" t="s">
        <v>327</v>
      </c>
      <c r="D1550" s="500" t="n">
        <v>221</v>
      </c>
      <c r="E1550" s="499" t="s">
        <v>329</v>
      </c>
    </row>
    <row r="1551" customFormat="false" ht="15" hidden="true" customHeight="false" outlineLevel="0" collapsed="false">
      <c r="A1551" s="499" t="s">
        <v>1685</v>
      </c>
      <c r="B1551" s="500" t="n">
        <v>452</v>
      </c>
      <c r="C1551" s="499" t="s">
        <v>327</v>
      </c>
      <c r="D1551" s="500" t="n">
        <v>222</v>
      </c>
      <c r="E1551" s="499" t="s">
        <v>330</v>
      </c>
    </row>
    <row r="1552" customFormat="false" ht="15" hidden="true" customHeight="false" outlineLevel="0" collapsed="false">
      <c r="A1552" s="499" t="s">
        <v>1685</v>
      </c>
      <c r="B1552" s="500" t="n">
        <v>452</v>
      </c>
      <c r="C1552" s="499" t="s">
        <v>327</v>
      </c>
      <c r="D1552" s="500" t="n">
        <v>223</v>
      </c>
      <c r="E1552" s="499" t="s">
        <v>331</v>
      </c>
    </row>
    <row r="1553" customFormat="false" ht="15" hidden="true" customHeight="false" outlineLevel="0" collapsed="false">
      <c r="A1553" s="499" t="s">
        <v>1685</v>
      </c>
      <c r="B1553" s="500" t="n">
        <v>452</v>
      </c>
      <c r="C1553" s="499" t="s">
        <v>327</v>
      </c>
      <c r="D1553" s="500" t="n">
        <v>224</v>
      </c>
      <c r="E1553" s="499" t="s">
        <v>332</v>
      </c>
    </row>
    <row r="1554" customFormat="false" ht="15" hidden="true" customHeight="false" outlineLevel="0" collapsed="false">
      <c r="A1554" s="499" t="s">
        <v>1685</v>
      </c>
      <c r="B1554" s="500" t="n">
        <v>452</v>
      </c>
      <c r="C1554" s="499" t="s">
        <v>327</v>
      </c>
      <c r="D1554" s="500" t="n">
        <v>133</v>
      </c>
      <c r="E1554" s="499" t="s">
        <v>333</v>
      </c>
    </row>
    <row r="1555" customFormat="false" ht="15" hidden="true" customHeight="false" outlineLevel="0" collapsed="false">
      <c r="A1555" s="499" t="s">
        <v>1685</v>
      </c>
      <c r="B1555" s="500" t="n">
        <v>452</v>
      </c>
      <c r="C1555" s="499" t="s">
        <v>327</v>
      </c>
      <c r="D1555" s="500" t="n">
        <v>779</v>
      </c>
      <c r="E1555" s="499" t="s">
        <v>334</v>
      </c>
    </row>
    <row r="1556" customFormat="false" ht="15" hidden="true" customHeight="false" outlineLevel="0" collapsed="false">
      <c r="A1556" s="499" t="s">
        <v>1685</v>
      </c>
      <c r="B1556" s="500" t="n">
        <v>760</v>
      </c>
      <c r="C1556" s="499" t="s">
        <v>335</v>
      </c>
      <c r="D1556" s="500" t="n">
        <v>5</v>
      </c>
      <c r="E1556" s="499" t="s">
        <v>336</v>
      </c>
    </row>
    <row r="1557" customFormat="false" ht="15" hidden="true" customHeight="false" outlineLevel="0" collapsed="false">
      <c r="A1557" s="499" t="s">
        <v>1685</v>
      </c>
      <c r="B1557" s="500" t="n">
        <v>760</v>
      </c>
      <c r="C1557" s="499" t="s">
        <v>335</v>
      </c>
      <c r="D1557" s="500" t="n">
        <v>1</v>
      </c>
      <c r="E1557" s="499" t="s">
        <v>337</v>
      </c>
    </row>
    <row r="1558" customFormat="false" ht="15" hidden="true" customHeight="false" outlineLevel="0" collapsed="false">
      <c r="A1558" s="499" t="s">
        <v>1685</v>
      </c>
      <c r="B1558" s="500" t="n">
        <v>760</v>
      </c>
      <c r="C1558" s="499" t="s">
        <v>335</v>
      </c>
      <c r="D1558" s="500" t="n">
        <v>89</v>
      </c>
      <c r="E1558" s="499" t="s">
        <v>338</v>
      </c>
    </row>
    <row r="1559" customFormat="false" ht="15" hidden="true" customHeight="false" outlineLevel="0" collapsed="false">
      <c r="A1559" s="499" t="s">
        <v>1685</v>
      </c>
      <c r="B1559" s="500" t="n">
        <v>760</v>
      </c>
      <c r="C1559" s="499" t="s">
        <v>335</v>
      </c>
      <c r="D1559" s="500" t="n">
        <v>178</v>
      </c>
      <c r="E1559" s="499" t="s">
        <v>339</v>
      </c>
    </row>
    <row r="1560" customFormat="false" ht="15" hidden="true" customHeight="false" outlineLevel="0" collapsed="false">
      <c r="A1560" s="499" t="s">
        <v>1685</v>
      </c>
      <c r="B1560" s="500" t="n">
        <v>760</v>
      </c>
      <c r="C1560" s="499" t="s">
        <v>335</v>
      </c>
      <c r="D1560" s="500" t="n">
        <v>179</v>
      </c>
      <c r="E1560" s="499" t="s">
        <v>340</v>
      </c>
    </row>
    <row r="1561" customFormat="false" ht="15" hidden="true" customHeight="false" outlineLevel="0" collapsed="false">
      <c r="A1561" s="499" t="s">
        <v>1685</v>
      </c>
      <c r="B1561" s="500" t="n">
        <v>760</v>
      </c>
      <c r="C1561" s="499" t="s">
        <v>335</v>
      </c>
      <c r="D1561" s="500" t="n">
        <v>177</v>
      </c>
      <c r="E1561" s="499" t="s">
        <v>341</v>
      </c>
    </row>
    <row r="1562" customFormat="false" ht="15" hidden="true" customHeight="false" outlineLevel="0" collapsed="false">
      <c r="A1562" s="499" t="s">
        <v>1685</v>
      </c>
      <c r="B1562" s="500" t="n">
        <v>760</v>
      </c>
      <c r="C1562" s="499" t="s">
        <v>335</v>
      </c>
      <c r="D1562" s="500" t="n">
        <v>180</v>
      </c>
      <c r="E1562" s="499" t="s">
        <v>342</v>
      </c>
    </row>
    <row r="1563" customFormat="false" ht="15" hidden="true" customHeight="false" outlineLevel="0" collapsed="false">
      <c r="A1563" s="499" t="s">
        <v>1685</v>
      </c>
      <c r="B1563" s="500" t="n">
        <v>760</v>
      </c>
      <c r="C1563" s="499" t="s">
        <v>335</v>
      </c>
      <c r="D1563" s="500" t="n">
        <v>265</v>
      </c>
      <c r="E1563" s="499" t="s">
        <v>343</v>
      </c>
    </row>
    <row r="1564" customFormat="false" ht="15" hidden="true" customHeight="false" outlineLevel="0" collapsed="false">
      <c r="A1564" s="499" t="s">
        <v>1685</v>
      </c>
      <c r="B1564" s="500" t="n">
        <v>760</v>
      </c>
      <c r="C1564" s="499" t="s">
        <v>335</v>
      </c>
      <c r="D1564" s="500" t="n">
        <v>500</v>
      </c>
      <c r="E1564" s="499" t="s">
        <v>344</v>
      </c>
    </row>
    <row r="1565" customFormat="false" ht="15" hidden="true" customHeight="false" outlineLevel="0" collapsed="false">
      <c r="A1565" s="499" t="s">
        <v>1685</v>
      </c>
      <c r="B1565" s="500" t="n">
        <v>760</v>
      </c>
      <c r="C1565" s="499" t="s">
        <v>335</v>
      </c>
      <c r="D1565" s="500" t="n">
        <v>632</v>
      </c>
      <c r="E1565" s="499" t="s">
        <v>345</v>
      </c>
    </row>
    <row r="1566" customFormat="false" ht="15" hidden="true" customHeight="false" outlineLevel="0" collapsed="false">
      <c r="A1566" s="499" t="s">
        <v>1685</v>
      </c>
      <c r="B1566" s="500" t="n">
        <v>760</v>
      </c>
      <c r="C1566" s="499" t="s">
        <v>335</v>
      </c>
      <c r="D1566" s="500" t="n">
        <v>635</v>
      </c>
      <c r="E1566" s="499" t="s">
        <v>346</v>
      </c>
    </row>
    <row r="1567" customFormat="false" ht="15" hidden="true" customHeight="false" outlineLevel="0" collapsed="false">
      <c r="A1567" s="499" t="s">
        <v>1685</v>
      </c>
      <c r="B1567" s="500" t="n">
        <v>205</v>
      </c>
      <c r="C1567" s="499" t="s">
        <v>347</v>
      </c>
      <c r="D1567" s="500" t="n">
        <v>49</v>
      </c>
      <c r="E1567" s="499" t="s">
        <v>348</v>
      </c>
    </row>
    <row r="1568" customFormat="false" ht="15" hidden="true" customHeight="false" outlineLevel="0" collapsed="false">
      <c r="A1568" s="499" t="s">
        <v>1685</v>
      </c>
      <c r="B1568" s="500" t="n">
        <v>205</v>
      </c>
      <c r="C1568" s="499" t="s">
        <v>347</v>
      </c>
      <c r="D1568" s="500" t="n">
        <v>45</v>
      </c>
      <c r="E1568" s="499" t="s">
        <v>349</v>
      </c>
    </row>
    <row r="1569" customFormat="false" ht="15" hidden="true" customHeight="false" outlineLevel="0" collapsed="false">
      <c r="A1569" s="499" t="s">
        <v>1685</v>
      </c>
      <c r="B1569" s="500" t="n">
        <v>205</v>
      </c>
      <c r="C1569" s="499" t="s">
        <v>347</v>
      </c>
      <c r="D1569" s="500" t="n">
        <v>50</v>
      </c>
      <c r="E1569" s="499" t="s">
        <v>350</v>
      </c>
    </row>
    <row r="1570" customFormat="false" ht="15" hidden="true" customHeight="false" outlineLevel="0" collapsed="false">
      <c r="A1570" s="499" t="s">
        <v>1685</v>
      </c>
      <c r="B1570" s="500" t="n">
        <v>205</v>
      </c>
      <c r="C1570" s="499" t="s">
        <v>347</v>
      </c>
      <c r="D1570" s="500" t="n">
        <v>48</v>
      </c>
      <c r="E1570" s="499" t="s">
        <v>351</v>
      </c>
    </row>
    <row r="1571" customFormat="false" ht="15" hidden="true" customHeight="false" outlineLevel="0" collapsed="false">
      <c r="A1571" s="499" t="s">
        <v>1685</v>
      </c>
      <c r="B1571" s="500" t="n">
        <v>205</v>
      </c>
      <c r="C1571" s="499" t="s">
        <v>347</v>
      </c>
      <c r="D1571" s="500" t="n">
        <v>46</v>
      </c>
      <c r="E1571" s="499" t="s">
        <v>352</v>
      </c>
    </row>
    <row r="1572" customFormat="false" ht="15" hidden="true" customHeight="false" outlineLevel="0" collapsed="false">
      <c r="A1572" s="499" t="s">
        <v>1685</v>
      </c>
      <c r="B1572" s="500" t="n">
        <v>205</v>
      </c>
      <c r="C1572" s="499" t="s">
        <v>347</v>
      </c>
      <c r="D1572" s="500" t="n">
        <v>47</v>
      </c>
      <c r="E1572" s="499" t="s">
        <v>353</v>
      </c>
    </row>
    <row r="1573" customFormat="false" ht="15" hidden="true" customHeight="false" outlineLevel="0" collapsed="false">
      <c r="A1573" s="499" t="s">
        <v>1685</v>
      </c>
      <c r="B1573" s="500" t="n">
        <v>205</v>
      </c>
      <c r="C1573" s="499" t="s">
        <v>347</v>
      </c>
      <c r="D1573" s="500" t="n">
        <v>180</v>
      </c>
      <c r="E1573" s="499" t="s">
        <v>354</v>
      </c>
    </row>
    <row r="1574" customFormat="false" ht="15" hidden="true" customHeight="false" outlineLevel="0" collapsed="false">
      <c r="A1574" s="499" t="s">
        <v>1685</v>
      </c>
      <c r="B1574" s="500" t="n">
        <v>535</v>
      </c>
      <c r="C1574" s="499" t="s">
        <v>355</v>
      </c>
      <c r="D1574" s="500" t="n">
        <v>45</v>
      </c>
      <c r="E1574" s="499" t="s">
        <v>356</v>
      </c>
    </row>
    <row r="1575" customFormat="false" ht="15" hidden="true" customHeight="false" outlineLevel="0" collapsed="false">
      <c r="A1575" s="499" t="s">
        <v>1685</v>
      </c>
      <c r="B1575" s="500" t="n">
        <v>535</v>
      </c>
      <c r="C1575" s="499" t="s">
        <v>355</v>
      </c>
      <c r="D1575" s="500" t="n">
        <v>89</v>
      </c>
      <c r="E1575" s="499" t="s">
        <v>357</v>
      </c>
    </row>
    <row r="1576" customFormat="false" ht="15" hidden="true" customHeight="false" outlineLevel="0" collapsed="false">
      <c r="A1576" s="499" t="s">
        <v>1685</v>
      </c>
      <c r="B1576" s="500" t="n">
        <v>535</v>
      </c>
      <c r="C1576" s="499" t="s">
        <v>355</v>
      </c>
      <c r="D1576" s="500" t="n">
        <v>500</v>
      </c>
      <c r="E1576" s="499" t="s">
        <v>358</v>
      </c>
    </row>
    <row r="1577" customFormat="false" ht="15" hidden="true" customHeight="false" outlineLevel="0" collapsed="false">
      <c r="A1577" s="499" t="s">
        <v>1685</v>
      </c>
      <c r="B1577" s="500" t="n">
        <v>535</v>
      </c>
      <c r="C1577" s="499" t="s">
        <v>355</v>
      </c>
      <c r="D1577" s="500" t="n">
        <v>550</v>
      </c>
      <c r="E1577" s="499" t="s">
        <v>359</v>
      </c>
    </row>
    <row r="1578" customFormat="false" ht="15" hidden="true" customHeight="false" outlineLevel="0" collapsed="false">
      <c r="A1578" s="499" t="s">
        <v>1685</v>
      </c>
      <c r="B1578" s="500" t="n">
        <v>535</v>
      </c>
      <c r="C1578" s="499" t="s">
        <v>355</v>
      </c>
      <c r="D1578" s="500" t="n">
        <v>645</v>
      </c>
      <c r="E1578" s="499" t="s">
        <v>360</v>
      </c>
    </row>
    <row r="1579" customFormat="false" ht="15" hidden="true" customHeight="false" outlineLevel="0" collapsed="false">
      <c r="A1579" s="499" t="s">
        <v>1685</v>
      </c>
      <c r="B1579" s="500" t="n">
        <v>535</v>
      </c>
      <c r="C1579" s="499" t="s">
        <v>355</v>
      </c>
      <c r="D1579" s="500" t="n">
        <v>633</v>
      </c>
      <c r="E1579" s="499" t="s">
        <v>361</v>
      </c>
    </row>
    <row r="1580" customFormat="false" ht="15" hidden="true" customHeight="false" outlineLevel="0" collapsed="false">
      <c r="A1580" s="499" t="s">
        <v>1685</v>
      </c>
      <c r="B1580" s="500" t="n">
        <v>535</v>
      </c>
      <c r="C1580" s="499" t="s">
        <v>355</v>
      </c>
      <c r="D1580" s="500" t="n">
        <v>632</v>
      </c>
      <c r="E1580" s="499" t="s">
        <v>362</v>
      </c>
    </row>
    <row r="1581" customFormat="false" ht="15" hidden="true" customHeight="false" outlineLevel="0" collapsed="false">
      <c r="A1581" s="499" t="s">
        <v>1685</v>
      </c>
      <c r="B1581" s="500" t="n">
        <v>758</v>
      </c>
      <c r="C1581" s="499" t="s">
        <v>363</v>
      </c>
      <c r="D1581" s="500" t="n">
        <v>45</v>
      </c>
      <c r="E1581" s="499" t="s">
        <v>364</v>
      </c>
    </row>
    <row r="1582" customFormat="false" ht="15" hidden="true" customHeight="false" outlineLevel="0" collapsed="false">
      <c r="A1582" s="499" t="s">
        <v>1685</v>
      </c>
      <c r="B1582" s="500" t="n">
        <v>758</v>
      </c>
      <c r="C1582" s="499" t="s">
        <v>363</v>
      </c>
      <c r="D1582" s="500" t="n">
        <v>89</v>
      </c>
      <c r="E1582" s="499" t="s">
        <v>365</v>
      </c>
    </row>
    <row r="1583" customFormat="false" ht="15" hidden="true" customHeight="false" outlineLevel="0" collapsed="false">
      <c r="A1583" s="499" t="s">
        <v>1685</v>
      </c>
      <c r="B1583" s="500" t="n">
        <v>758</v>
      </c>
      <c r="C1583" s="499" t="s">
        <v>363</v>
      </c>
      <c r="D1583" s="500" t="n">
        <v>353</v>
      </c>
      <c r="E1583" s="499" t="s">
        <v>366</v>
      </c>
    </row>
    <row r="1584" customFormat="false" ht="15" hidden="true" customHeight="false" outlineLevel="0" collapsed="false">
      <c r="A1584" s="499" t="s">
        <v>1685</v>
      </c>
      <c r="B1584" s="500" t="n">
        <v>250</v>
      </c>
      <c r="C1584" s="499" t="s">
        <v>367</v>
      </c>
      <c r="D1584" s="500" t="n">
        <v>46</v>
      </c>
      <c r="E1584" s="499" t="s">
        <v>368</v>
      </c>
    </row>
    <row r="1585" customFormat="false" ht="15" hidden="true" customHeight="false" outlineLevel="0" collapsed="false">
      <c r="A1585" s="499" t="s">
        <v>1685</v>
      </c>
      <c r="B1585" s="500" t="n">
        <v>250</v>
      </c>
      <c r="C1585" s="499" t="s">
        <v>367</v>
      </c>
      <c r="D1585" s="500" t="n">
        <v>45</v>
      </c>
      <c r="E1585" s="499" t="s">
        <v>369</v>
      </c>
    </row>
    <row r="1586" customFormat="false" ht="15" hidden="true" customHeight="false" outlineLevel="0" collapsed="false">
      <c r="A1586" s="499" t="s">
        <v>1685</v>
      </c>
      <c r="B1586" s="500" t="n">
        <v>250</v>
      </c>
      <c r="C1586" s="499" t="s">
        <v>367</v>
      </c>
      <c r="D1586" s="500" t="n">
        <v>89</v>
      </c>
      <c r="E1586" s="499" t="s">
        <v>370</v>
      </c>
    </row>
    <row r="1587" customFormat="false" ht="15" hidden="true" customHeight="false" outlineLevel="0" collapsed="false">
      <c r="A1587" s="499" t="s">
        <v>1685</v>
      </c>
      <c r="B1587" s="500" t="n">
        <v>250</v>
      </c>
      <c r="C1587" s="499" t="s">
        <v>367</v>
      </c>
      <c r="D1587" s="500" t="n">
        <v>90</v>
      </c>
      <c r="E1587" s="499" t="s">
        <v>371</v>
      </c>
    </row>
    <row r="1588" customFormat="false" ht="15" hidden="true" customHeight="false" outlineLevel="0" collapsed="false">
      <c r="A1588" s="499" t="s">
        <v>1685</v>
      </c>
      <c r="B1588" s="500" t="n">
        <v>250</v>
      </c>
      <c r="C1588" s="499" t="s">
        <v>367</v>
      </c>
      <c r="D1588" s="500" t="n">
        <v>265</v>
      </c>
      <c r="E1588" s="499" t="s">
        <v>372</v>
      </c>
    </row>
    <row r="1589" customFormat="false" ht="15" hidden="true" customHeight="false" outlineLevel="0" collapsed="false">
      <c r="A1589" s="499" t="s">
        <v>1685</v>
      </c>
      <c r="B1589" s="500" t="n">
        <v>250</v>
      </c>
      <c r="C1589" s="499" t="s">
        <v>367</v>
      </c>
      <c r="D1589" s="500" t="n">
        <v>736</v>
      </c>
      <c r="E1589" s="499" t="s">
        <v>373</v>
      </c>
    </row>
    <row r="1590" customFormat="false" ht="15" hidden="true" customHeight="false" outlineLevel="0" collapsed="false">
      <c r="A1590" s="499" t="s">
        <v>1685</v>
      </c>
      <c r="B1590" s="500" t="n">
        <v>250</v>
      </c>
      <c r="C1590" s="499" t="s">
        <v>367</v>
      </c>
      <c r="D1590" s="500" t="n">
        <v>735</v>
      </c>
      <c r="E1590" s="499" t="s">
        <v>374</v>
      </c>
    </row>
    <row r="1591" customFormat="false" ht="15" hidden="true" customHeight="false" outlineLevel="0" collapsed="false">
      <c r="A1591" s="499" t="s">
        <v>1685</v>
      </c>
      <c r="B1591" s="500" t="n">
        <v>250</v>
      </c>
      <c r="C1591" s="499" t="s">
        <v>367</v>
      </c>
      <c r="D1591" s="500" t="n">
        <v>779</v>
      </c>
      <c r="E1591" s="499" t="s">
        <v>375</v>
      </c>
    </row>
    <row r="1592" customFormat="false" ht="15" hidden="true" customHeight="false" outlineLevel="0" collapsed="false">
      <c r="A1592" s="499" t="s">
        <v>1685</v>
      </c>
      <c r="B1592" s="500" t="n">
        <v>345</v>
      </c>
      <c r="C1592" s="499" t="s">
        <v>376</v>
      </c>
      <c r="D1592" s="500" t="n">
        <v>89</v>
      </c>
      <c r="E1592" s="499" t="s">
        <v>377</v>
      </c>
    </row>
    <row r="1593" customFormat="false" ht="15" hidden="true" customHeight="false" outlineLevel="0" collapsed="false">
      <c r="A1593" s="499" t="s">
        <v>1685</v>
      </c>
      <c r="B1593" s="500" t="n">
        <v>345</v>
      </c>
      <c r="C1593" s="499" t="s">
        <v>376</v>
      </c>
      <c r="D1593" s="500" t="n">
        <v>95</v>
      </c>
      <c r="E1593" s="499" t="s">
        <v>378</v>
      </c>
    </row>
    <row r="1594" customFormat="false" ht="15" hidden="true" customHeight="false" outlineLevel="0" collapsed="false">
      <c r="A1594" s="499" t="s">
        <v>1685</v>
      </c>
      <c r="B1594" s="500" t="n">
        <v>345</v>
      </c>
      <c r="C1594" s="499" t="s">
        <v>376</v>
      </c>
      <c r="D1594" s="500" t="n">
        <v>691</v>
      </c>
      <c r="E1594" s="499" t="s">
        <v>379</v>
      </c>
    </row>
    <row r="1595" customFormat="false" ht="15" hidden="true" customHeight="false" outlineLevel="0" collapsed="false">
      <c r="A1595" s="499" t="s">
        <v>1685</v>
      </c>
      <c r="B1595" s="500" t="n">
        <v>757</v>
      </c>
      <c r="C1595" s="499" t="s">
        <v>380</v>
      </c>
      <c r="D1595" s="500" t="n">
        <v>3</v>
      </c>
      <c r="E1595" s="499" t="s">
        <v>381</v>
      </c>
    </row>
    <row r="1596" customFormat="false" ht="15" hidden="true" customHeight="false" outlineLevel="0" collapsed="false">
      <c r="A1596" s="499" t="s">
        <v>1685</v>
      </c>
      <c r="B1596" s="500" t="n">
        <v>757</v>
      </c>
      <c r="C1596" s="499" t="s">
        <v>380</v>
      </c>
      <c r="D1596" s="500" t="n">
        <v>2</v>
      </c>
      <c r="E1596" s="499" t="s">
        <v>382</v>
      </c>
    </row>
    <row r="1597" customFormat="false" ht="15" hidden="true" customHeight="false" outlineLevel="0" collapsed="false">
      <c r="A1597" s="499" t="s">
        <v>1685</v>
      </c>
      <c r="B1597" s="500" t="n">
        <v>757</v>
      </c>
      <c r="C1597" s="499" t="s">
        <v>380</v>
      </c>
      <c r="D1597" s="500" t="n">
        <v>1</v>
      </c>
      <c r="E1597" s="499" t="s">
        <v>383</v>
      </c>
    </row>
    <row r="1598" customFormat="false" ht="15" hidden="true" customHeight="false" outlineLevel="0" collapsed="false">
      <c r="A1598" s="499" t="s">
        <v>1685</v>
      </c>
      <c r="B1598" s="500" t="n">
        <v>757</v>
      </c>
      <c r="C1598" s="499" t="s">
        <v>380</v>
      </c>
      <c r="D1598" s="500" t="n">
        <v>89</v>
      </c>
      <c r="E1598" s="499" t="s">
        <v>384</v>
      </c>
    </row>
    <row r="1599" customFormat="false" ht="15" hidden="true" customHeight="false" outlineLevel="0" collapsed="false">
      <c r="A1599" s="499" t="s">
        <v>1685</v>
      </c>
      <c r="B1599" s="500" t="n">
        <v>757</v>
      </c>
      <c r="C1599" s="499" t="s">
        <v>380</v>
      </c>
      <c r="D1599" s="500" t="n">
        <v>265</v>
      </c>
      <c r="E1599" s="499" t="s">
        <v>385</v>
      </c>
    </row>
    <row r="1600" customFormat="false" ht="15" hidden="true" customHeight="false" outlineLevel="0" collapsed="false">
      <c r="A1600" s="499" t="s">
        <v>1685</v>
      </c>
      <c r="B1600" s="500" t="n">
        <v>757</v>
      </c>
      <c r="C1600" s="499" t="s">
        <v>380</v>
      </c>
      <c r="D1600" s="500" t="n">
        <v>266</v>
      </c>
      <c r="E1600" s="499" t="s">
        <v>386</v>
      </c>
    </row>
    <row r="1601" customFormat="false" ht="15" hidden="true" customHeight="false" outlineLevel="0" collapsed="false">
      <c r="A1601" s="499" t="s">
        <v>1685</v>
      </c>
      <c r="B1601" s="500" t="n">
        <v>757</v>
      </c>
      <c r="C1601" s="499" t="s">
        <v>380</v>
      </c>
      <c r="D1601" s="500" t="n">
        <v>588</v>
      </c>
      <c r="E1601" s="499" t="s">
        <v>387</v>
      </c>
    </row>
    <row r="1602" customFormat="false" ht="15" hidden="true" customHeight="false" outlineLevel="0" collapsed="false">
      <c r="A1602" s="499" t="s">
        <v>1685</v>
      </c>
      <c r="B1602" s="500" t="n">
        <v>757</v>
      </c>
      <c r="C1602" s="499" t="s">
        <v>380</v>
      </c>
      <c r="D1602" s="500" t="n">
        <v>632</v>
      </c>
      <c r="E1602" s="499" t="s">
        <v>388</v>
      </c>
    </row>
    <row r="1603" customFormat="false" ht="15" hidden="true" customHeight="false" outlineLevel="0" collapsed="false">
      <c r="A1603" s="499" t="s">
        <v>1685</v>
      </c>
      <c r="B1603" s="500" t="n">
        <v>757</v>
      </c>
      <c r="C1603" s="499" t="s">
        <v>380</v>
      </c>
      <c r="D1603" s="500" t="n">
        <v>676</v>
      </c>
      <c r="E1603" s="499" t="s">
        <v>389</v>
      </c>
    </row>
    <row r="1604" customFormat="false" ht="15" hidden="true" customHeight="false" outlineLevel="0" collapsed="false">
      <c r="A1604" s="499" t="s">
        <v>1685</v>
      </c>
      <c r="B1604" s="500" t="n">
        <v>420</v>
      </c>
      <c r="C1604" s="499" t="s">
        <v>390</v>
      </c>
      <c r="D1604" s="500" t="n">
        <v>1</v>
      </c>
      <c r="E1604" s="499" t="s">
        <v>391</v>
      </c>
    </row>
    <row r="1605" customFormat="false" ht="15" hidden="true" customHeight="false" outlineLevel="0" collapsed="false">
      <c r="A1605" s="499" t="s">
        <v>1685</v>
      </c>
      <c r="B1605" s="500" t="n">
        <v>420</v>
      </c>
      <c r="C1605" s="499" t="s">
        <v>390</v>
      </c>
      <c r="D1605" s="500" t="n">
        <v>92</v>
      </c>
      <c r="E1605" s="499" t="s">
        <v>392</v>
      </c>
    </row>
    <row r="1606" customFormat="false" ht="15" hidden="true" customHeight="false" outlineLevel="0" collapsed="false">
      <c r="A1606" s="499" t="s">
        <v>1685</v>
      </c>
      <c r="B1606" s="500" t="n">
        <v>420</v>
      </c>
      <c r="C1606" s="499" t="s">
        <v>390</v>
      </c>
      <c r="D1606" s="500" t="n">
        <v>89</v>
      </c>
      <c r="E1606" s="499" t="s">
        <v>393</v>
      </c>
    </row>
    <row r="1607" customFormat="false" ht="15" hidden="true" customHeight="false" outlineLevel="0" collapsed="false">
      <c r="A1607" s="499" t="s">
        <v>1685</v>
      </c>
      <c r="B1607" s="500" t="n">
        <v>420</v>
      </c>
      <c r="C1607" s="499" t="s">
        <v>390</v>
      </c>
      <c r="D1607" s="500" t="n">
        <v>90</v>
      </c>
      <c r="E1607" s="499" t="s">
        <v>394</v>
      </c>
    </row>
    <row r="1608" customFormat="false" ht="15" hidden="true" customHeight="false" outlineLevel="0" collapsed="false">
      <c r="A1608" s="499" t="s">
        <v>1685</v>
      </c>
      <c r="B1608" s="500" t="n">
        <v>420</v>
      </c>
      <c r="C1608" s="499" t="s">
        <v>390</v>
      </c>
      <c r="D1608" s="500" t="n">
        <v>93</v>
      </c>
      <c r="E1608" s="499" t="s">
        <v>395</v>
      </c>
    </row>
    <row r="1609" customFormat="false" ht="15" hidden="true" customHeight="false" outlineLevel="0" collapsed="false">
      <c r="A1609" s="499" t="s">
        <v>1685</v>
      </c>
      <c r="B1609" s="500" t="n">
        <v>420</v>
      </c>
      <c r="C1609" s="499" t="s">
        <v>390</v>
      </c>
      <c r="D1609" s="500" t="n">
        <v>91</v>
      </c>
      <c r="E1609" s="499" t="s">
        <v>396</v>
      </c>
    </row>
    <row r="1610" customFormat="false" ht="15" hidden="true" customHeight="false" outlineLevel="0" collapsed="false">
      <c r="A1610" s="499" t="s">
        <v>1685</v>
      </c>
      <c r="B1610" s="500" t="n">
        <v>420</v>
      </c>
      <c r="C1610" s="499" t="s">
        <v>390</v>
      </c>
      <c r="D1610" s="500" t="n">
        <v>133</v>
      </c>
      <c r="E1610" s="499" t="s">
        <v>397</v>
      </c>
    </row>
    <row r="1611" customFormat="false" ht="15" hidden="true" customHeight="false" outlineLevel="0" collapsed="false">
      <c r="A1611" s="499" t="s">
        <v>1685</v>
      </c>
      <c r="B1611" s="500" t="n">
        <v>420</v>
      </c>
      <c r="C1611" s="499" t="s">
        <v>390</v>
      </c>
      <c r="D1611" s="500" t="n">
        <v>221</v>
      </c>
      <c r="E1611" s="499" t="s">
        <v>398</v>
      </c>
    </row>
    <row r="1612" customFormat="false" ht="15" hidden="true" customHeight="false" outlineLevel="0" collapsed="false">
      <c r="A1612" s="499" t="s">
        <v>1685</v>
      </c>
      <c r="B1612" s="500" t="n">
        <v>420</v>
      </c>
      <c r="C1612" s="499" t="s">
        <v>390</v>
      </c>
      <c r="D1612" s="500" t="n">
        <v>501</v>
      </c>
      <c r="E1612" s="499" t="s">
        <v>399</v>
      </c>
    </row>
    <row r="1613" customFormat="false" ht="15" hidden="true" customHeight="false" outlineLevel="0" collapsed="false">
      <c r="A1613" s="499" t="s">
        <v>1685</v>
      </c>
      <c r="B1613" s="500" t="n">
        <v>420</v>
      </c>
      <c r="C1613" s="499" t="s">
        <v>390</v>
      </c>
      <c r="D1613" s="500" t="n">
        <v>633</v>
      </c>
      <c r="E1613" s="499" t="s">
        <v>400</v>
      </c>
    </row>
    <row r="1614" customFormat="false" ht="15" hidden="true" customHeight="false" outlineLevel="0" collapsed="false">
      <c r="A1614" s="499" t="s">
        <v>1685</v>
      </c>
      <c r="B1614" s="500" t="n">
        <v>420</v>
      </c>
      <c r="C1614" s="499" t="s">
        <v>390</v>
      </c>
      <c r="D1614" s="500" t="n">
        <v>660</v>
      </c>
      <c r="E1614" s="499" t="s">
        <v>401</v>
      </c>
    </row>
    <row r="1615" customFormat="false" ht="15" hidden="true" customHeight="false" outlineLevel="0" collapsed="false">
      <c r="A1615" s="499" t="s">
        <v>1685</v>
      </c>
      <c r="B1615" s="500" t="n">
        <v>420</v>
      </c>
      <c r="C1615" s="499" t="s">
        <v>390</v>
      </c>
      <c r="D1615" s="500" t="n">
        <v>632</v>
      </c>
      <c r="E1615" s="499" t="s">
        <v>402</v>
      </c>
    </row>
    <row r="1616" customFormat="false" ht="15" hidden="true" customHeight="false" outlineLevel="0" collapsed="false">
      <c r="A1616" s="499" t="s">
        <v>1685</v>
      </c>
      <c r="B1616" s="500" t="n">
        <v>420</v>
      </c>
      <c r="C1616" s="499" t="s">
        <v>390</v>
      </c>
      <c r="D1616" s="500" t="n">
        <v>650</v>
      </c>
      <c r="E1616" s="499" t="s">
        <v>403</v>
      </c>
    </row>
    <row r="1617" customFormat="false" ht="15" hidden="true" customHeight="false" outlineLevel="0" collapsed="false">
      <c r="A1617" s="499" t="s">
        <v>1685</v>
      </c>
      <c r="B1617" s="500" t="n">
        <v>420</v>
      </c>
      <c r="C1617" s="499" t="s">
        <v>390</v>
      </c>
      <c r="D1617" s="500" t="n">
        <v>693</v>
      </c>
      <c r="E1617" s="499" t="s">
        <v>404</v>
      </c>
    </row>
    <row r="1618" customFormat="false" ht="15" hidden="true" customHeight="false" outlineLevel="0" collapsed="false">
      <c r="A1618" s="499" t="s">
        <v>1685</v>
      </c>
      <c r="B1618" s="500" t="n">
        <v>420</v>
      </c>
      <c r="C1618" s="499" t="s">
        <v>390</v>
      </c>
      <c r="D1618" s="500" t="n">
        <v>691</v>
      </c>
      <c r="E1618" s="499" t="s">
        <v>405</v>
      </c>
    </row>
    <row r="1619" customFormat="false" ht="15" hidden="true" customHeight="false" outlineLevel="0" collapsed="false">
      <c r="A1619" s="499" t="s">
        <v>1685</v>
      </c>
      <c r="B1619" s="500" t="n">
        <v>420</v>
      </c>
      <c r="C1619" s="499" t="s">
        <v>390</v>
      </c>
      <c r="D1619" s="500" t="n">
        <v>780</v>
      </c>
      <c r="E1619" s="499" t="s">
        <v>406</v>
      </c>
    </row>
    <row r="1620" customFormat="false" ht="15" hidden="true" customHeight="false" outlineLevel="0" collapsed="false">
      <c r="A1620" s="499" t="s">
        <v>1685</v>
      </c>
      <c r="B1620" s="500" t="n">
        <v>420</v>
      </c>
      <c r="C1620" s="499" t="s">
        <v>390</v>
      </c>
      <c r="D1620" s="500" t="n">
        <v>779</v>
      </c>
      <c r="E1620" s="499" t="s">
        <v>407</v>
      </c>
    </row>
    <row r="1621" customFormat="false" ht="15" hidden="true" customHeight="false" outlineLevel="0" collapsed="false">
      <c r="A1621" s="499" t="s">
        <v>1685</v>
      </c>
      <c r="B1621" s="500" t="n">
        <v>420</v>
      </c>
      <c r="C1621" s="499" t="s">
        <v>390</v>
      </c>
      <c r="D1621" s="500" t="n">
        <v>867</v>
      </c>
      <c r="E1621" s="499" t="s">
        <v>408</v>
      </c>
    </row>
    <row r="1622" customFormat="false" ht="15" hidden="true" customHeight="false" outlineLevel="0" collapsed="false">
      <c r="A1622" s="499" t="s">
        <v>1685</v>
      </c>
      <c r="B1622" s="500" t="n">
        <v>970</v>
      </c>
      <c r="C1622" s="499" t="s">
        <v>409</v>
      </c>
      <c r="D1622" s="500" t="n">
        <v>134</v>
      </c>
      <c r="E1622" s="499" t="s">
        <v>410</v>
      </c>
    </row>
    <row r="1623" customFormat="false" ht="15" hidden="true" customHeight="false" outlineLevel="0" collapsed="false">
      <c r="A1623" s="499" t="s">
        <v>1685</v>
      </c>
      <c r="B1623" s="500" t="n">
        <v>970</v>
      </c>
      <c r="C1623" s="499" t="s">
        <v>409</v>
      </c>
      <c r="D1623" s="500" t="n">
        <v>133</v>
      </c>
      <c r="E1623" s="499" t="s">
        <v>411</v>
      </c>
    </row>
    <row r="1624" customFormat="false" ht="15" hidden="true" customHeight="false" outlineLevel="0" collapsed="false">
      <c r="A1624" s="499" t="s">
        <v>1685</v>
      </c>
      <c r="B1624" s="500" t="n">
        <v>855</v>
      </c>
      <c r="C1624" s="499" t="s">
        <v>412</v>
      </c>
      <c r="D1624" s="500" t="n">
        <v>1</v>
      </c>
      <c r="E1624" s="499" t="s">
        <v>413</v>
      </c>
    </row>
    <row r="1625" customFormat="false" ht="15" hidden="true" customHeight="false" outlineLevel="0" collapsed="false">
      <c r="A1625" s="499" t="s">
        <v>1685</v>
      </c>
      <c r="B1625" s="500" t="n">
        <v>855</v>
      </c>
      <c r="C1625" s="499" t="s">
        <v>412</v>
      </c>
      <c r="D1625" s="500" t="n">
        <v>133</v>
      </c>
      <c r="E1625" s="499" t="s">
        <v>412</v>
      </c>
    </row>
    <row r="1626" customFormat="false" ht="15" hidden="true" customHeight="false" outlineLevel="0" collapsed="false">
      <c r="A1626" s="499" t="s">
        <v>1685</v>
      </c>
      <c r="B1626" s="500" t="n">
        <v>855</v>
      </c>
      <c r="C1626" s="499" t="s">
        <v>412</v>
      </c>
      <c r="D1626" s="500" t="n">
        <v>500</v>
      </c>
      <c r="E1626" s="499" t="s">
        <v>414</v>
      </c>
    </row>
    <row r="1627" customFormat="false" ht="15" hidden="true" customHeight="false" outlineLevel="0" collapsed="false">
      <c r="A1627" s="499" t="s">
        <v>1685</v>
      </c>
      <c r="B1627" s="500" t="n">
        <v>285</v>
      </c>
      <c r="C1627" s="499" t="s">
        <v>415</v>
      </c>
      <c r="D1627" s="500" t="n">
        <v>1</v>
      </c>
      <c r="E1627" s="499" t="s">
        <v>416</v>
      </c>
    </row>
    <row r="1628" customFormat="false" ht="15" hidden="true" customHeight="false" outlineLevel="0" collapsed="false">
      <c r="A1628" s="499" t="s">
        <v>1685</v>
      </c>
      <c r="B1628" s="500" t="n">
        <v>285</v>
      </c>
      <c r="C1628" s="499" t="s">
        <v>415</v>
      </c>
      <c r="D1628" s="500" t="n">
        <v>3</v>
      </c>
      <c r="E1628" s="499" t="s">
        <v>417</v>
      </c>
    </row>
    <row r="1629" customFormat="false" ht="15" hidden="true" customHeight="false" outlineLevel="0" collapsed="false">
      <c r="A1629" s="499" t="s">
        <v>1685</v>
      </c>
      <c r="B1629" s="500" t="n">
        <v>285</v>
      </c>
      <c r="C1629" s="499" t="s">
        <v>415</v>
      </c>
      <c r="D1629" s="500" t="n">
        <v>2</v>
      </c>
      <c r="E1629" s="499" t="s">
        <v>418</v>
      </c>
    </row>
    <row r="1630" customFormat="false" ht="15" hidden="true" customHeight="false" outlineLevel="0" collapsed="false">
      <c r="A1630" s="499" t="s">
        <v>1685</v>
      </c>
      <c r="B1630" s="500" t="n">
        <v>285</v>
      </c>
      <c r="C1630" s="499" t="s">
        <v>415</v>
      </c>
      <c r="D1630" s="500" t="n">
        <v>45</v>
      </c>
      <c r="E1630" s="499" t="s">
        <v>419</v>
      </c>
    </row>
    <row r="1631" customFormat="false" ht="15" hidden="true" customHeight="false" outlineLevel="0" collapsed="false">
      <c r="A1631" s="499" t="s">
        <v>1685</v>
      </c>
      <c r="B1631" s="500" t="n">
        <v>285</v>
      </c>
      <c r="C1631" s="499" t="s">
        <v>415</v>
      </c>
      <c r="D1631" s="500" t="n">
        <v>90</v>
      </c>
      <c r="E1631" s="499" t="s">
        <v>420</v>
      </c>
    </row>
    <row r="1632" customFormat="false" ht="15" hidden="true" customHeight="false" outlineLevel="0" collapsed="false">
      <c r="A1632" s="499" t="s">
        <v>1685</v>
      </c>
      <c r="B1632" s="500" t="n">
        <v>285</v>
      </c>
      <c r="C1632" s="499" t="s">
        <v>415</v>
      </c>
      <c r="D1632" s="500" t="n">
        <v>89</v>
      </c>
      <c r="E1632" s="499" t="s">
        <v>421</v>
      </c>
    </row>
    <row r="1633" customFormat="false" ht="15" hidden="true" customHeight="false" outlineLevel="0" collapsed="false">
      <c r="A1633" s="499" t="s">
        <v>1685</v>
      </c>
      <c r="B1633" s="500" t="n">
        <v>285</v>
      </c>
      <c r="C1633" s="499" t="s">
        <v>415</v>
      </c>
      <c r="D1633" s="500" t="n">
        <v>177</v>
      </c>
      <c r="E1633" s="499" t="s">
        <v>422</v>
      </c>
    </row>
    <row r="1634" customFormat="false" ht="15" hidden="true" customHeight="false" outlineLevel="0" collapsed="false">
      <c r="A1634" s="499" t="s">
        <v>1685</v>
      </c>
      <c r="B1634" s="500" t="n">
        <v>285</v>
      </c>
      <c r="C1634" s="499" t="s">
        <v>415</v>
      </c>
      <c r="D1634" s="500" t="n">
        <v>221</v>
      </c>
      <c r="E1634" s="499" t="s">
        <v>423</v>
      </c>
    </row>
    <row r="1635" customFormat="false" ht="15" hidden="true" customHeight="false" outlineLevel="0" collapsed="false">
      <c r="A1635" s="499" t="s">
        <v>1685</v>
      </c>
      <c r="B1635" s="500" t="n">
        <v>285</v>
      </c>
      <c r="C1635" s="499" t="s">
        <v>415</v>
      </c>
      <c r="D1635" s="500" t="n">
        <v>222</v>
      </c>
      <c r="E1635" s="499" t="s">
        <v>424</v>
      </c>
    </row>
    <row r="1636" customFormat="false" ht="15" hidden="true" customHeight="false" outlineLevel="0" collapsed="false">
      <c r="A1636" s="499" t="s">
        <v>1685</v>
      </c>
      <c r="B1636" s="500" t="n">
        <v>285</v>
      </c>
      <c r="C1636" s="499" t="s">
        <v>415</v>
      </c>
      <c r="D1636" s="500" t="n">
        <v>500</v>
      </c>
      <c r="E1636" s="499" t="s">
        <v>425</v>
      </c>
    </row>
    <row r="1637" customFormat="false" ht="15" hidden="true" customHeight="false" outlineLevel="0" collapsed="false">
      <c r="A1637" s="499" t="s">
        <v>1685</v>
      </c>
      <c r="B1637" s="500" t="n">
        <v>285</v>
      </c>
      <c r="C1637" s="499" t="s">
        <v>415</v>
      </c>
      <c r="D1637" s="500" t="n">
        <v>501</v>
      </c>
      <c r="E1637" s="499" t="s">
        <v>426</v>
      </c>
    </row>
    <row r="1638" customFormat="false" ht="15" hidden="true" customHeight="false" outlineLevel="0" collapsed="false">
      <c r="A1638" s="499" t="s">
        <v>1685</v>
      </c>
      <c r="B1638" s="500" t="n">
        <v>285</v>
      </c>
      <c r="C1638" s="499" t="s">
        <v>415</v>
      </c>
      <c r="D1638" s="500" t="n">
        <v>691</v>
      </c>
      <c r="E1638" s="499" t="s">
        <v>427</v>
      </c>
    </row>
    <row r="1639" customFormat="false" ht="15" hidden="true" customHeight="false" outlineLevel="0" collapsed="false">
      <c r="A1639" s="499" t="s">
        <v>1685</v>
      </c>
      <c r="B1639" s="500" t="n">
        <v>593</v>
      </c>
      <c r="C1639" s="499" t="s">
        <v>428</v>
      </c>
      <c r="D1639" s="500" t="n">
        <v>177</v>
      </c>
      <c r="E1639" s="499" t="s">
        <v>429</v>
      </c>
    </row>
    <row r="1640" customFormat="false" ht="15" hidden="true" customHeight="false" outlineLevel="0" collapsed="false">
      <c r="A1640" s="499" t="s">
        <v>1685</v>
      </c>
      <c r="B1640" s="500" t="n">
        <v>593</v>
      </c>
      <c r="C1640" s="499" t="s">
        <v>428</v>
      </c>
      <c r="D1640" s="500" t="n">
        <v>300</v>
      </c>
      <c r="E1640" s="499" t="s">
        <v>430</v>
      </c>
    </row>
    <row r="1641" customFormat="false" ht="15" hidden="true" customHeight="false" outlineLevel="0" collapsed="false">
      <c r="A1641" s="499" t="s">
        <v>1685</v>
      </c>
      <c r="B1641" s="500" t="n">
        <v>593</v>
      </c>
      <c r="C1641" s="499" t="s">
        <v>428</v>
      </c>
      <c r="D1641" s="500" t="n">
        <v>250</v>
      </c>
      <c r="E1641" s="499" t="s">
        <v>431</v>
      </c>
    </row>
    <row r="1642" customFormat="false" ht="15" hidden="true" customHeight="false" outlineLevel="0" collapsed="false">
      <c r="A1642" s="499" t="s">
        <v>1685</v>
      </c>
      <c r="B1642" s="500" t="n">
        <v>593</v>
      </c>
      <c r="C1642" s="499" t="s">
        <v>428</v>
      </c>
      <c r="D1642" s="500" t="n">
        <v>265</v>
      </c>
      <c r="E1642" s="499" t="s">
        <v>432</v>
      </c>
    </row>
    <row r="1643" customFormat="false" ht="15" hidden="true" customHeight="false" outlineLevel="0" collapsed="false">
      <c r="A1643" s="499" t="s">
        <v>1685</v>
      </c>
      <c r="B1643" s="500" t="n">
        <v>593</v>
      </c>
      <c r="C1643" s="499" t="s">
        <v>428</v>
      </c>
      <c r="D1643" s="500" t="n">
        <v>550</v>
      </c>
      <c r="E1643" s="499" t="s">
        <v>433</v>
      </c>
    </row>
    <row r="1644" customFormat="false" ht="15" hidden="true" customHeight="false" outlineLevel="0" collapsed="false">
      <c r="A1644" s="499" t="s">
        <v>1685</v>
      </c>
      <c r="B1644" s="500" t="n">
        <v>593</v>
      </c>
      <c r="C1644" s="499" t="s">
        <v>428</v>
      </c>
      <c r="D1644" s="500" t="n">
        <v>605</v>
      </c>
      <c r="E1644" s="499" t="s">
        <v>434</v>
      </c>
    </row>
    <row r="1645" customFormat="false" ht="15" hidden="true" customHeight="false" outlineLevel="0" collapsed="false">
      <c r="A1645" s="499" t="s">
        <v>1685</v>
      </c>
      <c r="B1645" s="500" t="n">
        <v>593</v>
      </c>
      <c r="C1645" s="499" t="s">
        <v>428</v>
      </c>
      <c r="D1645" s="500" t="n">
        <v>779</v>
      </c>
      <c r="E1645" s="499" t="s">
        <v>435</v>
      </c>
    </row>
    <row r="1646" customFormat="false" ht="15" hidden="true" customHeight="false" outlineLevel="0" collapsed="false">
      <c r="A1646" s="499" t="s">
        <v>1685</v>
      </c>
      <c r="B1646" s="500" t="n">
        <v>185</v>
      </c>
      <c r="C1646" s="499" t="s">
        <v>436</v>
      </c>
      <c r="D1646" s="500" t="n">
        <v>45</v>
      </c>
      <c r="E1646" s="499" t="s">
        <v>437</v>
      </c>
    </row>
    <row r="1647" customFormat="false" ht="15" hidden="true" customHeight="false" outlineLevel="0" collapsed="false">
      <c r="A1647" s="499" t="s">
        <v>1685</v>
      </c>
      <c r="B1647" s="500" t="n">
        <v>185</v>
      </c>
      <c r="C1647" s="499" t="s">
        <v>436</v>
      </c>
      <c r="D1647" s="500" t="n">
        <v>46</v>
      </c>
      <c r="E1647" s="499" t="s">
        <v>438</v>
      </c>
    </row>
    <row r="1648" customFormat="false" ht="15" hidden="true" customHeight="false" outlineLevel="0" collapsed="false">
      <c r="A1648" s="499" t="s">
        <v>1685</v>
      </c>
      <c r="B1648" s="500" t="n">
        <v>185</v>
      </c>
      <c r="C1648" s="499" t="s">
        <v>436</v>
      </c>
      <c r="D1648" s="500" t="n">
        <v>89</v>
      </c>
      <c r="E1648" s="499" t="s">
        <v>439</v>
      </c>
    </row>
    <row r="1649" customFormat="false" ht="15" hidden="true" customHeight="false" outlineLevel="0" collapsed="false">
      <c r="A1649" s="499" t="s">
        <v>1685</v>
      </c>
      <c r="B1649" s="500" t="n">
        <v>185</v>
      </c>
      <c r="C1649" s="499" t="s">
        <v>436</v>
      </c>
      <c r="D1649" s="500" t="n">
        <v>90</v>
      </c>
      <c r="E1649" s="499" t="s">
        <v>440</v>
      </c>
    </row>
    <row r="1650" customFormat="false" ht="15" hidden="true" customHeight="false" outlineLevel="0" collapsed="false">
      <c r="A1650" s="499" t="s">
        <v>1685</v>
      </c>
      <c r="B1650" s="500" t="n">
        <v>185</v>
      </c>
      <c r="C1650" s="499" t="s">
        <v>436</v>
      </c>
      <c r="D1650" s="500" t="n">
        <v>178</v>
      </c>
      <c r="E1650" s="499" t="s">
        <v>441</v>
      </c>
    </row>
    <row r="1651" customFormat="false" ht="15" hidden="true" customHeight="false" outlineLevel="0" collapsed="false">
      <c r="A1651" s="499" t="s">
        <v>1685</v>
      </c>
      <c r="B1651" s="500" t="n">
        <v>185</v>
      </c>
      <c r="C1651" s="499" t="s">
        <v>436</v>
      </c>
      <c r="D1651" s="500" t="n">
        <v>177</v>
      </c>
      <c r="E1651" s="499" t="s">
        <v>442</v>
      </c>
    </row>
    <row r="1652" customFormat="false" ht="15" hidden="true" customHeight="false" outlineLevel="0" collapsed="false">
      <c r="A1652" s="499" t="s">
        <v>1685</v>
      </c>
      <c r="B1652" s="500" t="n">
        <v>185</v>
      </c>
      <c r="C1652" s="499" t="s">
        <v>436</v>
      </c>
      <c r="D1652" s="500" t="n">
        <v>691</v>
      </c>
      <c r="E1652" s="499" t="s">
        <v>443</v>
      </c>
    </row>
    <row r="1653" customFormat="false" ht="15" hidden="true" customHeight="false" outlineLevel="0" collapsed="false">
      <c r="A1653" s="499" t="s">
        <v>1685</v>
      </c>
      <c r="B1653" s="500" t="n">
        <v>185</v>
      </c>
      <c r="C1653" s="499" t="s">
        <v>436</v>
      </c>
      <c r="D1653" s="500" t="n">
        <v>221</v>
      </c>
      <c r="E1653" s="499" t="s">
        <v>444</v>
      </c>
    </row>
    <row r="1654" customFormat="false" ht="15" hidden="true" customHeight="false" outlineLevel="0" collapsed="false">
      <c r="A1654" s="499" t="s">
        <v>1685</v>
      </c>
      <c r="B1654" s="500" t="n">
        <v>185</v>
      </c>
      <c r="C1654" s="499" t="s">
        <v>436</v>
      </c>
      <c r="D1654" s="500" t="n">
        <v>265</v>
      </c>
      <c r="E1654" s="499" t="s">
        <v>445</v>
      </c>
    </row>
    <row r="1655" customFormat="false" ht="15" hidden="true" customHeight="false" outlineLevel="0" collapsed="false">
      <c r="A1655" s="499" t="s">
        <v>1685</v>
      </c>
      <c r="B1655" s="500" t="n">
        <v>185</v>
      </c>
      <c r="C1655" s="499" t="s">
        <v>436</v>
      </c>
      <c r="D1655" s="500" t="n">
        <v>632</v>
      </c>
      <c r="E1655" s="499" t="s">
        <v>446</v>
      </c>
    </row>
    <row r="1656" customFormat="false" ht="15" hidden="true" customHeight="false" outlineLevel="0" collapsed="false">
      <c r="A1656" s="499" t="s">
        <v>1685</v>
      </c>
      <c r="B1656" s="500" t="n">
        <v>185</v>
      </c>
      <c r="C1656" s="499" t="s">
        <v>436</v>
      </c>
      <c r="D1656" s="500" t="n">
        <v>735</v>
      </c>
      <c r="E1656" s="499" t="s">
        <v>447</v>
      </c>
    </row>
    <row r="1657" customFormat="false" ht="15" hidden="true" customHeight="false" outlineLevel="0" collapsed="false">
      <c r="A1657" s="499" t="s">
        <v>1685</v>
      </c>
      <c r="B1657" s="500" t="n">
        <v>185</v>
      </c>
      <c r="C1657" s="499" t="s">
        <v>436</v>
      </c>
      <c r="D1657" s="500" t="n">
        <v>267</v>
      </c>
      <c r="E1657" s="499" t="s">
        <v>448</v>
      </c>
    </row>
    <row r="1658" customFormat="false" ht="15" hidden="true" customHeight="false" outlineLevel="0" collapsed="false">
      <c r="A1658" s="499" t="s">
        <v>1685</v>
      </c>
      <c r="B1658" s="500" t="n">
        <v>805</v>
      </c>
      <c r="C1658" s="499" t="s">
        <v>449</v>
      </c>
      <c r="D1658" s="500" t="n">
        <v>177</v>
      </c>
      <c r="E1658" s="499" t="s">
        <v>450</v>
      </c>
    </row>
    <row r="1659" customFormat="false" ht="15" hidden="true" customHeight="false" outlineLevel="0" collapsed="false">
      <c r="A1659" s="499" t="s">
        <v>1685</v>
      </c>
      <c r="B1659" s="500" t="n">
        <v>805</v>
      </c>
      <c r="C1659" s="499" t="s">
        <v>449</v>
      </c>
      <c r="D1659" s="500" t="n">
        <v>265</v>
      </c>
      <c r="E1659" s="499" t="s">
        <v>451</v>
      </c>
    </row>
    <row r="1660" customFormat="false" ht="15" hidden="true" customHeight="false" outlineLevel="0" collapsed="false">
      <c r="A1660" s="499" t="s">
        <v>1685</v>
      </c>
      <c r="B1660" s="500" t="n">
        <v>805</v>
      </c>
      <c r="C1660" s="499" t="s">
        <v>449</v>
      </c>
      <c r="D1660" s="500" t="n">
        <v>353</v>
      </c>
      <c r="E1660" s="499" t="s">
        <v>452</v>
      </c>
    </row>
    <row r="1661" customFormat="false" ht="15" hidden="true" customHeight="false" outlineLevel="0" collapsed="false">
      <c r="A1661" s="499" t="s">
        <v>1685</v>
      </c>
      <c r="B1661" s="500" t="n">
        <v>445</v>
      </c>
      <c r="C1661" s="499" t="s">
        <v>453</v>
      </c>
      <c r="D1661" s="500" t="n">
        <v>89</v>
      </c>
      <c r="E1661" s="499" t="s">
        <v>454</v>
      </c>
    </row>
    <row r="1662" customFormat="false" ht="15" hidden="true" customHeight="false" outlineLevel="0" collapsed="false">
      <c r="A1662" s="499" t="s">
        <v>1685</v>
      </c>
      <c r="B1662" s="500" t="n">
        <v>445</v>
      </c>
      <c r="C1662" s="499" t="s">
        <v>453</v>
      </c>
      <c r="D1662" s="500" t="n">
        <v>92</v>
      </c>
      <c r="E1662" s="499" t="s">
        <v>455</v>
      </c>
    </row>
    <row r="1663" customFormat="false" ht="15" hidden="true" customHeight="false" outlineLevel="0" collapsed="false">
      <c r="A1663" s="499" t="s">
        <v>1685</v>
      </c>
      <c r="B1663" s="500" t="n">
        <v>445</v>
      </c>
      <c r="C1663" s="499" t="s">
        <v>453</v>
      </c>
      <c r="D1663" s="500" t="n">
        <v>90</v>
      </c>
      <c r="E1663" s="499" t="s">
        <v>456</v>
      </c>
    </row>
    <row r="1664" customFormat="false" ht="15" hidden="true" customHeight="false" outlineLevel="0" collapsed="false">
      <c r="A1664" s="499" t="s">
        <v>1685</v>
      </c>
      <c r="B1664" s="500" t="n">
        <v>445</v>
      </c>
      <c r="C1664" s="499" t="s">
        <v>453</v>
      </c>
      <c r="D1664" s="500" t="n">
        <v>177</v>
      </c>
      <c r="E1664" s="499" t="s">
        <v>457</v>
      </c>
    </row>
    <row r="1665" customFormat="false" ht="15" hidden="true" customHeight="false" outlineLevel="0" collapsed="false">
      <c r="A1665" s="499" t="s">
        <v>1685</v>
      </c>
      <c r="B1665" s="500" t="n">
        <v>445</v>
      </c>
      <c r="C1665" s="499" t="s">
        <v>453</v>
      </c>
      <c r="D1665" s="500" t="n">
        <v>223</v>
      </c>
      <c r="E1665" s="499" t="s">
        <v>458</v>
      </c>
    </row>
    <row r="1666" customFormat="false" ht="15" hidden="true" customHeight="false" outlineLevel="0" collapsed="false">
      <c r="A1666" s="499" t="s">
        <v>1685</v>
      </c>
      <c r="B1666" s="500" t="n">
        <v>445</v>
      </c>
      <c r="C1666" s="499" t="s">
        <v>453</v>
      </c>
      <c r="D1666" s="500" t="n">
        <v>224</v>
      </c>
      <c r="E1666" s="499" t="s">
        <v>459</v>
      </c>
    </row>
    <row r="1667" customFormat="false" ht="15" hidden="true" customHeight="false" outlineLevel="0" collapsed="false">
      <c r="A1667" s="499" t="s">
        <v>1685</v>
      </c>
      <c r="B1667" s="500" t="n">
        <v>445</v>
      </c>
      <c r="C1667" s="499" t="s">
        <v>453</v>
      </c>
      <c r="D1667" s="500" t="n">
        <v>225</v>
      </c>
      <c r="E1667" s="499" t="s">
        <v>460</v>
      </c>
    </row>
    <row r="1668" customFormat="false" ht="15" hidden="true" customHeight="false" outlineLevel="0" collapsed="false">
      <c r="A1668" s="499" t="s">
        <v>1685</v>
      </c>
      <c r="B1668" s="500" t="n">
        <v>445</v>
      </c>
      <c r="C1668" s="499" t="s">
        <v>453</v>
      </c>
      <c r="D1668" s="500" t="n">
        <v>222</v>
      </c>
      <c r="E1668" s="499" t="s">
        <v>461</v>
      </c>
    </row>
    <row r="1669" customFormat="false" ht="15" hidden="true" customHeight="false" outlineLevel="0" collapsed="false">
      <c r="A1669" s="499" t="s">
        <v>1685</v>
      </c>
      <c r="B1669" s="500" t="n">
        <v>445</v>
      </c>
      <c r="C1669" s="499" t="s">
        <v>453</v>
      </c>
      <c r="D1669" s="500" t="n">
        <v>456</v>
      </c>
      <c r="E1669" s="499" t="s">
        <v>462</v>
      </c>
    </row>
    <row r="1670" customFormat="false" ht="15" hidden="true" customHeight="false" outlineLevel="0" collapsed="false">
      <c r="A1670" s="499" t="s">
        <v>1685</v>
      </c>
      <c r="B1670" s="500" t="n">
        <v>445</v>
      </c>
      <c r="C1670" s="499" t="s">
        <v>453</v>
      </c>
      <c r="D1670" s="500" t="n">
        <v>504</v>
      </c>
      <c r="E1670" s="499" t="s">
        <v>463</v>
      </c>
    </row>
    <row r="1671" customFormat="false" ht="15" hidden="true" customHeight="false" outlineLevel="0" collapsed="false">
      <c r="A1671" s="499" t="s">
        <v>1685</v>
      </c>
      <c r="B1671" s="500" t="n">
        <v>445</v>
      </c>
      <c r="C1671" s="499" t="s">
        <v>453</v>
      </c>
      <c r="D1671" s="500" t="n">
        <v>502</v>
      </c>
      <c r="E1671" s="499" t="s">
        <v>464</v>
      </c>
    </row>
    <row r="1672" customFormat="false" ht="15" hidden="true" customHeight="false" outlineLevel="0" collapsed="false">
      <c r="A1672" s="499" t="s">
        <v>1685</v>
      </c>
      <c r="B1672" s="500" t="n">
        <v>445</v>
      </c>
      <c r="C1672" s="499" t="s">
        <v>453</v>
      </c>
      <c r="D1672" s="500" t="n">
        <v>500</v>
      </c>
      <c r="E1672" s="499" t="s">
        <v>465</v>
      </c>
    </row>
    <row r="1673" customFormat="false" ht="15" hidden="true" customHeight="false" outlineLevel="0" collapsed="false">
      <c r="A1673" s="499" t="s">
        <v>1685</v>
      </c>
      <c r="B1673" s="500" t="n">
        <v>445</v>
      </c>
      <c r="C1673" s="499" t="s">
        <v>453</v>
      </c>
      <c r="D1673" s="500" t="n">
        <v>501</v>
      </c>
      <c r="E1673" s="499" t="s">
        <v>466</v>
      </c>
    </row>
    <row r="1674" customFormat="false" ht="15" hidden="true" customHeight="false" outlineLevel="0" collapsed="false">
      <c r="A1674" s="499" t="s">
        <v>1685</v>
      </c>
      <c r="B1674" s="500" t="n">
        <v>445</v>
      </c>
      <c r="C1674" s="499" t="s">
        <v>453</v>
      </c>
      <c r="D1674" s="500" t="n">
        <v>503</v>
      </c>
      <c r="E1674" s="499" t="s">
        <v>467</v>
      </c>
    </row>
    <row r="1675" customFormat="false" ht="15" hidden="true" customHeight="false" outlineLevel="0" collapsed="false">
      <c r="A1675" s="499" t="s">
        <v>1685</v>
      </c>
      <c r="B1675" s="500" t="n">
        <v>445</v>
      </c>
      <c r="C1675" s="499" t="s">
        <v>453</v>
      </c>
      <c r="D1675" s="500" t="n">
        <v>632</v>
      </c>
      <c r="E1675" s="499" t="s">
        <v>468</v>
      </c>
    </row>
    <row r="1676" customFormat="false" ht="15" hidden="true" customHeight="false" outlineLevel="0" collapsed="false">
      <c r="A1676" s="499" t="s">
        <v>1685</v>
      </c>
      <c r="B1676" s="500" t="n">
        <v>445</v>
      </c>
      <c r="C1676" s="499" t="s">
        <v>453</v>
      </c>
      <c r="D1676" s="500" t="n">
        <v>640</v>
      </c>
      <c r="E1676" s="499" t="s">
        <v>469</v>
      </c>
    </row>
    <row r="1677" customFormat="false" ht="15" hidden="true" customHeight="false" outlineLevel="0" collapsed="false">
      <c r="A1677" s="499" t="s">
        <v>1685</v>
      </c>
      <c r="B1677" s="500" t="n">
        <v>445</v>
      </c>
      <c r="C1677" s="499" t="s">
        <v>453</v>
      </c>
      <c r="D1677" s="500" t="n">
        <v>656</v>
      </c>
      <c r="E1677" s="499" t="s">
        <v>470</v>
      </c>
    </row>
    <row r="1678" customFormat="false" ht="15" hidden="true" customHeight="false" outlineLevel="0" collapsed="false">
      <c r="A1678" s="499" t="s">
        <v>1685</v>
      </c>
      <c r="B1678" s="500" t="n">
        <v>445</v>
      </c>
      <c r="C1678" s="499" t="s">
        <v>453</v>
      </c>
      <c r="D1678" s="500" t="n">
        <v>691</v>
      </c>
      <c r="E1678" s="499" t="s">
        <v>471</v>
      </c>
    </row>
    <row r="1679" customFormat="false" ht="15" hidden="true" customHeight="false" outlineLevel="0" collapsed="false">
      <c r="A1679" s="499" t="s">
        <v>1685</v>
      </c>
      <c r="B1679" s="500" t="n">
        <v>445</v>
      </c>
      <c r="C1679" s="499" t="s">
        <v>453</v>
      </c>
      <c r="D1679" s="500" t="n">
        <v>735</v>
      </c>
      <c r="E1679" s="499" t="s">
        <v>472</v>
      </c>
    </row>
    <row r="1680" customFormat="false" ht="15" hidden="true" customHeight="false" outlineLevel="0" collapsed="false">
      <c r="A1680" s="499" t="s">
        <v>1685</v>
      </c>
      <c r="B1680" s="500" t="n">
        <v>445</v>
      </c>
      <c r="C1680" s="499" t="s">
        <v>453</v>
      </c>
      <c r="D1680" s="500" t="n">
        <v>779</v>
      </c>
      <c r="E1680" s="499" t="s">
        <v>473</v>
      </c>
    </row>
    <row r="1681" customFormat="false" ht="15" hidden="true" customHeight="false" outlineLevel="0" collapsed="false">
      <c r="A1681" s="499" t="s">
        <v>1685</v>
      </c>
      <c r="B1681" s="500" t="n">
        <v>445</v>
      </c>
      <c r="C1681" s="499" t="s">
        <v>453</v>
      </c>
      <c r="D1681" s="500" t="n">
        <v>780</v>
      </c>
      <c r="E1681" s="499" t="s">
        <v>474</v>
      </c>
    </row>
    <row r="1682" customFormat="false" ht="15" hidden="true" customHeight="false" outlineLevel="0" collapsed="false">
      <c r="A1682" s="499" t="s">
        <v>1685</v>
      </c>
      <c r="B1682" s="500" t="n">
        <v>445</v>
      </c>
      <c r="C1682" s="499" t="s">
        <v>453</v>
      </c>
      <c r="D1682" s="500" t="n">
        <v>867</v>
      </c>
      <c r="E1682" s="499" t="s">
        <v>475</v>
      </c>
    </row>
    <row r="1683" customFormat="false" ht="15" hidden="true" customHeight="false" outlineLevel="0" collapsed="false">
      <c r="A1683" s="499" t="s">
        <v>1685</v>
      </c>
      <c r="B1683" s="500" t="n">
        <v>428</v>
      </c>
      <c r="C1683" s="499" t="s">
        <v>476</v>
      </c>
      <c r="D1683" s="500" t="n">
        <v>1</v>
      </c>
      <c r="E1683" s="499" t="s">
        <v>477</v>
      </c>
    </row>
    <row r="1684" customFormat="false" ht="15" hidden="true" customHeight="false" outlineLevel="0" collapsed="false">
      <c r="A1684" s="499" t="s">
        <v>1685</v>
      </c>
      <c r="B1684" s="500" t="n">
        <v>428</v>
      </c>
      <c r="C1684" s="499" t="s">
        <v>476</v>
      </c>
      <c r="D1684" s="500" t="n">
        <v>501</v>
      </c>
      <c r="E1684" s="499" t="s">
        <v>478</v>
      </c>
    </row>
    <row r="1685" customFormat="false" ht="15" hidden="true" customHeight="false" outlineLevel="0" collapsed="false">
      <c r="A1685" s="499" t="s">
        <v>1685</v>
      </c>
      <c r="B1685" s="500" t="n">
        <v>428</v>
      </c>
      <c r="C1685" s="499" t="s">
        <v>476</v>
      </c>
      <c r="D1685" s="500" t="n">
        <v>634</v>
      </c>
      <c r="E1685" s="499" t="s">
        <v>479</v>
      </c>
    </row>
    <row r="1686" customFormat="false" ht="15" hidden="true" customHeight="false" outlineLevel="0" collapsed="false">
      <c r="A1686" s="499" t="s">
        <v>1685</v>
      </c>
      <c r="B1686" s="500" t="n">
        <v>428</v>
      </c>
      <c r="C1686" s="499" t="s">
        <v>476</v>
      </c>
      <c r="D1686" s="500" t="n">
        <v>89</v>
      </c>
      <c r="E1686" s="499" t="s">
        <v>480</v>
      </c>
    </row>
    <row r="1687" customFormat="false" ht="15" hidden="true" customHeight="false" outlineLevel="0" collapsed="false">
      <c r="A1687" s="499" t="s">
        <v>1685</v>
      </c>
      <c r="B1687" s="500" t="n">
        <v>428</v>
      </c>
      <c r="C1687" s="499" t="s">
        <v>476</v>
      </c>
      <c r="D1687" s="500" t="n">
        <v>692</v>
      </c>
      <c r="E1687" s="499" t="s">
        <v>481</v>
      </c>
    </row>
    <row r="1688" customFormat="false" ht="15" hidden="true" customHeight="false" outlineLevel="0" collapsed="false">
      <c r="A1688" s="499" t="s">
        <v>1685</v>
      </c>
      <c r="B1688" s="500" t="n">
        <v>428</v>
      </c>
      <c r="C1688" s="499" t="s">
        <v>476</v>
      </c>
      <c r="D1688" s="500" t="n">
        <v>500</v>
      </c>
      <c r="E1688" s="499" t="s">
        <v>482</v>
      </c>
    </row>
    <row r="1689" customFormat="false" ht="15" hidden="true" customHeight="false" outlineLevel="0" collapsed="false">
      <c r="A1689" s="499" t="s">
        <v>1685</v>
      </c>
      <c r="B1689" s="500" t="n">
        <v>428</v>
      </c>
      <c r="C1689" s="499" t="s">
        <v>476</v>
      </c>
      <c r="D1689" s="500" t="n">
        <v>555</v>
      </c>
      <c r="E1689" s="499" t="s">
        <v>483</v>
      </c>
    </row>
    <row r="1690" customFormat="false" ht="15" hidden="true" customHeight="false" outlineLevel="0" collapsed="false">
      <c r="A1690" s="499" t="s">
        <v>1685</v>
      </c>
      <c r="B1690" s="500" t="n">
        <v>428</v>
      </c>
      <c r="C1690" s="499" t="s">
        <v>476</v>
      </c>
      <c r="D1690" s="500" t="n">
        <v>632</v>
      </c>
      <c r="E1690" s="499" t="s">
        <v>484</v>
      </c>
    </row>
    <row r="1691" customFormat="false" ht="15" hidden="true" customHeight="false" outlineLevel="0" collapsed="false">
      <c r="A1691" s="499" t="s">
        <v>1685</v>
      </c>
      <c r="B1691" s="500" t="n">
        <v>428</v>
      </c>
      <c r="C1691" s="499" t="s">
        <v>476</v>
      </c>
      <c r="D1691" s="500" t="n">
        <v>691</v>
      </c>
      <c r="E1691" s="499" t="s">
        <v>485</v>
      </c>
    </row>
    <row r="1692" customFormat="false" ht="15" hidden="true" customHeight="false" outlineLevel="0" collapsed="false">
      <c r="A1692" s="499" t="s">
        <v>1685</v>
      </c>
      <c r="B1692" s="500" t="n">
        <v>428</v>
      </c>
      <c r="C1692" s="499" t="s">
        <v>476</v>
      </c>
      <c r="D1692" s="500" t="n">
        <v>645</v>
      </c>
      <c r="E1692" s="499" t="s">
        <v>486</v>
      </c>
    </row>
    <row r="1693" customFormat="false" ht="15" hidden="true" customHeight="false" outlineLevel="0" collapsed="false">
      <c r="A1693" s="499" t="s">
        <v>1685</v>
      </c>
      <c r="B1693" s="500" t="n">
        <v>428</v>
      </c>
      <c r="C1693" s="499" t="s">
        <v>476</v>
      </c>
      <c r="D1693" s="500" t="n">
        <v>735</v>
      </c>
      <c r="E1693" s="499" t="s">
        <v>487</v>
      </c>
    </row>
    <row r="1694" customFormat="false" ht="15" hidden="true" customHeight="false" outlineLevel="0" collapsed="false">
      <c r="A1694" s="499" t="s">
        <v>1685</v>
      </c>
      <c r="B1694" s="500" t="n">
        <v>428</v>
      </c>
      <c r="C1694" s="499" t="s">
        <v>476</v>
      </c>
      <c r="D1694" s="500" t="n">
        <v>736</v>
      </c>
      <c r="E1694" s="499" t="s">
        <v>488</v>
      </c>
    </row>
    <row r="1695" customFormat="false" ht="15" hidden="true" customHeight="false" outlineLevel="0" collapsed="false">
      <c r="A1695" s="499" t="s">
        <v>1685</v>
      </c>
      <c r="B1695" s="500" t="n">
        <v>410</v>
      </c>
      <c r="C1695" s="499" t="s">
        <v>489</v>
      </c>
      <c r="D1695" s="500" t="n">
        <v>89</v>
      </c>
      <c r="E1695" s="499" t="s">
        <v>490</v>
      </c>
    </row>
    <row r="1696" customFormat="false" ht="15" hidden="true" customHeight="false" outlineLevel="0" collapsed="false">
      <c r="A1696" s="499" t="s">
        <v>1685</v>
      </c>
      <c r="B1696" s="500" t="n">
        <v>410</v>
      </c>
      <c r="C1696" s="499" t="s">
        <v>489</v>
      </c>
      <c r="D1696" s="500" t="n">
        <v>177</v>
      </c>
      <c r="E1696" s="499" t="s">
        <v>491</v>
      </c>
    </row>
    <row r="1697" customFormat="false" ht="15" hidden="true" customHeight="false" outlineLevel="0" collapsed="false">
      <c r="A1697" s="499" t="s">
        <v>1685</v>
      </c>
      <c r="B1697" s="500" t="n">
        <v>410</v>
      </c>
      <c r="C1697" s="499" t="s">
        <v>489</v>
      </c>
      <c r="D1697" s="500" t="n">
        <v>221</v>
      </c>
      <c r="E1697" s="499" t="s">
        <v>492</v>
      </c>
    </row>
    <row r="1698" customFormat="false" ht="15" hidden="true" customHeight="false" outlineLevel="0" collapsed="false">
      <c r="A1698" s="499" t="s">
        <v>1685</v>
      </c>
      <c r="B1698" s="500" t="n">
        <v>410</v>
      </c>
      <c r="C1698" s="499" t="s">
        <v>489</v>
      </c>
      <c r="D1698" s="500" t="n">
        <v>265</v>
      </c>
      <c r="E1698" s="499" t="s">
        <v>493</v>
      </c>
    </row>
    <row r="1699" customFormat="false" ht="15" hidden="true" customHeight="false" outlineLevel="0" collapsed="false">
      <c r="A1699" s="499" t="s">
        <v>1685</v>
      </c>
      <c r="B1699" s="500" t="n">
        <v>410</v>
      </c>
      <c r="C1699" s="499" t="s">
        <v>489</v>
      </c>
      <c r="D1699" s="500" t="n">
        <v>779</v>
      </c>
      <c r="E1699" s="499" t="s">
        <v>494</v>
      </c>
    </row>
    <row r="1700" customFormat="false" ht="15" hidden="true" customHeight="false" outlineLevel="0" collapsed="false">
      <c r="A1700" s="499" t="s">
        <v>1685</v>
      </c>
      <c r="B1700" s="500" t="n">
        <v>410</v>
      </c>
      <c r="C1700" s="499" t="s">
        <v>489</v>
      </c>
      <c r="D1700" s="500" t="n">
        <v>781</v>
      </c>
      <c r="E1700" s="499" t="s">
        <v>495</v>
      </c>
    </row>
    <row r="1701" customFormat="false" ht="15" hidden="true" customHeight="false" outlineLevel="0" collapsed="false">
      <c r="A1701" s="499" t="s">
        <v>1685</v>
      </c>
      <c r="B1701" s="500" t="n">
        <v>35</v>
      </c>
      <c r="C1701" s="499" t="s">
        <v>496</v>
      </c>
      <c r="D1701" s="500" t="n">
        <v>90</v>
      </c>
      <c r="E1701" s="499" t="s">
        <v>497</v>
      </c>
    </row>
    <row r="1702" customFormat="false" ht="15" hidden="true" customHeight="false" outlineLevel="0" collapsed="false">
      <c r="A1702" s="499" t="s">
        <v>1685</v>
      </c>
      <c r="B1702" s="500" t="n">
        <v>35</v>
      </c>
      <c r="C1702" s="499" t="s">
        <v>496</v>
      </c>
      <c r="D1702" s="500" t="n">
        <v>134</v>
      </c>
      <c r="E1702" s="499" t="s">
        <v>498</v>
      </c>
    </row>
    <row r="1703" customFormat="false" ht="15" hidden="true" customHeight="false" outlineLevel="0" collapsed="false">
      <c r="A1703" s="499" t="s">
        <v>1685</v>
      </c>
      <c r="B1703" s="500" t="n">
        <v>35</v>
      </c>
      <c r="C1703" s="499" t="s">
        <v>496</v>
      </c>
      <c r="D1703" s="500" t="n">
        <v>739</v>
      </c>
      <c r="E1703" s="499" t="s">
        <v>499</v>
      </c>
    </row>
    <row r="1704" customFormat="false" ht="15" hidden="true" customHeight="false" outlineLevel="0" collapsed="false">
      <c r="A1704" s="499" t="s">
        <v>1685</v>
      </c>
      <c r="B1704" s="500" t="n">
        <v>35</v>
      </c>
      <c r="C1704" s="499" t="s">
        <v>496</v>
      </c>
      <c r="D1704" s="500" t="n">
        <v>133</v>
      </c>
      <c r="E1704" s="499" t="s">
        <v>500</v>
      </c>
    </row>
    <row r="1705" customFormat="false" ht="15" hidden="true" customHeight="false" outlineLevel="0" collapsed="false">
      <c r="A1705" s="499" t="s">
        <v>1685</v>
      </c>
      <c r="B1705" s="500" t="n">
        <v>35</v>
      </c>
      <c r="C1705" s="499" t="s">
        <v>496</v>
      </c>
      <c r="D1705" s="500" t="n">
        <v>181</v>
      </c>
      <c r="E1705" s="499" t="s">
        <v>501</v>
      </c>
    </row>
    <row r="1706" customFormat="false" ht="15" hidden="true" customHeight="false" outlineLevel="0" collapsed="false">
      <c r="A1706" s="499" t="s">
        <v>1685</v>
      </c>
      <c r="B1706" s="500" t="n">
        <v>35</v>
      </c>
      <c r="C1706" s="499" t="s">
        <v>496</v>
      </c>
      <c r="D1706" s="500" t="n">
        <v>182</v>
      </c>
      <c r="E1706" s="499" t="s">
        <v>502</v>
      </c>
    </row>
    <row r="1707" customFormat="false" ht="15" hidden="true" customHeight="false" outlineLevel="0" collapsed="false">
      <c r="A1707" s="499" t="s">
        <v>1685</v>
      </c>
      <c r="B1707" s="500" t="n">
        <v>35</v>
      </c>
      <c r="C1707" s="499" t="s">
        <v>496</v>
      </c>
      <c r="D1707" s="500" t="n">
        <v>177</v>
      </c>
      <c r="E1707" s="499" t="s">
        <v>503</v>
      </c>
    </row>
    <row r="1708" customFormat="false" ht="15" hidden="true" customHeight="false" outlineLevel="0" collapsed="false">
      <c r="A1708" s="499" t="s">
        <v>1685</v>
      </c>
      <c r="B1708" s="500" t="n">
        <v>35</v>
      </c>
      <c r="C1708" s="499" t="s">
        <v>496</v>
      </c>
      <c r="D1708" s="500" t="n">
        <v>315</v>
      </c>
      <c r="E1708" s="499" t="s">
        <v>504</v>
      </c>
    </row>
    <row r="1709" customFormat="false" ht="15" hidden="true" customHeight="false" outlineLevel="0" collapsed="false">
      <c r="A1709" s="499" t="s">
        <v>1685</v>
      </c>
      <c r="B1709" s="500" t="n">
        <v>35</v>
      </c>
      <c r="C1709" s="499" t="s">
        <v>496</v>
      </c>
      <c r="D1709" s="500" t="n">
        <v>353</v>
      </c>
      <c r="E1709" s="499" t="s">
        <v>505</v>
      </c>
    </row>
    <row r="1710" customFormat="false" ht="15" hidden="true" customHeight="false" outlineLevel="0" collapsed="false">
      <c r="A1710" s="499" t="s">
        <v>1685</v>
      </c>
      <c r="B1710" s="500" t="n">
        <v>35</v>
      </c>
      <c r="C1710" s="499" t="s">
        <v>496</v>
      </c>
      <c r="D1710" s="500" t="n">
        <v>456</v>
      </c>
      <c r="E1710" s="499" t="s">
        <v>506</v>
      </c>
    </row>
    <row r="1711" customFormat="false" ht="15" hidden="true" customHeight="false" outlineLevel="0" collapsed="false">
      <c r="A1711" s="499" t="s">
        <v>1685</v>
      </c>
      <c r="B1711" s="500" t="n">
        <v>35</v>
      </c>
      <c r="C1711" s="499" t="s">
        <v>496</v>
      </c>
      <c r="D1711" s="500" t="n">
        <v>95</v>
      </c>
      <c r="E1711" s="499" t="s">
        <v>507</v>
      </c>
    </row>
    <row r="1712" customFormat="false" ht="15" hidden="true" customHeight="false" outlineLevel="0" collapsed="false">
      <c r="A1712" s="499" t="s">
        <v>1685</v>
      </c>
      <c r="B1712" s="500" t="n">
        <v>35</v>
      </c>
      <c r="C1712" s="499" t="s">
        <v>496</v>
      </c>
      <c r="D1712" s="500" t="n">
        <v>501</v>
      </c>
      <c r="E1712" s="499" t="s">
        <v>508</v>
      </c>
    </row>
    <row r="1713" customFormat="false" ht="15" hidden="true" customHeight="false" outlineLevel="0" collapsed="false">
      <c r="A1713" s="499" t="s">
        <v>1685</v>
      </c>
      <c r="B1713" s="500" t="n">
        <v>35</v>
      </c>
      <c r="C1713" s="499" t="s">
        <v>496</v>
      </c>
      <c r="D1713" s="500" t="n">
        <v>504</v>
      </c>
      <c r="E1713" s="499" t="s">
        <v>509</v>
      </c>
    </row>
    <row r="1714" customFormat="false" ht="15" hidden="true" customHeight="false" outlineLevel="0" collapsed="false">
      <c r="A1714" s="499" t="s">
        <v>1685</v>
      </c>
      <c r="B1714" s="500" t="n">
        <v>35</v>
      </c>
      <c r="C1714" s="499" t="s">
        <v>496</v>
      </c>
      <c r="D1714" s="500" t="n">
        <v>505</v>
      </c>
      <c r="E1714" s="499" t="s">
        <v>510</v>
      </c>
    </row>
    <row r="1715" customFormat="false" ht="15" hidden="true" customHeight="false" outlineLevel="0" collapsed="false">
      <c r="A1715" s="499" t="s">
        <v>1685</v>
      </c>
      <c r="B1715" s="500" t="n">
        <v>35</v>
      </c>
      <c r="C1715" s="499" t="s">
        <v>496</v>
      </c>
      <c r="D1715" s="500" t="n">
        <v>502</v>
      </c>
      <c r="E1715" s="499" t="s">
        <v>511</v>
      </c>
    </row>
    <row r="1716" customFormat="false" ht="15" hidden="true" customHeight="false" outlineLevel="0" collapsed="false">
      <c r="A1716" s="499" t="s">
        <v>1685</v>
      </c>
      <c r="B1716" s="500" t="n">
        <v>35</v>
      </c>
      <c r="C1716" s="499" t="s">
        <v>496</v>
      </c>
      <c r="D1716" s="500" t="n">
        <v>503</v>
      </c>
      <c r="E1716" s="499" t="s">
        <v>512</v>
      </c>
    </row>
    <row r="1717" customFormat="false" ht="15" hidden="true" customHeight="false" outlineLevel="0" collapsed="false">
      <c r="A1717" s="499" t="s">
        <v>1685</v>
      </c>
      <c r="B1717" s="500" t="n">
        <v>35</v>
      </c>
      <c r="C1717" s="499" t="s">
        <v>496</v>
      </c>
      <c r="D1717" s="500" t="n">
        <v>544</v>
      </c>
      <c r="E1717" s="499" t="s">
        <v>513</v>
      </c>
    </row>
    <row r="1718" customFormat="false" ht="15" hidden="true" customHeight="false" outlineLevel="0" collapsed="false">
      <c r="A1718" s="499" t="s">
        <v>1685</v>
      </c>
      <c r="B1718" s="500" t="n">
        <v>35</v>
      </c>
      <c r="C1718" s="499" t="s">
        <v>496</v>
      </c>
      <c r="D1718" s="500" t="n">
        <v>632</v>
      </c>
      <c r="E1718" s="499" t="s">
        <v>514</v>
      </c>
    </row>
    <row r="1719" customFormat="false" ht="15" hidden="true" customHeight="false" outlineLevel="0" collapsed="false">
      <c r="A1719" s="499" t="s">
        <v>1685</v>
      </c>
      <c r="B1719" s="500" t="n">
        <v>35</v>
      </c>
      <c r="C1719" s="499" t="s">
        <v>496</v>
      </c>
      <c r="D1719" s="500" t="n">
        <v>735</v>
      </c>
      <c r="E1719" s="499" t="s">
        <v>515</v>
      </c>
    </row>
    <row r="1720" customFormat="false" ht="15" hidden="true" customHeight="false" outlineLevel="0" collapsed="false">
      <c r="A1720" s="499" t="s">
        <v>1685</v>
      </c>
      <c r="B1720" s="500" t="n">
        <v>35</v>
      </c>
      <c r="C1720" s="499" t="s">
        <v>496</v>
      </c>
      <c r="D1720" s="500" t="n">
        <v>737</v>
      </c>
      <c r="E1720" s="499" t="s">
        <v>516</v>
      </c>
    </row>
    <row r="1721" customFormat="false" ht="15" hidden="true" customHeight="false" outlineLevel="0" collapsed="false">
      <c r="A1721" s="499" t="s">
        <v>1685</v>
      </c>
      <c r="B1721" s="500" t="n">
        <v>35</v>
      </c>
      <c r="C1721" s="499" t="s">
        <v>496</v>
      </c>
      <c r="D1721" s="500" t="n">
        <v>867</v>
      </c>
      <c r="E1721" s="499" t="s">
        <v>517</v>
      </c>
    </row>
    <row r="1722" customFormat="false" ht="15" hidden="true" customHeight="false" outlineLevel="0" collapsed="false">
      <c r="A1722" s="499" t="s">
        <v>1685</v>
      </c>
      <c r="B1722" s="500" t="n">
        <v>35</v>
      </c>
      <c r="C1722" s="499" t="s">
        <v>496</v>
      </c>
      <c r="D1722" s="500" t="n">
        <v>736</v>
      </c>
      <c r="E1722" s="499" t="s">
        <v>518</v>
      </c>
    </row>
    <row r="1723" customFormat="false" ht="15" hidden="true" customHeight="false" outlineLevel="0" collapsed="false">
      <c r="A1723" s="499" t="s">
        <v>1685</v>
      </c>
      <c r="B1723" s="500" t="n">
        <v>35</v>
      </c>
      <c r="C1723" s="499" t="s">
        <v>496</v>
      </c>
      <c r="D1723" s="500" t="n">
        <v>564</v>
      </c>
      <c r="E1723" s="499" t="s">
        <v>519</v>
      </c>
    </row>
    <row r="1724" customFormat="false" ht="15" hidden="true" customHeight="false" outlineLevel="0" collapsed="false">
      <c r="A1724" s="499" t="s">
        <v>1685</v>
      </c>
      <c r="B1724" s="500" t="n">
        <v>35</v>
      </c>
      <c r="C1724" s="499" t="s">
        <v>496</v>
      </c>
      <c r="D1724" s="500" t="n">
        <v>780</v>
      </c>
      <c r="E1724" s="499" t="s">
        <v>520</v>
      </c>
    </row>
    <row r="1725" customFormat="false" ht="15" hidden="true" customHeight="false" outlineLevel="0" collapsed="false">
      <c r="A1725" s="499" t="s">
        <v>1685</v>
      </c>
      <c r="B1725" s="500" t="n">
        <v>35</v>
      </c>
      <c r="C1725" s="499" t="s">
        <v>496</v>
      </c>
      <c r="D1725" s="500" t="n">
        <v>779</v>
      </c>
      <c r="E1725" s="499" t="s">
        <v>521</v>
      </c>
    </row>
    <row r="1726" customFormat="false" ht="15" hidden="true" customHeight="false" outlineLevel="0" collapsed="false">
      <c r="A1726" s="499" t="s">
        <v>1685</v>
      </c>
      <c r="B1726" s="500" t="n">
        <v>754</v>
      </c>
      <c r="C1726" s="499" t="s">
        <v>522</v>
      </c>
      <c r="D1726" s="500" t="n">
        <v>1</v>
      </c>
      <c r="E1726" s="499" t="s">
        <v>523</v>
      </c>
    </row>
    <row r="1727" customFormat="false" ht="15" hidden="true" customHeight="false" outlineLevel="0" collapsed="false">
      <c r="A1727" s="499" t="s">
        <v>1685</v>
      </c>
      <c r="B1727" s="500" t="n">
        <v>754</v>
      </c>
      <c r="C1727" s="499" t="s">
        <v>522</v>
      </c>
      <c r="D1727" s="500" t="n">
        <v>49</v>
      </c>
      <c r="E1727" s="499" t="s">
        <v>524</v>
      </c>
    </row>
    <row r="1728" customFormat="false" ht="15" hidden="true" customHeight="false" outlineLevel="0" collapsed="false">
      <c r="A1728" s="499" t="s">
        <v>1685</v>
      </c>
      <c r="B1728" s="500" t="n">
        <v>754</v>
      </c>
      <c r="C1728" s="499" t="s">
        <v>522</v>
      </c>
      <c r="D1728" s="500" t="n">
        <v>456</v>
      </c>
      <c r="E1728" s="499" t="s">
        <v>525</v>
      </c>
    </row>
    <row r="1729" customFormat="false" ht="15" hidden="true" customHeight="false" outlineLevel="0" collapsed="false">
      <c r="A1729" s="499" t="s">
        <v>1685</v>
      </c>
      <c r="B1729" s="500" t="n">
        <v>754</v>
      </c>
      <c r="C1729" s="499" t="s">
        <v>522</v>
      </c>
      <c r="D1729" s="500" t="n">
        <v>500</v>
      </c>
      <c r="E1729" s="499" t="s">
        <v>526</v>
      </c>
    </row>
    <row r="1730" customFormat="false" ht="15" hidden="true" customHeight="false" outlineLevel="0" collapsed="false">
      <c r="A1730" s="499" t="s">
        <v>1685</v>
      </c>
      <c r="B1730" s="500" t="n">
        <v>754</v>
      </c>
      <c r="C1730" s="499" t="s">
        <v>522</v>
      </c>
      <c r="D1730" s="500" t="n">
        <v>735</v>
      </c>
      <c r="E1730" s="499" t="s">
        <v>527</v>
      </c>
    </row>
    <row r="1731" customFormat="false" ht="15" hidden="true" customHeight="false" outlineLevel="0" collapsed="false">
      <c r="A1731" s="499" t="s">
        <v>1685</v>
      </c>
      <c r="B1731" s="500" t="n">
        <v>754</v>
      </c>
      <c r="C1731" s="499" t="s">
        <v>522</v>
      </c>
      <c r="D1731" s="500" t="n">
        <v>736</v>
      </c>
      <c r="E1731" s="499" t="s">
        <v>528</v>
      </c>
    </row>
    <row r="1732" customFormat="false" ht="15" hidden="true" customHeight="false" outlineLevel="0" collapsed="false">
      <c r="A1732" s="499" t="s">
        <v>1685</v>
      </c>
      <c r="B1732" s="500" t="n">
        <v>754</v>
      </c>
      <c r="C1732" s="499" t="s">
        <v>522</v>
      </c>
      <c r="D1732" s="500" t="n">
        <v>779</v>
      </c>
      <c r="E1732" s="499" t="s">
        <v>529</v>
      </c>
    </row>
    <row r="1733" customFormat="false" ht="15" hidden="true" customHeight="false" outlineLevel="0" collapsed="false">
      <c r="A1733" s="499" t="s">
        <v>1685</v>
      </c>
      <c r="B1733" s="500" t="n">
        <v>390</v>
      </c>
      <c r="C1733" s="499" t="s">
        <v>530</v>
      </c>
      <c r="D1733" s="500" t="n">
        <v>45</v>
      </c>
      <c r="E1733" s="499" t="s">
        <v>531</v>
      </c>
    </row>
    <row r="1734" customFormat="false" ht="15" hidden="true" customHeight="false" outlineLevel="0" collapsed="false">
      <c r="A1734" s="499" t="s">
        <v>1685</v>
      </c>
      <c r="B1734" s="500" t="n">
        <v>390</v>
      </c>
      <c r="C1734" s="499" t="s">
        <v>530</v>
      </c>
      <c r="D1734" s="500" t="n">
        <v>89</v>
      </c>
      <c r="E1734" s="499" t="s">
        <v>532</v>
      </c>
    </row>
    <row r="1735" customFormat="false" ht="15" hidden="true" customHeight="false" outlineLevel="0" collapsed="false">
      <c r="A1735" s="499" t="s">
        <v>1685</v>
      </c>
      <c r="B1735" s="500" t="n">
        <v>390</v>
      </c>
      <c r="C1735" s="499" t="s">
        <v>530</v>
      </c>
      <c r="D1735" s="500" t="n">
        <v>90</v>
      </c>
      <c r="E1735" s="499" t="s">
        <v>533</v>
      </c>
    </row>
    <row r="1736" customFormat="false" ht="15" hidden="true" customHeight="false" outlineLevel="0" collapsed="false">
      <c r="A1736" s="499" t="s">
        <v>1685</v>
      </c>
      <c r="B1736" s="500" t="n">
        <v>390</v>
      </c>
      <c r="C1736" s="499" t="s">
        <v>530</v>
      </c>
      <c r="D1736" s="500" t="n">
        <v>221</v>
      </c>
      <c r="E1736" s="499" t="s">
        <v>534</v>
      </c>
    </row>
    <row r="1737" customFormat="false" ht="15" hidden="true" customHeight="false" outlineLevel="0" collapsed="false">
      <c r="A1737" s="499" t="s">
        <v>1685</v>
      </c>
      <c r="B1737" s="500" t="n">
        <v>390</v>
      </c>
      <c r="C1737" s="499" t="s">
        <v>530</v>
      </c>
      <c r="D1737" s="500" t="n">
        <v>265</v>
      </c>
      <c r="E1737" s="499" t="s">
        <v>535</v>
      </c>
    </row>
    <row r="1738" customFormat="false" ht="15" hidden="true" customHeight="false" outlineLevel="0" collapsed="false">
      <c r="A1738" s="499" t="s">
        <v>1685</v>
      </c>
      <c r="B1738" s="500" t="n">
        <v>390</v>
      </c>
      <c r="C1738" s="499" t="s">
        <v>530</v>
      </c>
      <c r="D1738" s="500" t="n">
        <v>456</v>
      </c>
      <c r="E1738" s="499" t="s">
        <v>536</v>
      </c>
    </row>
    <row r="1739" customFormat="false" ht="15" hidden="true" customHeight="false" outlineLevel="0" collapsed="false">
      <c r="A1739" s="499" t="s">
        <v>1685</v>
      </c>
      <c r="B1739" s="500" t="n">
        <v>390</v>
      </c>
      <c r="C1739" s="499" t="s">
        <v>530</v>
      </c>
      <c r="D1739" s="500" t="n">
        <v>457</v>
      </c>
      <c r="E1739" s="499" t="s">
        <v>537</v>
      </c>
    </row>
    <row r="1740" customFormat="false" ht="15" hidden="true" customHeight="false" outlineLevel="0" collapsed="false">
      <c r="A1740" s="499" t="s">
        <v>1685</v>
      </c>
      <c r="B1740" s="500" t="n">
        <v>390</v>
      </c>
      <c r="C1740" s="499" t="s">
        <v>530</v>
      </c>
      <c r="D1740" s="500" t="n">
        <v>460</v>
      </c>
      <c r="E1740" s="499" t="s">
        <v>538</v>
      </c>
    </row>
    <row r="1741" customFormat="false" ht="15" hidden="true" customHeight="false" outlineLevel="0" collapsed="false">
      <c r="A1741" s="499" t="s">
        <v>1685</v>
      </c>
      <c r="B1741" s="500" t="n">
        <v>390</v>
      </c>
      <c r="C1741" s="499" t="s">
        <v>530</v>
      </c>
      <c r="D1741" s="500" t="n">
        <v>500</v>
      </c>
      <c r="E1741" s="499" t="s">
        <v>539</v>
      </c>
    </row>
    <row r="1742" customFormat="false" ht="15" hidden="true" customHeight="false" outlineLevel="0" collapsed="false">
      <c r="A1742" s="499" t="s">
        <v>1685</v>
      </c>
      <c r="B1742" s="500" t="n">
        <v>390</v>
      </c>
      <c r="C1742" s="499" t="s">
        <v>530</v>
      </c>
      <c r="D1742" s="500" t="n">
        <v>510</v>
      </c>
      <c r="E1742" s="499" t="s">
        <v>540</v>
      </c>
    </row>
    <row r="1743" customFormat="false" ht="15" hidden="true" customHeight="false" outlineLevel="0" collapsed="false">
      <c r="A1743" s="499" t="s">
        <v>1685</v>
      </c>
      <c r="B1743" s="500" t="n">
        <v>390</v>
      </c>
      <c r="C1743" s="499" t="s">
        <v>530</v>
      </c>
      <c r="D1743" s="500" t="n">
        <v>691</v>
      </c>
      <c r="E1743" s="499" t="s">
        <v>541</v>
      </c>
    </row>
    <row r="1744" customFormat="false" ht="15" hidden="true" customHeight="false" outlineLevel="0" collapsed="false">
      <c r="A1744" s="499" t="s">
        <v>1685</v>
      </c>
      <c r="B1744" s="500" t="n">
        <v>390</v>
      </c>
      <c r="C1744" s="499" t="s">
        <v>530</v>
      </c>
      <c r="D1744" s="500" t="n">
        <v>692</v>
      </c>
      <c r="E1744" s="499" t="s">
        <v>542</v>
      </c>
    </row>
    <row r="1745" customFormat="false" ht="15" hidden="true" customHeight="false" outlineLevel="0" collapsed="false">
      <c r="A1745" s="499" t="s">
        <v>1685</v>
      </c>
      <c r="B1745" s="500" t="n">
        <v>390</v>
      </c>
      <c r="C1745" s="499" t="s">
        <v>530</v>
      </c>
      <c r="D1745" s="500" t="n">
        <v>735</v>
      </c>
      <c r="E1745" s="499" t="s">
        <v>543</v>
      </c>
    </row>
    <row r="1746" customFormat="false" ht="15" hidden="true" customHeight="false" outlineLevel="0" collapsed="false">
      <c r="A1746" s="499" t="s">
        <v>1685</v>
      </c>
      <c r="B1746" s="500" t="n">
        <v>565</v>
      </c>
      <c r="C1746" s="499" t="s">
        <v>544</v>
      </c>
      <c r="D1746" s="500" t="n">
        <v>1</v>
      </c>
      <c r="E1746" s="499" t="s">
        <v>545</v>
      </c>
    </row>
    <row r="1747" customFormat="false" ht="15" hidden="true" customHeight="false" outlineLevel="0" collapsed="false">
      <c r="A1747" s="499" t="s">
        <v>1685</v>
      </c>
      <c r="B1747" s="500" t="n">
        <v>565</v>
      </c>
      <c r="C1747" s="499" t="s">
        <v>544</v>
      </c>
      <c r="D1747" s="500" t="n">
        <v>90</v>
      </c>
      <c r="E1747" s="499" t="s">
        <v>546</v>
      </c>
    </row>
    <row r="1748" customFormat="false" ht="15" hidden="true" customHeight="false" outlineLevel="0" collapsed="false">
      <c r="A1748" s="499" t="s">
        <v>1685</v>
      </c>
      <c r="B1748" s="500" t="n">
        <v>565</v>
      </c>
      <c r="C1748" s="499" t="s">
        <v>544</v>
      </c>
      <c r="D1748" s="500" t="n">
        <v>89</v>
      </c>
      <c r="E1748" s="499" t="s">
        <v>547</v>
      </c>
    </row>
    <row r="1749" customFormat="false" ht="15" hidden="true" customHeight="false" outlineLevel="0" collapsed="false">
      <c r="A1749" s="499" t="s">
        <v>1685</v>
      </c>
      <c r="B1749" s="500" t="n">
        <v>565</v>
      </c>
      <c r="C1749" s="499" t="s">
        <v>544</v>
      </c>
      <c r="D1749" s="500" t="n">
        <v>177</v>
      </c>
      <c r="E1749" s="499" t="s">
        <v>548</v>
      </c>
    </row>
    <row r="1750" customFormat="false" ht="15" hidden="true" customHeight="false" outlineLevel="0" collapsed="false">
      <c r="A1750" s="499" t="s">
        <v>1685</v>
      </c>
      <c r="B1750" s="500" t="n">
        <v>290</v>
      </c>
      <c r="C1750" s="499" t="s">
        <v>549</v>
      </c>
      <c r="D1750" s="500" t="n">
        <v>1</v>
      </c>
      <c r="E1750" s="499" t="s">
        <v>550</v>
      </c>
    </row>
    <row r="1751" customFormat="false" ht="15" hidden="true" customHeight="false" outlineLevel="0" collapsed="false">
      <c r="A1751" s="499" t="s">
        <v>1685</v>
      </c>
      <c r="B1751" s="500" t="n">
        <v>290</v>
      </c>
      <c r="C1751" s="499" t="s">
        <v>549</v>
      </c>
      <c r="D1751" s="500" t="n">
        <v>89</v>
      </c>
      <c r="E1751" s="499" t="s">
        <v>551</v>
      </c>
    </row>
    <row r="1752" customFormat="false" ht="15" hidden="true" customHeight="false" outlineLevel="0" collapsed="false">
      <c r="A1752" s="499" t="s">
        <v>1685</v>
      </c>
      <c r="B1752" s="500" t="n">
        <v>290</v>
      </c>
      <c r="C1752" s="499" t="s">
        <v>549</v>
      </c>
      <c r="D1752" s="500" t="n">
        <v>90</v>
      </c>
      <c r="E1752" s="499" t="s">
        <v>552</v>
      </c>
    </row>
    <row r="1753" customFormat="false" ht="15" hidden="true" customHeight="false" outlineLevel="0" collapsed="false">
      <c r="A1753" s="499" t="s">
        <v>1685</v>
      </c>
      <c r="B1753" s="500" t="n">
        <v>290</v>
      </c>
      <c r="C1753" s="499" t="s">
        <v>549</v>
      </c>
      <c r="D1753" s="500" t="n">
        <v>177</v>
      </c>
      <c r="E1753" s="499" t="s">
        <v>553</v>
      </c>
    </row>
    <row r="1754" customFormat="false" ht="15" hidden="true" customHeight="false" outlineLevel="0" collapsed="false">
      <c r="A1754" s="499" t="s">
        <v>1685</v>
      </c>
      <c r="B1754" s="500" t="n">
        <v>290</v>
      </c>
      <c r="C1754" s="499" t="s">
        <v>549</v>
      </c>
      <c r="D1754" s="500" t="n">
        <v>500</v>
      </c>
      <c r="E1754" s="499" t="s">
        <v>554</v>
      </c>
    </row>
    <row r="1755" customFormat="false" ht="15" hidden="true" customHeight="false" outlineLevel="0" collapsed="false">
      <c r="A1755" s="499" t="s">
        <v>1685</v>
      </c>
      <c r="B1755" s="500" t="n">
        <v>290</v>
      </c>
      <c r="C1755" s="499" t="s">
        <v>549</v>
      </c>
      <c r="D1755" s="500" t="n">
        <v>867</v>
      </c>
      <c r="E1755" s="499" t="s">
        <v>555</v>
      </c>
    </row>
    <row r="1756" customFormat="false" ht="15" hidden="true" customHeight="false" outlineLevel="0" collapsed="false">
      <c r="A1756" s="499" t="s">
        <v>1685</v>
      </c>
      <c r="B1756" s="500" t="n">
        <v>405</v>
      </c>
      <c r="C1756" s="499" t="s">
        <v>556</v>
      </c>
      <c r="D1756" s="500" t="n">
        <v>45</v>
      </c>
      <c r="E1756" s="499" t="s">
        <v>557</v>
      </c>
    </row>
    <row r="1757" customFormat="false" ht="15" hidden="true" customHeight="false" outlineLevel="0" collapsed="false">
      <c r="A1757" s="499" t="s">
        <v>1685</v>
      </c>
      <c r="B1757" s="500" t="n">
        <v>405</v>
      </c>
      <c r="C1757" s="499" t="s">
        <v>556</v>
      </c>
      <c r="D1757" s="500" t="n">
        <v>89</v>
      </c>
      <c r="E1757" s="499" t="s">
        <v>558</v>
      </c>
    </row>
    <row r="1758" customFormat="false" ht="15" hidden="true" customHeight="false" outlineLevel="0" collapsed="false">
      <c r="A1758" s="499" t="s">
        <v>1685</v>
      </c>
      <c r="B1758" s="500" t="n">
        <v>405</v>
      </c>
      <c r="C1758" s="499" t="s">
        <v>556</v>
      </c>
      <c r="D1758" s="500" t="n">
        <v>133</v>
      </c>
      <c r="E1758" s="499" t="s">
        <v>559</v>
      </c>
    </row>
    <row r="1759" customFormat="false" ht="15" hidden="true" customHeight="false" outlineLevel="0" collapsed="false">
      <c r="A1759" s="499" t="s">
        <v>1685</v>
      </c>
      <c r="B1759" s="500" t="n">
        <v>405</v>
      </c>
      <c r="C1759" s="499" t="s">
        <v>556</v>
      </c>
      <c r="D1759" s="500" t="n">
        <v>134</v>
      </c>
      <c r="E1759" s="499" t="s">
        <v>560</v>
      </c>
    </row>
    <row r="1760" customFormat="false" ht="15" hidden="true" customHeight="false" outlineLevel="0" collapsed="false">
      <c r="A1760" s="499" t="s">
        <v>1685</v>
      </c>
      <c r="B1760" s="500" t="n">
        <v>405</v>
      </c>
      <c r="C1760" s="499" t="s">
        <v>556</v>
      </c>
      <c r="D1760" s="500" t="n">
        <v>181</v>
      </c>
      <c r="E1760" s="499" t="s">
        <v>561</v>
      </c>
    </row>
    <row r="1761" customFormat="false" ht="15" hidden="true" customHeight="false" outlineLevel="0" collapsed="false">
      <c r="A1761" s="499" t="s">
        <v>1685</v>
      </c>
      <c r="B1761" s="500" t="n">
        <v>405</v>
      </c>
      <c r="C1761" s="499" t="s">
        <v>556</v>
      </c>
      <c r="D1761" s="500" t="n">
        <v>179</v>
      </c>
      <c r="E1761" s="499" t="s">
        <v>562</v>
      </c>
    </row>
    <row r="1762" customFormat="false" ht="15" hidden="true" customHeight="false" outlineLevel="0" collapsed="false">
      <c r="A1762" s="499" t="s">
        <v>1685</v>
      </c>
      <c r="B1762" s="500" t="n">
        <v>405</v>
      </c>
      <c r="C1762" s="499" t="s">
        <v>556</v>
      </c>
      <c r="D1762" s="500" t="n">
        <v>177</v>
      </c>
      <c r="E1762" s="499" t="s">
        <v>563</v>
      </c>
    </row>
    <row r="1763" customFormat="false" ht="15" hidden="true" customHeight="false" outlineLevel="0" collapsed="false">
      <c r="A1763" s="499" t="s">
        <v>1685</v>
      </c>
      <c r="B1763" s="500" t="n">
        <v>405</v>
      </c>
      <c r="C1763" s="499" t="s">
        <v>556</v>
      </c>
      <c r="D1763" s="500" t="n">
        <v>221</v>
      </c>
      <c r="E1763" s="499" t="s">
        <v>564</v>
      </c>
    </row>
    <row r="1764" customFormat="false" ht="15" hidden="true" customHeight="false" outlineLevel="0" collapsed="false">
      <c r="A1764" s="499" t="s">
        <v>1685</v>
      </c>
      <c r="B1764" s="500" t="n">
        <v>405</v>
      </c>
      <c r="C1764" s="499" t="s">
        <v>556</v>
      </c>
      <c r="D1764" s="500" t="n">
        <v>309</v>
      </c>
      <c r="E1764" s="499" t="s">
        <v>565</v>
      </c>
    </row>
    <row r="1765" customFormat="false" ht="15" hidden="true" customHeight="false" outlineLevel="0" collapsed="false">
      <c r="A1765" s="499" t="s">
        <v>1685</v>
      </c>
      <c r="B1765" s="500" t="n">
        <v>405</v>
      </c>
      <c r="C1765" s="499" t="s">
        <v>556</v>
      </c>
      <c r="D1765" s="500" t="n">
        <v>380</v>
      </c>
      <c r="E1765" s="499" t="s">
        <v>566</v>
      </c>
    </row>
    <row r="1766" customFormat="false" ht="15" hidden="true" customHeight="false" outlineLevel="0" collapsed="false">
      <c r="A1766" s="499" t="s">
        <v>1685</v>
      </c>
      <c r="B1766" s="500" t="n">
        <v>405</v>
      </c>
      <c r="C1766" s="499" t="s">
        <v>556</v>
      </c>
      <c r="D1766" s="500" t="n">
        <v>505</v>
      </c>
      <c r="E1766" s="499" t="s">
        <v>567</v>
      </c>
    </row>
    <row r="1767" customFormat="false" ht="15" hidden="true" customHeight="false" outlineLevel="0" collapsed="false">
      <c r="A1767" s="499" t="s">
        <v>1685</v>
      </c>
      <c r="B1767" s="500" t="n">
        <v>405</v>
      </c>
      <c r="C1767" s="499" t="s">
        <v>556</v>
      </c>
      <c r="D1767" s="500" t="n">
        <v>501</v>
      </c>
      <c r="E1767" s="499" t="s">
        <v>568</v>
      </c>
    </row>
    <row r="1768" customFormat="false" ht="15" hidden="true" customHeight="false" outlineLevel="0" collapsed="false">
      <c r="A1768" s="499" t="s">
        <v>1685</v>
      </c>
      <c r="B1768" s="500" t="n">
        <v>405</v>
      </c>
      <c r="C1768" s="499" t="s">
        <v>556</v>
      </c>
      <c r="D1768" s="500" t="n">
        <v>502</v>
      </c>
      <c r="E1768" s="499" t="s">
        <v>569</v>
      </c>
    </row>
    <row r="1769" customFormat="false" ht="15" hidden="true" customHeight="false" outlineLevel="0" collapsed="false">
      <c r="A1769" s="499" t="s">
        <v>1685</v>
      </c>
      <c r="B1769" s="500" t="n">
        <v>405</v>
      </c>
      <c r="C1769" s="499" t="s">
        <v>556</v>
      </c>
      <c r="D1769" s="500" t="n">
        <v>500</v>
      </c>
      <c r="E1769" s="499" t="s">
        <v>570</v>
      </c>
    </row>
    <row r="1770" customFormat="false" ht="15" hidden="true" customHeight="false" outlineLevel="0" collapsed="false">
      <c r="A1770" s="499" t="s">
        <v>1685</v>
      </c>
      <c r="B1770" s="500" t="n">
        <v>405</v>
      </c>
      <c r="C1770" s="499" t="s">
        <v>556</v>
      </c>
      <c r="D1770" s="500" t="n">
        <v>590</v>
      </c>
      <c r="E1770" s="499" t="s">
        <v>571</v>
      </c>
    </row>
    <row r="1771" customFormat="false" ht="15" hidden="true" customHeight="false" outlineLevel="0" collapsed="false">
      <c r="A1771" s="499" t="s">
        <v>1685</v>
      </c>
      <c r="B1771" s="500" t="n">
        <v>405</v>
      </c>
      <c r="C1771" s="499" t="s">
        <v>556</v>
      </c>
      <c r="D1771" s="500" t="n">
        <v>588</v>
      </c>
      <c r="E1771" s="499" t="s">
        <v>572</v>
      </c>
    </row>
    <row r="1772" customFormat="false" ht="15" hidden="true" customHeight="false" outlineLevel="0" collapsed="false">
      <c r="A1772" s="499" t="s">
        <v>1685</v>
      </c>
      <c r="B1772" s="500" t="n">
        <v>405</v>
      </c>
      <c r="C1772" s="499" t="s">
        <v>556</v>
      </c>
      <c r="D1772" s="500" t="n">
        <v>779</v>
      </c>
      <c r="E1772" s="499" t="s">
        <v>573</v>
      </c>
    </row>
    <row r="1773" customFormat="false" ht="15" hidden="true" customHeight="false" outlineLevel="0" collapsed="false">
      <c r="A1773" s="499" t="s">
        <v>1685</v>
      </c>
      <c r="B1773" s="500" t="n">
        <v>405</v>
      </c>
      <c r="C1773" s="499" t="s">
        <v>556</v>
      </c>
      <c r="D1773" s="500" t="n">
        <v>911</v>
      </c>
      <c r="E1773" s="499" t="s">
        <v>574</v>
      </c>
    </row>
    <row r="1774" customFormat="false" ht="15" hidden="true" customHeight="false" outlineLevel="0" collapsed="false">
      <c r="A1774" s="499" t="s">
        <v>1685</v>
      </c>
      <c r="B1774" s="500" t="n">
        <v>397</v>
      </c>
      <c r="C1774" s="499" t="s">
        <v>575</v>
      </c>
      <c r="D1774" s="500" t="n">
        <v>89</v>
      </c>
      <c r="E1774" s="499" t="s">
        <v>576</v>
      </c>
    </row>
    <row r="1775" customFormat="false" ht="15" hidden="true" customHeight="false" outlineLevel="0" collapsed="false">
      <c r="A1775" s="499" t="s">
        <v>1685</v>
      </c>
      <c r="B1775" s="500" t="n">
        <v>397</v>
      </c>
      <c r="C1775" s="499" t="s">
        <v>575</v>
      </c>
      <c r="D1775" s="500" t="n">
        <v>103</v>
      </c>
      <c r="E1775" s="499" t="s">
        <v>577</v>
      </c>
    </row>
    <row r="1776" customFormat="false" ht="15" hidden="true" customHeight="false" outlineLevel="0" collapsed="false">
      <c r="A1776" s="499" t="s">
        <v>1685</v>
      </c>
      <c r="B1776" s="500" t="n">
        <v>397</v>
      </c>
      <c r="C1776" s="499" t="s">
        <v>575</v>
      </c>
      <c r="D1776" s="500" t="n">
        <v>215</v>
      </c>
      <c r="E1776" s="499" t="s">
        <v>578</v>
      </c>
    </row>
    <row r="1777" customFormat="false" ht="15" hidden="true" customHeight="false" outlineLevel="0" collapsed="false">
      <c r="A1777" s="499" t="s">
        <v>1685</v>
      </c>
      <c r="B1777" s="500" t="n">
        <v>397</v>
      </c>
      <c r="C1777" s="499" t="s">
        <v>575</v>
      </c>
      <c r="D1777" s="500" t="n">
        <v>145</v>
      </c>
      <c r="E1777" s="499" t="s">
        <v>579</v>
      </c>
    </row>
    <row r="1778" customFormat="false" ht="15" hidden="true" customHeight="false" outlineLevel="0" collapsed="false">
      <c r="A1778" s="499" t="s">
        <v>1685</v>
      </c>
      <c r="B1778" s="500" t="n">
        <v>397</v>
      </c>
      <c r="C1778" s="499" t="s">
        <v>575</v>
      </c>
      <c r="D1778" s="500" t="n">
        <v>172</v>
      </c>
      <c r="E1778" s="499" t="s">
        <v>580</v>
      </c>
    </row>
    <row r="1779" customFormat="false" ht="15" hidden="true" customHeight="false" outlineLevel="0" collapsed="false">
      <c r="A1779" s="499" t="s">
        <v>1685</v>
      </c>
      <c r="B1779" s="500" t="n">
        <v>397</v>
      </c>
      <c r="C1779" s="499" t="s">
        <v>575</v>
      </c>
      <c r="D1779" s="500" t="n">
        <v>181</v>
      </c>
      <c r="E1779" s="499" t="s">
        <v>581</v>
      </c>
    </row>
    <row r="1780" customFormat="false" ht="15" hidden="true" customHeight="false" outlineLevel="0" collapsed="false">
      <c r="A1780" s="499" t="s">
        <v>1685</v>
      </c>
      <c r="B1780" s="500" t="n">
        <v>397</v>
      </c>
      <c r="C1780" s="499" t="s">
        <v>575</v>
      </c>
      <c r="D1780" s="500" t="n">
        <v>198</v>
      </c>
      <c r="E1780" s="499" t="s">
        <v>582</v>
      </c>
    </row>
    <row r="1781" customFormat="false" ht="15" hidden="true" customHeight="false" outlineLevel="0" collapsed="false">
      <c r="A1781" s="499" t="s">
        <v>1685</v>
      </c>
      <c r="B1781" s="500" t="n">
        <v>397</v>
      </c>
      <c r="C1781" s="499" t="s">
        <v>575</v>
      </c>
      <c r="D1781" s="500" t="n">
        <v>291</v>
      </c>
      <c r="E1781" s="499" t="s">
        <v>583</v>
      </c>
    </row>
    <row r="1782" customFormat="false" ht="15" hidden="true" customHeight="false" outlineLevel="0" collapsed="false">
      <c r="A1782" s="499" t="s">
        <v>1685</v>
      </c>
      <c r="B1782" s="500" t="n">
        <v>397</v>
      </c>
      <c r="C1782" s="499" t="s">
        <v>575</v>
      </c>
      <c r="D1782" s="500" t="n">
        <v>298</v>
      </c>
      <c r="E1782" s="499" t="s">
        <v>584</v>
      </c>
    </row>
    <row r="1783" customFormat="false" ht="15" hidden="true" customHeight="false" outlineLevel="0" collapsed="false">
      <c r="A1783" s="499" t="s">
        <v>1685</v>
      </c>
      <c r="B1783" s="500" t="n">
        <v>397</v>
      </c>
      <c r="C1783" s="499" t="s">
        <v>575</v>
      </c>
      <c r="D1783" s="500" t="n">
        <v>235</v>
      </c>
      <c r="E1783" s="499" t="s">
        <v>585</v>
      </c>
    </row>
    <row r="1784" customFormat="false" ht="15" hidden="true" customHeight="false" outlineLevel="0" collapsed="false">
      <c r="A1784" s="499" t="s">
        <v>1685</v>
      </c>
      <c r="B1784" s="500" t="n">
        <v>397</v>
      </c>
      <c r="C1784" s="499" t="s">
        <v>575</v>
      </c>
      <c r="D1784" s="500" t="n">
        <v>269</v>
      </c>
      <c r="E1784" s="499" t="s">
        <v>586</v>
      </c>
    </row>
    <row r="1785" customFormat="false" ht="15" hidden="true" customHeight="false" outlineLevel="0" collapsed="false">
      <c r="A1785" s="499" t="s">
        <v>1685</v>
      </c>
      <c r="B1785" s="500" t="n">
        <v>395</v>
      </c>
      <c r="C1785" s="499" t="s">
        <v>587</v>
      </c>
      <c r="D1785" s="500" t="n">
        <v>1</v>
      </c>
      <c r="E1785" s="499" t="s">
        <v>588</v>
      </c>
    </row>
    <row r="1786" customFormat="false" ht="15" hidden="true" customHeight="false" outlineLevel="0" collapsed="false">
      <c r="A1786" s="499" t="s">
        <v>1685</v>
      </c>
      <c r="B1786" s="500" t="n">
        <v>395</v>
      </c>
      <c r="C1786" s="499" t="s">
        <v>587</v>
      </c>
      <c r="D1786" s="500" t="n">
        <v>2</v>
      </c>
      <c r="E1786" s="499" t="s">
        <v>589</v>
      </c>
    </row>
    <row r="1787" customFormat="false" ht="15" hidden="true" customHeight="false" outlineLevel="0" collapsed="false">
      <c r="A1787" s="499" t="s">
        <v>1685</v>
      </c>
      <c r="B1787" s="500" t="n">
        <v>395</v>
      </c>
      <c r="C1787" s="499" t="s">
        <v>587</v>
      </c>
      <c r="D1787" s="500" t="n">
        <v>3</v>
      </c>
      <c r="E1787" s="499" t="s">
        <v>590</v>
      </c>
    </row>
    <row r="1788" customFormat="false" ht="15" hidden="true" customHeight="false" outlineLevel="0" collapsed="false">
      <c r="A1788" s="499" t="s">
        <v>1685</v>
      </c>
      <c r="B1788" s="500" t="n">
        <v>395</v>
      </c>
      <c r="C1788" s="499" t="s">
        <v>587</v>
      </c>
      <c r="D1788" s="500" t="n">
        <v>45</v>
      </c>
      <c r="E1788" s="499" t="s">
        <v>591</v>
      </c>
    </row>
    <row r="1789" customFormat="false" ht="15" hidden="true" customHeight="false" outlineLevel="0" collapsed="false">
      <c r="A1789" s="499" t="s">
        <v>1685</v>
      </c>
      <c r="B1789" s="500" t="n">
        <v>395</v>
      </c>
      <c r="C1789" s="499" t="s">
        <v>587</v>
      </c>
      <c r="D1789" s="500" t="n">
        <v>90</v>
      </c>
      <c r="E1789" s="499" t="s">
        <v>592</v>
      </c>
    </row>
    <row r="1790" customFormat="false" ht="15" hidden="true" customHeight="false" outlineLevel="0" collapsed="false">
      <c r="A1790" s="499" t="s">
        <v>1685</v>
      </c>
      <c r="B1790" s="500" t="n">
        <v>395</v>
      </c>
      <c r="C1790" s="499" t="s">
        <v>587</v>
      </c>
      <c r="D1790" s="500" t="n">
        <v>133</v>
      </c>
      <c r="E1790" s="499" t="s">
        <v>593</v>
      </c>
    </row>
    <row r="1791" customFormat="false" ht="15" hidden="true" customHeight="false" outlineLevel="0" collapsed="false">
      <c r="A1791" s="499" t="s">
        <v>1685</v>
      </c>
      <c r="B1791" s="500" t="n">
        <v>395</v>
      </c>
      <c r="C1791" s="499" t="s">
        <v>587</v>
      </c>
      <c r="D1791" s="500" t="n">
        <v>221</v>
      </c>
      <c r="E1791" s="499" t="s">
        <v>594</v>
      </c>
    </row>
    <row r="1792" customFormat="false" ht="15" hidden="true" customHeight="false" outlineLevel="0" collapsed="false">
      <c r="A1792" s="499" t="s">
        <v>1685</v>
      </c>
      <c r="B1792" s="500" t="n">
        <v>395</v>
      </c>
      <c r="C1792" s="499" t="s">
        <v>587</v>
      </c>
      <c r="D1792" s="500" t="n">
        <v>265</v>
      </c>
      <c r="E1792" s="499" t="s">
        <v>595</v>
      </c>
    </row>
    <row r="1793" customFormat="false" ht="15" hidden="true" customHeight="false" outlineLevel="0" collapsed="false">
      <c r="A1793" s="499" t="s">
        <v>1685</v>
      </c>
      <c r="B1793" s="500" t="n">
        <v>395</v>
      </c>
      <c r="C1793" s="499" t="s">
        <v>587</v>
      </c>
      <c r="D1793" s="500" t="n">
        <v>779</v>
      </c>
      <c r="E1793" s="499" t="s">
        <v>596</v>
      </c>
    </row>
    <row r="1794" customFormat="false" ht="15" hidden="true" customHeight="false" outlineLevel="0" collapsed="false">
      <c r="A1794" s="499" t="s">
        <v>1685</v>
      </c>
      <c r="B1794" s="500" t="n">
        <v>395</v>
      </c>
      <c r="C1794" s="499" t="s">
        <v>587</v>
      </c>
      <c r="D1794" s="500" t="n">
        <v>4</v>
      </c>
      <c r="E1794" s="499" t="s">
        <v>597</v>
      </c>
    </row>
    <row r="1795" customFormat="false" ht="15" hidden="true" customHeight="false" outlineLevel="0" collapsed="false">
      <c r="A1795" s="499" t="s">
        <v>1685</v>
      </c>
      <c r="B1795" s="500" t="n">
        <v>395</v>
      </c>
      <c r="C1795" s="499" t="s">
        <v>587</v>
      </c>
      <c r="D1795" s="500" t="n">
        <v>505</v>
      </c>
      <c r="E1795" s="499" t="s">
        <v>598</v>
      </c>
    </row>
    <row r="1796" customFormat="false" ht="15" hidden="true" customHeight="false" outlineLevel="0" collapsed="false">
      <c r="A1796" s="499" t="s">
        <v>1685</v>
      </c>
      <c r="B1796" s="500" t="n">
        <v>395</v>
      </c>
      <c r="C1796" s="499" t="s">
        <v>587</v>
      </c>
      <c r="D1796" s="500" t="n">
        <v>266</v>
      </c>
      <c r="E1796" s="499" t="s">
        <v>599</v>
      </c>
    </row>
    <row r="1797" customFormat="false" ht="15" hidden="true" customHeight="false" outlineLevel="0" collapsed="false">
      <c r="A1797" s="499" t="s">
        <v>1685</v>
      </c>
      <c r="B1797" s="500" t="n">
        <v>395</v>
      </c>
      <c r="C1797" s="499" t="s">
        <v>587</v>
      </c>
      <c r="D1797" s="500" t="n">
        <v>691</v>
      </c>
      <c r="E1797" s="499" t="s">
        <v>600</v>
      </c>
    </row>
    <row r="1798" customFormat="false" ht="15" hidden="true" customHeight="false" outlineLevel="0" collapsed="false">
      <c r="A1798" s="499" t="s">
        <v>1685</v>
      </c>
      <c r="B1798" s="500" t="n">
        <v>395</v>
      </c>
      <c r="C1798" s="499" t="s">
        <v>587</v>
      </c>
      <c r="D1798" s="500" t="n">
        <v>692</v>
      </c>
      <c r="E1798" s="499" t="s">
        <v>601</v>
      </c>
    </row>
    <row r="1799" customFormat="false" ht="15" hidden="true" customHeight="false" outlineLevel="0" collapsed="false">
      <c r="A1799" s="499" t="s">
        <v>1685</v>
      </c>
      <c r="B1799" s="500" t="n">
        <v>435</v>
      </c>
      <c r="C1799" s="499" t="s">
        <v>602</v>
      </c>
      <c r="D1799" s="500" t="n">
        <v>1</v>
      </c>
      <c r="E1799" s="499" t="s">
        <v>603</v>
      </c>
    </row>
    <row r="1800" customFormat="false" ht="15" hidden="true" customHeight="false" outlineLevel="0" collapsed="false">
      <c r="A1800" s="499" t="s">
        <v>1685</v>
      </c>
      <c r="B1800" s="500" t="n">
        <v>435</v>
      </c>
      <c r="C1800" s="499" t="s">
        <v>602</v>
      </c>
      <c r="D1800" s="500" t="n">
        <v>177</v>
      </c>
      <c r="E1800" s="499" t="s">
        <v>604</v>
      </c>
    </row>
    <row r="1801" customFormat="false" ht="15" hidden="true" customHeight="false" outlineLevel="0" collapsed="false">
      <c r="A1801" s="499" t="s">
        <v>1685</v>
      </c>
      <c r="B1801" s="500" t="n">
        <v>435</v>
      </c>
      <c r="C1801" s="499" t="s">
        <v>602</v>
      </c>
      <c r="D1801" s="500" t="n">
        <v>178</v>
      </c>
      <c r="E1801" s="499" t="s">
        <v>605</v>
      </c>
    </row>
    <row r="1802" customFormat="false" ht="15" hidden="true" customHeight="false" outlineLevel="0" collapsed="false">
      <c r="A1802" s="499" t="s">
        <v>1685</v>
      </c>
      <c r="B1802" s="500" t="n">
        <v>435</v>
      </c>
      <c r="C1802" s="499" t="s">
        <v>602</v>
      </c>
      <c r="D1802" s="500" t="n">
        <v>500</v>
      </c>
      <c r="E1802" s="499" t="s">
        <v>606</v>
      </c>
    </row>
    <row r="1803" customFormat="false" ht="15" hidden="true" customHeight="false" outlineLevel="0" collapsed="false">
      <c r="A1803" s="499" t="s">
        <v>1685</v>
      </c>
      <c r="B1803" s="500" t="n">
        <v>400</v>
      </c>
      <c r="C1803" s="499" t="s">
        <v>607</v>
      </c>
      <c r="D1803" s="500" t="n">
        <v>3</v>
      </c>
      <c r="E1803" s="499" t="s">
        <v>608</v>
      </c>
    </row>
    <row r="1804" customFormat="false" ht="15" hidden="true" customHeight="false" outlineLevel="0" collapsed="false">
      <c r="A1804" s="499" t="s">
        <v>1685</v>
      </c>
      <c r="B1804" s="500" t="n">
        <v>400</v>
      </c>
      <c r="C1804" s="499" t="s">
        <v>607</v>
      </c>
      <c r="D1804" s="500" t="n">
        <v>1</v>
      </c>
      <c r="E1804" s="499" t="s">
        <v>609</v>
      </c>
    </row>
    <row r="1805" customFormat="false" ht="15" hidden="true" customHeight="false" outlineLevel="0" collapsed="false">
      <c r="A1805" s="499" t="s">
        <v>1685</v>
      </c>
      <c r="B1805" s="500" t="n">
        <v>400</v>
      </c>
      <c r="C1805" s="499" t="s">
        <v>607</v>
      </c>
      <c r="D1805" s="500" t="n">
        <v>89</v>
      </c>
      <c r="E1805" s="499" t="s">
        <v>610</v>
      </c>
    </row>
    <row r="1806" customFormat="false" ht="15" hidden="true" customHeight="false" outlineLevel="0" collapsed="false">
      <c r="A1806" s="499" t="s">
        <v>1685</v>
      </c>
      <c r="B1806" s="500" t="n">
        <v>400</v>
      </c>
      <c r="C1806" s="499" t="s">
        <v>607</v>
      </c>
      <c r="D1806" s="500" t="n">
        <v>133</v>
      </c>
      <c r="E1806" s="499" t="s">
        <v>611</v>
      </c>
    </row>
    <row r="1807" customFormat="false" ht="15" hidden="true" customHeight="false" outlineLevel="0" collapsed="false">
      <c r="A1807" s="499" t="s">
        <v>1685</v>
      </c>
      <c r="B1807" s="500" t="n">
        <v>400</v>
      </c>
      <c r="C1807" s="499" t="s">
        <v>607</v>
      </c>
      <c r="D1807" s="500" t="n">
        <v>177</v>
      </c>
      <c r="E1807" s="499" t="s">
        <v>491</v>
      </c>
    </row>
    <row r="1808" customFormat="false" ht="15" hidden="true" customHeight="false" outlineLevel="0" collapsed="false">
      <c r="A1808" s="499" t="s">
        <v>1685</v>
      </c>
      <c r="B1808" s="500" t="n">
        <v>400</v>
      </c>
      <c r="C1808" s="499" t="s">
        <v>607</v>
      </c>
      <c r="D1808" s="500" t="n">
        <v>221</v>
      </c>
      <c r="E1808" s="499" t="s">
        <v>612</v>
      </c>
    </row>
    <row r="1809" customFormat="false" ht="15" hidden="true" customHeight="false" outlineLevel="0" collapsed="false">
      <c r="A1809" s="499" t="s">
        <v>1685</v>
      </c>
      <c r="B1809" s="500" t="n">
        <v>400</v>
      </c>
      <c r="C1809" s="499" t="s">
        <v>607</v>
      </c>
      <c r="D1809" s="500" t="n">
        <v>735</v>
      </c>
      <c r="E1809" s="499" t="s">
        <v>613</v>
      </c>
    </row>
    <row r="1810" customFormat="false" ht="15" hidden="true" customHeight="false" outlineLevel="0" collapsed="false">
      <c r="A1810" s="499" t="s">
        <v>1685</v>
      </c>
      <c r="B1810" s="500" t="n">
        <v>400</v>
      </c>
      <c r="C1810" s="499" t="s">
        <v>607</v>
      </c>
      <c r="D1810" s="500" t="n">
        <v>779</v>
      </c>
      <c r="E1810" s="499" t="s">
        <v>614</v>
      </c>
    </row>
    <row r="1811" customFormat="false" ht="15" hidden="true" customHeight="false" outlineLevel="0" collapsed="false">
      <c r="A1811" s="499" t="s">
        <v>1685</v>
      </c>
      <c r="B1811" s="500" t="n">
        <v>515</v>
      </c>
      <c r="C1811" s="499" t="s">
        <v>615</v>
      </c>
      <c r="D1811" s="500" t="n">
        <v>1</v>
      </c>
      <c r="E1811" s="499" t="s">
        <v>616</v>
      </c>
    </row>
    <row r="1812" customFormat="false" ht="15" hidden="true" customHeight="false" outlineLevel="0" collapsed="false">
      <c r="A1812" s="499" t="s">
        <v>1685</v>
      </c>
      <c r="B1812" s="500" t="n">
        <v>515</v>
      </c>
      <c r="C1812" s="499" t="s">
        <v>615</v>
      </c>
      <c r="D1812" s="500" t="n">
        <v>45</v>
      </c>
      <c r="E1812" s="499" t="s">
        <v>617</v>
      </c>
    </row>
    <row r="1813" customFormat="false" ht="15" hidden="true" customHeight="false" outlineLevel="0" collapsed="false">
      <c r="A1813" s="499" t="s">
        <v>1685</v>
      </c>
      <c r="B1813" s="500" t="n">
        <v>515</v>
      </c>
      <c r="C1813" s="499" t="s">
        <v>615</v>
      </c>
      <c r="D1813" s="500" t="n">
        <v>95</v>
      </c>
      <c r="E1813" s="499" t="s">
        <v>618</v>
      </c>
    </row>
    <row r="1814" customFormat="false" ht="15" hidden="true" customHeight="false" outlineLevel="0" collapsed="false">
      <c r="A1814" s="499" t="s">
        <v>1685</v>
      </c>
      <c r="B1814" s="500" t="n">
        <v>515</v>
      </c>
      <c r="C1814" s="499" t="s">
        <v>615</v>
      </c>
      <c r="D1814" s="500" t="n">
        <v>94</v>
      </c>
      <c r="E1814" s="499" t="s">
        <v>619</v>
      </c>
    </row>
    <row r="1815" customFormat="false" ht="15" hidden="true" customHeight="false" outlineLevel="0" collapsed="false">
      <c r="A1815" s="499" t="s">
        <v>1685</v>
      </c>
      <c r="B1815" s="500" t="n">
        <v>515</v>
      </c>
      <c r="C1815" s="499" t="s">
        <v>615</v>
      </c>
      <c r="D1815" s="500" t="n">
        <v>91</v>
      </c>
      <c r="E1815" s="499" t="s">
        <v>620</v>
      </c>
    </row>
    <row r="1816" customFormat="false" ht="15" hidden="true" customHeight="false" outlineLevel="0" collapsed="false">
      <c r="A1816" s="499" t="s">
        <v>1685</v>
      </c>
      <c r="B1816" s="500" t="n">
        <v>515</v>
      </c>
      <c r="C1816" s="499" t="s">
        <v>615</v>
      </c>
      <c r="D1816" s="500" t="n">
        <v>90</v>
      </c>
      <c r="E1816" s="499" t="s">
        <v>621</v>
      </c>
    </row>
    <row r="1817" customFormat="false" ht="15" hidden="true" customHeight="false" outlineLevel="0" collapsed="false">
      <c r="A1817" s="499" t="s">
        <v>1685</v>
      </c>
      <c r="B1817" s="500" t="n">
        <v>515</v>
      </c>
      <c r="C1817" s="499" t="s">
        <v>615</v>
      </c>
      <c r="D1817" s="500" t="n">
        <v>89</v>
      </c>
      <c r="E1817" s="499" t="s">
        <v>622</v>
      </c>
    </row>
    <row r="1818" customFormat="false" ht="15" hidden="true" customHeight="false" outlineLevel="0" collapsed="false">
      <c r="A1818" s="499" t="s">
        <v>1685</v>
      </c>
      <c r="B1818" s="500" t="n">
        <v>515</v>
      </c>
      <c r="C1818" s="499" t="s">
        <v>615</v>
      </c>
      <c r="D1818" s="500" t="n">
        <v>92</v>
      </c>
      <c r="E1818" s="499" t="s">
        <v>623</v>
      </c>
    </row>
    <row r="1819" customFormat="false" ht="15" hidden="true" customHeight="false" outlineLevel="0" collapsed="false">
      <c r="A1819" s="499" t="s">
        <v>1685</v>
      </c>
      <c r="B1819" s="500" t="n">
        <v>515</v>
      </c>
      <c r="C1819" s="499" t="s">
        <v>615</v>
      </c>
      <c r="D1819" s="500" t="n">
        <v>133</v>
      </c>
      <c r="E1819" s="499" t="s">
        <v>624</v>
      </c>
    </row>
    <row r="1820" customFormat="false" ht="15" hidden="true" customHeight="false" outlineLevel="0" collapsed="false">
      <c r="A1820" s="499" t="s">
        <v>1685</v>
      </c>
      <c r="B1820" s="500" t="n">
        <v>515</v>
      </c>
      <c r="C1820" s="499" t="s">
        <v>615</v>
      </c>
      <c r="D1820" s="500" t="n">
        <v>183</v>
      </c>
      <c r="E1820" s="499" t="s">
        <v>625</v>
      </c>
    </row>
    <row r="1821" customFormat="false" ht="15" hidden="true" customHeight="false" outlineLevel="0" collapsed="false">
      <c r="A1821" s="499" t="s">
        <v>1685</v>
      </c>
      <c r="B1821" s="500" t="n">
        <v>515</v>
      </c>
      <c r="C1821" s="499" t="s">
        <v>615</v>
      </c>
      <c r="D1821" s="500" t="n">
        <v>177</v>
      </c>
      <c r="E1821" s="499" t="s">
        <v>626</v>
      </c>
    </row>
    <row r="1822" customFormat="false" ht="15" hidden="true" customHeight="false" outlineLevel="0" collapsed="false">
      <c r="A1822" s="499" t="s">
        <v>1685</v>
      </c>
      <c r="B1822" s="500" t="n">
        <v>515</v>
      </c>
      <c r="C1822" s="499" t="s">
        <v>615</v>
      </c>
      <c r="D1822" s="500" t="n">
        <v>179</v>
      </c>
      <c r="E1822" s="499" t="s">
        <v>627</v>
      </c>
    </row>
    <row r="1823" customFormat="false" ht="15" hidden="true" customHeight="false" outlineLevel="0" collapsed="false">
      <c r="A1823" s="499" t="s">
        <v>1685</v>
      </c>
      <c r="B1823" s="500" t="n">
        <v>515</v>
      </c>
      <c r="C1823" s="499" t="s">
        <v>615</v>
      </c>
      <c r="D1823" s="500" t="n">
        <v>182</v>
      </c>
      <c r="E1823" s="499" t="s">
        <v>628</v>
      </c>
    </row>
    <row r="1824" customFormat="false" ht="15" hidden="true" customHeight="false" outlineLevel="0" collapsed="false">
      <c r="A1824" s="499" t="s">
        <v>1685</v>
      </c>
      <c r="B1824" s="500" t="n">
        <v>515</v>
      </c>
      <c r="C1824" s="499" t="s">
        <v>615</v>
      </c>
      <c r="D1824" s="500" t="n">
        <v>181</v>
      </c>
      <c r="E1824" s="499" t="s">
        <v>629</v>
      </c>
    </row>
    <row r="1825" customFormat="false" ht="15" hidden="true" customHeight="false" outlineLevel="0" collapsed="false">
      <c r="A1825" s="499" t="s">
        <v>1685</v>
      </c>
      <c r="B1825" s="500" t="n">
        <v>515</v>
      </c>
      <c r="C1825" s="499" t="s">
        <v>615</v>
      </c>
      <c r="D1825" s="500" t="n">
        <v>180</v>
      </c>
      <c r="E1825" s="499" t="s">
        <v>630</v>
      </c>
    </row>
    <row r="1826" customFormat="false" ht="15" hidden="true" customHeight="false" outlineLevel="0" collapsed="false">
      <c r="A1826" s="499" t="s">
        <v>1685</v>
      </c>
      <c r="B1826" s="500" t="n">
        <v>515</v>
      </c>
      <c r="C1826" s="499" t="s">
        <v>615</v>
      </c>
      <c r="D1826" s="500" t="n">
        <v>178</v>
      </c>
      <c r="E1826" s="499" t="s">
        <v>631</v>
      </c>
    </row>
    <row r="1827" customFormat="false" ht="15" hidden="true" customHeight="false" outlineLevel="0" collapsed="false">
      <c r="A1827" s="499" t="s">
        <v>1685</v>
      </c>
      <c r="B1827" s="500" t="n">
        <v>515</v>
      </c>
      <c r="C1827" s="499" t="s">
        <v>615</v>
      </c>
      <c r="D1827" s="500" t="n">
        <v>221</v>
      </c>
      <c r="E1827" s="499" t="s">
        <v>632</v>
      </c>
    </row>
    <row r="1828" customFormat="false" ht="15" hidden="true" customHeight="false" outlineLevel="0" collapsed="false">
      <c r="A1828" s="499" t="s">
        <v>1685</v>
      </c>
      <c r="B1828" s="500" t="n">
        <v>515</v>
      </c>
      <c r="C1828" s="499" t="s">
        <v>615</v>
      </c>
      <c r="D1828" s="500" t="n">
        <v>456</v>
      </c>
      <c r="E1828" s="499" t="s">
        <v>633</v>
      </c>
    </row>
    <row r="1829" customFormat="false" ht="15" hidden="true" customHeight="false" outlineLevel="0" collapsed="false">
      <c r="A1829" s="499" t="s">
        <v>1685</v>
      </c>
      <c r="B1829" s="500" t="n">
        <v>515</v>
      </c>
      <c r="C1829" s="499" t="s">
        <v>615</v>
      </c>
      <c r="D1829" s="500" t="n">
        <v>285</v>
      </c>
      <c r="E1829" s="499" t="s">
        <v>634</v>
      </c>
    </row>
    <row r="1830" customFormat="false" ht="15" hidden="true" customHeight="false" outlineLevel="0" collapsed="false">
      <c r="A1830" s="499" t="s">
        <v>1685</v>
      </c>
      <c r="B1830" s="500" t="n">
        <v>515</v>
      </c>
      <c r="C1830" s="499" t="s">
        <v>615</v>
      </c>
      <c r="D1830" s="500" t="n">
        <v>511</v>
      </c>
      <c r="E1830" s="499" t="s">
        <v>635</v>
      </c>
    </row>
    <row r="1831" customFormat="false" ht="15" hidden="true" customHeight="false" outlineLevel="0" collapsed="false">
      <c r="A1831" s="499" t="s">
        <v>1685</v>
      </c>
      <c r="B1831" s="500" t="n">
        <v>515</v>
      </c>
      <c r="C1831" s="499" t="s">
        <v>615</v>
      </c>
      <c r="D1831" s="500" t="n">
        <v>510</v>
      </c>
      <c r="E1831" s="499" t="s">
        <v>636</v>
      </c>
    </row>
    <row r="1832" customFormat="false" ht="15" hidden="true" customHeight="false" outlineLevel="0" collapsed="false">
      <c r="A1832" s="499" t="s">
        <v>1685</v>
      </c>
      <c r="B1832" s="500" t="n">
        <v>515</v>
      </c>
      <c r="C1832" s="499" t="s">
        <v>615</v>
      </c>
      <c r="D1832" s="500" t="n">
        <v>500</v>
      </c>
      <c r="E1832" s="499" t="s">
        <v>637</v>
      </c>
    </row>
    <row r="1833" customFormat="false" ht="15" hidden="true" customHeight="false" outlineLevel="0" collapsed="false">
      <c r="A1833" s="499" t="s">
        <v>1685</v>
      </c>
      <c r="B1833" s="500" t="n">
        <v>515</v>
      </c>
      <c r="C1833" s="499" t="s">
        <v>615</v>
      </c>
      <c r="D1833" s="500" t="n">
        <v>515</v>
      </c>
      <c r="E1833" s="499" t="s">
        <v>638</v>
      </c>
    </row>
    <row r="1834" customFormat="false" ht="15" hidden="true" customHeight="false" outlineLevel="0" collapsed="false">
      <c r="A1834" s="499" t="s">
        <v>1685</v>
      </c>
      <c r="B1834" s="500" t="n">
        <v>515</v>
      </c>
      <c r="C1834" s="499" t="s">
        <v>615</v>
      </c>
      <c r="D1834" s="500" t="n">
        <v>507</v>
      </c>
      <c r="E1834" s="499" t="s">
        <v>639</v>
      </c>
    </row>
    <row r="1835" customFormat="false" ht="15" hidden="true" customHeight="false" outlineLevel="0" collapsed="false">
      <c r="A1835" s="499" t="s">
        <v>1685</v>
      </c>
      <c r="B1835" s="500" t="n">
        <v>515</v>
      </c>
      <c r="C1835" s="499" t="s">
        <v>615</v>
      </c>
      <c r="D1835" s="500" t="n">
        <v>501</v>
      </c>
      <c r="E1835" s="499" t="s">
        <v>640</v>
      </c>
    </row>
    <row r="1836" customFormat="false" ht="15" hidden="true" customHeight="false" outlineLevel="0" collapsed="false">
      <c r="A1836" s="499" t="s">
        <v>1685</v>
      </c>
      <c r="B1836" s="500" t="n">
        <v>515</v>
      </c>
      <c r="C1836" s="499" t="s">
        <v>615</v>
      </c>
      <c r="D1836" s="500" t="n">
        <v>505</v>
      </c>
      <c r="E1836" s="499" t="s">
        <v>641</v>
      </c>
    </row>
    <row r="1837" customFormat="false" ht="15" hidden="true" customHeight="false" outlineLevel="0" collapsed="false">
      <c r="A1837" s="499" t="s">
        <v>1685</v>
      </c>
      <c r="B1837" s="500" t="n">
        <v>515</v>
      </c>
      <c r="C1837" s="499" t="s">
        <v>615</v>
      </c>
      <c r="D1837" s="500" t="n">
        <v>691</v>
      </c>
      <c r="E1837" s="499" t="s">
        <v>642</v>
      </c>
    </row>
    <row r="1838" customFormat="false" ht="15" hidden="true" customHeight="false" outlineLevel="0" collapsed="false">
      <c r="A1838" s="499" t="s">
        <v>1685</v>
      </c>
      <c r="B1838" s="500" t="n">
        <v>515</v>
      </c>
      <c r="C1838" s="499" t="s">
        <v>615</v>
      </c>
      <c r="D1838" s="500" t="n">
        <v>750</v>
      </c>
      <c r="E1838" s="499" t="s">
        <v>643</v>
      </c>
    </row>
    <row r="1839" customFormat="false" ht="15" hidden="true" customHeight="false" outlineLevel="0" collapsed="false">
      <c r="A1839" s="499" t="s">
        <v>1685</v>
      </c>
      <c r="B1839" s="500" t="n">
        <v>515</v>
      </c>
      <c r="C1839" s="499" t="s">
        <v>615</v>
      </c>
      <c r="D1839" s="500" t="n">
        <v>868</v>
      </c>
      <c r="E1839" s="499" t="s">
        <v>644</v>
      </c>
    </row>
    <row r="1840" customFormat="false" ht="15" hidden="true" customHeight="false" outlineLevel="0" collapsed="false">
      <c r="A1840" s="499" t="s">
        <v>1685</v>
      </c>
      <c r="B1840" s="500" t="n">
        <v>160</v>
      </c>
      <c r="C1840" s="499" t="s">
        <v>645</v>
      </c>
      <c r="D1840" s="500" t="n">
        <v>45</v>
      </c>
      <c r="E1840" s="499" t="s">
        <v>646</v>
      </c>
    </row>
    <row r="1841" customFormat="false" ht="15" hidden="true" customHeight="false" outlineLevel="0" collapsed="false">
      <c r="A1841" s="499" t="s">
        <v>1685</v>
      </c>
      <c r="B1841" s="500" t="n">
        <v>160</v>
      </c>
      <c r="C1841" s="499" t="s">
        <v>645</v>
      </c>
      <c r="D1841" s="500" t="n">
        <v>177</v>
      </c>
      <c r="E1841" s="499" t="s">
        <v>647</v>
      </c>
    </row>
    <row r="1842" customFormat="false" ht="15" hidden="true" customHeight="false" outlineLevel="0" collapsed="false">
      <c r="A1842" s="499" t="s">
        <v>1685</v>
      </c>
      <c r="B1842" s="500" t="n">
        <v>160</v>
      </c>
      <c r="C1842" s="499" t="s">
        <v>645</v>
      </c>
      <c r="D1842" s="500" t="n">
        <v>178</v>
      </c>
      <c r="E1842" s="499" t="s">
        <v>648</v>
      </c>
    </row>
    <row r="1843" customFormat="false" ht="15" hidden="true" customHeight="false" outlineLevel="0" collapsed="false">
      <c r="A1843" s="499" t="s">
        <v>1685</v>
      </c>
      <c r="B1843" s="500" t="n">
        <v>160</v>
      </c>
      <c r="C1843" s="499" t="s">
        <v>645</v>
      </c>
      <c r="D1843" s="500" t="n">
        <v>179</v>
      </c>
      <c r="E1843" s="499" t="s">
        <v>649</v>
      </c>
    </row>
    <row r="1844" customFormat="false" ht="15" hidden="true" customHeight="false" outlineLevel="0" collapsed="false">
      <c r="A1844" s="499" t="s">
        <v>1685</v>
      </c>
      <c r="B1844" s="500" t="n">
        <v>160</v>
      </c>
      <c r="C1844" s="499" t="s">
        <v>645</v>
      </c>
      <c r="D1844" s="500" t="n">
        <v>180</v>
      </c>
      <c r="E1844" s="499" t="s">
        <v>650</v>
      </c>
    </row>
    <row r="1845" customFormat="false" ht="15" hidden="true" customHeight="false" outlineLevel="0" collapsed="false">
      <c r="A1845" s="499" t="s">
        <v>1685</v>
      </c>
      <c r="B1845" s="500" t="n">
        <v>160</v>
      </c>
      <c r="C1845" s="499" t="s">
        <v>645</v>
      </c>
      <c r="D1845" s="500" t="n">
        <v>501</v>
      </c>
      <c r="E1845" s="499" t="s">
        <v>651</v>
      </c>
    </row>
    <row r="1846" customFormat="false" ht="15" hidden="true" customHeight="false" outlineLevel="0" collapsed="false">
      <c r="A1846" s="499" t="s">
        <v>1685</v>
      </c>
      <c r="B1846" s="500" t="n">
        <v>160</v>
      </c>
      <c r="C1846" s="499" t="s">
        <v>645</v>
      </c>
      <c r="D1846" s="500" t="n">
        <v>500</v>
      </c>
      <c r="E1846" s="499" t="s">
        <v>652</v>
      </c>
    </row>
    <row r="1847" customFormat="false" ht="15" hidden="true" customHeight="false" outlineLevel="0" collapsed="false">
      <c r="A1847" s="499" t="s">
        <v>1685</v>
      </c>
      <c r="B1847" s="500" t="n">
        <v>160</v>
      </c>
      <c r="C1847" s="499" t="s">
        <v>645</v>
      </c>
      <c r="D1847" s="500" t="n">
        <v>779</v>
      </c>
      <c r="E1847" s="499" t="s">
        <v>653</v>
      </c>
    </row>
    <row r="1848" customFormat="false" ht="15" hidden="true" customHeight="false" outlineLevel="0" collapsed="false">
      <c r="A1848" s="499" t="s">
        <v>1685</v>
      </c>
      <c r="B1848" s="500" t="n">
        <v>870</v>
      </c>
      <c r="C1848" s="499" t="s">
        <v>654</v>
      </c>
      <c r="D1848" s="500" t="n">
        <v>1</v>
      </c>
      <c r="E1848" s="499" t="s">
        <v>655</v>
      </c>
    </row>
    <row r="1849" customFormat="false" ht="15" hidden="true" customHeight="false" outlineLevel="0" collapsed="false">
      <c r="A1849" s="499" t="s">
        <v>1685</v>
      </c>
      <c r="B1849" s="500" t="n">
        <v>870</v>
      </c>
      <c r="C1849" s="499" t="s">
        <v>654</v>
      </c>
      <c r="D1849" s="500" t="n">
        <v>2</v>
      </c>
      <c r="E1849" s="499" t="s">
        <v>656</v>
      </c>
    </row>
    <row r="1850" customFormat="false" ht="15" hidden="true" customHeight="false" outlineLevel="0" collapsed="false">
      <c r="A1850" s="499" t="s">
        <v>1685</v>
      </c>
      <c r="B1850" s="500" t="n">
        <v>870</v>
      </c>
      <c r="C1850" s="499" t="s">
        <v>654</v>
      </c>
      <c r="D1850" s="500" t="n">
        <v>9</v>
      </c>
      <c r="E1850" s="499" t="s">
        <v>657</v>
      </c>
    </row>
    <row r="1851" customFormat="false" ht="15" hidden="true" customHeight="false" outlineLevel="0" collapsed="false">
      <c r="A1851" s="499" t="s">
        <v>1685</v>
      </c>
      <c r="B1851" s="500" t="n">
        <v>870</v>
      </c>
      <c r="C1851" s="499" t="s">
        <v>654</v>
      </c>
      <c r="D1851" s="500" t="n">
        <v>3</v>
      </c>
      <c r="E1851" s="499" t="s">
        <v>658</v>
      </c>
    </row>
    <row r="1852" customFormat="false" ht="15" hidden="true" customHeight="false" outlineLevel="0" collapsed="false">
      <c r="A1852" s="499" t="s">
        <v>1685</v>
      </c>
      <c r="B1852" s="500" t="n">
        <v>870</v>
      </c>
      <c r="C1852" s="499" t="s">
        <v>654</v>
      </c>
      <c r="D1852" s="500" t="n">
        <v>4</v>
      </c>
      <c r="E1852" s="499" t="s">
        <v>659</v>
      </c>
    </row>
    <row r="1853" customFormat="false" ht="15" hidden="true" customHeight="false" outlineLevel="0" collapsed="false">
      <c r="A1853" s="499" t="s">
        <v>1685</v>
      </c>
      <c r="B1853" s="500" t="n">
        <v>870</v>
      </c>
      <c r="C1853" s="499" t="s">
        <v>654</v>
      </c>
      <c r="D1853" s="500" t="n">
        <v>5</v>
      </c>
      <c r="E1853" s="499" t="s">
        <v>660</v>
      </c>
    </row>
    <row r="1854" customFormat="false" ht="15" hidden="true" customHeight="false" outlineLevel="0" collapsed="false">
      <c r="A1854" s="499" t="s">
        <v>1685</v>
      </c>
      <c r="B1854" s="500" t="n">
        <v>870</v>
      </c>
      <c r="C1854" s="499" t="s">
        <v>654</v>
      </c>
      <c r="D1854" s="500" t="n">
        <v>10</v>
      </c>
      <c r="E1854" s="499" t="s">
        <v>661</v>
      </c>
    </row>
    <row r="1855" customFormat="false" ht="15" hidden="true" customHeight="false" outlineLevel="0" collapsed="false">
      <c r="A1855" s="499" t="s">
        <v>1685</v>
      </c>
      <c r="B1855" s="500" t="n">
        <v>870</v>
      </c>
      <c r="C1855" s="499" t="s">
        <v>654</v>
      </c>
      <c r="D1855" s="500" t="n">
        <v>6</v>
      </c>
      <c r="E1855" s="499" t="s">
        <v>662</v>
      </c>
    </row>
    <row r="1856" customFormat="false" ht="15" hidden="true" customHeight="false" outlineLevel="0" collapsed="false">
      <c r="A1856" s="499" t="s">
        <v>1685</v>
      </c>
      <c r="B1856" s="500" t="n">
        <v>870</v>
      </c>
      <c r="C1856" s="499" t="s">
        <v>654</v>
      </c>
      <c r="D1856" s="500" t="n">
        <v>7</v>
      </c>
      <c r="E1856" s="499" t="s">
        <v>663</v>
      </c>
    </row>
    <row r="1857" customFormat="false" ht="15" hidden="true" customHeight="false" outlineLevel="0" collapsed="false">
      <c r="A1857" s="499" t="s">
        <v>1685</v>
      </c>
      <c r="B1857" s="500" t="n">
        <v>870</v>
      </c>
      <c r="C1857" s="499" t="s">
        <v>654</v>
      </c>
      <c r="D1857" s="500" t="n">
        <v>8</v>
      </c>
      <c r="E1857" s="499" t="s">
        <v>664</v>
      </c>
    </row>
    <row r="1858" customFormat="false" ht="15" hidden="true" customHeight="false" outlineLevel="0" collapsed="false">
      <c r="A1858" s="499" t="s">
        <v>1685</v>
      </c>
      <c r="B1858" s="500" t="n">
        <v>870</v>
      </c>
      <c r="C1858" s="499" t="s">
        <v>654</v>
      </c>
      <c r="D1858" s="500" t="n">
        <v>45</v>
      </c>
      <c r="E1858" s="499" t="s">
        <v>557</v>
      </c>
    </row>
    <row r="1859" customFormat="false" ht="15" hidden="true" customHeight="false" outlineLevel="0" collapsed="false">
      <c r="A1859" s="499" t="s">
        <v>1685</v>
      </c>
      <c r="B1859" s="500" t="n">
        <v>870</v>
      </c>
      <c r="C1859" s="499" t="s">
        <v>654</v>
      </c>
      <c r="D1859" s="500" t="n">
        <v>46</v>
      </c>
      <c r="E1859" s="499" t="s">
        <v>665</v>
      </c>
    </row>
    <row r="1860" customFormat="false" ht="15" hidden="true" customHeight="false" outlineLevel="0" collapsed="false">
      <c r="A1860" s="499" t="s">
        <v>1685</v>
      </c>
      <c r="B1860" s="500" t="n">
        <v>870</v>
      </c>
      <c r="C1860" s="499" t="s">
        <v>654</v>
      </c>
      <c r="D1860" s="500" t="n">
        <v>53</v>
      </c>
      <c r="E1860" s="499" t="s">
        <v>666</v>
      </c>
    </row>
    <row r="1861" customFormat="false" ht="15" hidden="true" customHeight="false" outlineLevel="0" collapsed="false">
      <c r="A1861" s="499" t="s">
        <v>1685</v>
      </c>
      <c r="B1861" s="500" t="n">
        <v>870</v>
      </c>
      <c r="C1861" s="499" t="s">
        <v>654</v>
      </c>
      <c r="D1861" s="500" t="n">
        <v>47</v>
      </c>
      <c r="E1861" s="499" t="s">
        <v>667</v>
      </c>
    </row>
    <row r="1862" customFormat="false" ht="15" hidden="true" customHeight="false" outlineLevel="0" collapsed="false">
      <c r="A1862" s="499" t="s">
        <v>1685</v>
      </c>
      <c r="B1862" s="500" t="n">
        <v>870</v>
      </c>
      <c r="C1862" s="499" t="s">
        <v>654</v>
      </c>
      <c r="D1862" s="500" t="n">
        <v>52</v>
      </c>
      <c r="E1862" s="499" t="s">
        <v>668</v>
      </c>
    </row>
    <row r="1863" customFormat="false" ht="15" hidden="true" customHeight="false" outlineLevel="0" collapsed="false">
      <c r="A1863" s="499" t="s">
        <v>1685</v>
      </c>
      <c r="B1863" s="500" t="n">
        <v>870</v>
      </c>
      <c r="C1863" s="499" t="s">
        <v>654</v>
      </c>
      <c r="D1863" s="500" t="n">
        <v>60</v>
      </c>
      <c r="E1863" s="499" t="s">
        <v>669</v>
      </c>
    </row>
    <row r="1864" customFormat="false" ht="15" hidden="true" customHeight="false" outlineLevel="0" collapsed="false">
      <c r="A1864" s="499" t="s">
        <v>1685</v>
      </c>
      <c r="B1864" s="500" t="n">
        <v>870</v>
      </c>
      <c r="C1864" s="499" t="s">
        <v>654</v>
      </c>
      <c r="D1864" s="500" t="n">
        <v>48</v>
      </c>
      <c r="E1864" s="499" t="s">
        <v>670</v>
      </c>
    </row>
    <row r="1865" customFormat="false" ht="15" hidden="true" customHeight="false" outlineLevel="0" collapsed="false">
      <c r="A1865" s="499" t="s">
        <v>1685</v>
      </c>
      <c r="B1865" s="500" t="n">
        <v>870</v>
      </c>
      <c r="C1865" s="499" t="s">
        <v>654</v>
      </c>
      <c r="D1865" s="500" t="n">
        <v>49</v>
      </c>
      <c r="E1865" s="499" t="s">
        <v>671</v>
      </c>
    </row>
    <row r="1866" customFormat="false" ht="15" hidden="true" customHeight="false" outlineLevel="0" collapsed="false">
      <c r="A1866" s="499" t="s">
        <v>1685</v>
      </c>
      <c r="B1866" s="500" t="n">
        <v>870</v>
      </c>
      <c r="C1866" s="499" t="s">
        <v>654</v>
      </c>
      <c r="D1866" s="500" t="n">
        <v>50</v>
      </c>
      <c r="E1866" s="499" t="s">
        <v>672</v>
      </c>
    </row>
    <row r="1867" customFormat="false" ht="15" hidden="true" customHeight="false" outlineLevel="0" collapsed="false">
      <c r="A1867" s="499" t="s">
        <v>1685</v>
      </c>
      <c r="B1867" s="500" t="n">
        <v>870</v>
      </c>
      <c r="C1867" s="499" t="s">
        <v>654</v>
      </c>
      <c r="D1867" s="500" t="n">
        <v>54</v>
      </c>
      <c r="E1867" s="499" t="s">
        <v>673</v>
      </c>
    </row>
    <row r="1868" customFormat="false" ht="15" hidden="true" customHeight="false" outlineLevel="0" collapsed="false">
      <c r="A1868" s="499" t="s">
        <v>1685</v>
      </c>
      <c r="B1868" s="500" t="n">
        <v>870</v>
      </c>
      <c r="C1868" s="499" t="s">
        <v>654</v>
      </c>
      <c r="D1868" s="500" t="n">
        <v>51</v>
      </c>
      <c r="E1868" s="499" t="s">
        <v>674</v>
      </c>
    </row>
    <row r="1869" customFormat="false" ht="15" hidden="true" customHeight="false" outlineLevel="0" collapsed="false">
      <c r="A1869" s="499" t="s">
        <v>1685</v>
      </c>
      <c r="B1869" s="500" t="n">
        <v>870</v>
      </c>
      <c r="C1869" s="499" t="s">
        <v>654</v>
      </c>
      <c r="D1869" s="500" t="n">
        <v>55</v>
      </c>
      <c r="E1869" s="499" t="s">
        <v>675</v>
      </c>
    </row>
    <row r="1870" customFormat="false" ht="15" hidden="true" customHeight="false" outlineLevel="0" collapsed="false">
      <c r="A1870" s="499" t="s">
        <v>1685</v>
      </c>
      <c r="B1870" s="500" t="n">
        <v>870</v>
      </c>
      <c r="C1870" s="499" t="s">
        <v>654</v>
      </c>
      <c r="D1870" s="500" t="n">
        <v>89</v>
      </c>
      <c r="E1870" s="499" t="s">
        <v>676</v>
      </c>
    </row>
    <row r="1871" customFormat="false" ht="15" hidden="true" customHeight="false" outlineLevel="0" collapsed="false">
      <c r="A1871" s="499" t="s">
        <v>1685</v>
      </c>
      <c r="B1871" s="500" t="n">
        <v>870</v>
      </c>
      <c r="C1871" s="499" t="s">
        <v>654</v>
      </c>
      <c r="D1871" s="500" t="n">
        <v>90</v>
      </c>
      <c r="E1871" s="499" t="s">
        <v>677</v>
      </c>
    </row>
    <row r="1872" customFormat="false" ht="15" hidden="true" customHeight="false" outlineLevel="0" collapsed="false">
      <c r="A1872" s="499" t="s">
        <v>1685</v>
      </c>
      <c r="B1872" s="500" t="n">
        <v>870</v>
      </c>
      <c r="C1872" s="499" t="s">
        <v>654</v>
      </c>
      <c r="D1872" s="500" t="n">
        <v>65</v>
      </c>
      <c r="E1872" s="499" t="s">
        <v>678</v>
      </c>
    </row>
    <row r="1873" customFormat="false" ht="15" hidden="true" customHeight="false" outlineLevel="0" collapsed="false">
      <c r="A1873" s="499" t="s">
        <v>1685</v>
      </c>
      <c r="B1873" s="500" t="n">
        <v>870</v>
      </c>
      <c r="C1873" s="499" t="s">
        <v>654</v>
      </c>
      <c r="D1873" s="500" t="n">
        <v>91</v>
      </c>
      <c r="E1873" s="499" t="s">
        <v>679</v>
      </c>
    </row>
    <row r="1874" customFormat="false" ht="15" hidden="true" customHeight="false" outlineLevel="0" collapsed="false">
      <c r="A1874" s="499" t="s">
        <v>1685</v>
      </c>
      <c r="B1874" s="500" t="n">
        <v>870</v>
      </c>
      <c r="C1874" s="499" t="s">
        <v>654</v>
      </c>
      <c r="D1874" s="500" t="n">
        <v>93</v>
      </c>
      <c r="E1874" s="499" t="s">
        <v>680</v>
      </c>
    </row>
    <row r="1875" customFormat="false" ht="15" hidden="true" customHeight="false" outlineLevel="0" collapsed="false">
      <c r="A1875" s="499" t="s">
        <v>1685</v>
      </c>
      <c r="B1875" s="500" t="n">
        <v>870</v>
      </c>
      <c r="C1875" s="499" t="s">
        <v>654</v>
      </c>
      <c r="D1875" s="500" t="n">
        <v>104</v>
      </c>
      <c r="E1875" s="499" t="s">
        <v>681</v>
      </c>
    </row>
    <row r="1876" customFormat="false" ht="15" hidden="true" customHeight="false" outlineLevel="0" collapsed="false">
      <c r="A1876" s="499" t="s">
        <v>1685</v>
      </c>
      <c r="B1876" s="500" t="n">
        <v>870</v>
      </c>
      <c r="C1876" s="499" t="s">
        <v>654</v>
      </c>
      <c r="D1876" s="500" t="n">
        <v>94</v>
      </c>
      <c r="E1876" s="499" t="s">
        <v>682</v>
      </c>
    </row>
    <row r="1877" customFormat="false" ht="15" hidden="true" customHeight="false" outlineLevel="0" collapsed="false">
      <c r="A1877" s="499" t="s">
        <v>1685</v>
      </c>
      <c r="B1877" s="500" t="n">
        <v>870</v>
      </c>
      <c r="C1877" s="499" t="s">
        <v>654</v>
      </c>
      <c r="D1877" s="500" t="n">
        <v>95</v>
      </c>
      <c r="E1877" s="499" t="s">
        <v>683</v>
      </c>
    </row>
    <row r="1878" customFormat="false" ht="15" hidden="true" customHeight="false" outlineLevel="0" collapsed="false">
      <c r="A1878" s="499" t="s">
        <v>1685</v>
      </c>
      <c r="B1878" s="500" t="n">
        <v>870</v>
      </c>
      <c r="C1878" s="499" t="s">
        <v>654</v>
      </c>
      <c r="D1878" s="500" t="n">
        <v>96</v>
      </c>
      <c r="E1878" s="499" t="s">
        <v>684</v>
      </c>
    </row>
    <row r="1879" customFormat="false" ht="15" hidden="true" customHeight="false" outlineLevel="0" collapsed="false">
      <c r="A1879" s="499" t="s">
        <v>1685</v>
      </c>
      <c r="B1879" s="500" t="n">
        <v>870</v>
      </c>
      <c r="C1879" s="499" t="s">
        <v>654</v>
      </c>
      <c r="D1879" s="500" t="n">
        <v>97</v>
      </c>
      <c r="E1879" s="499" t="s">
        <v>685</v>
      </c>
    </row>
    <row r="1880" customFormat="false" ht="15" hidden="true" customHeight="false" outlineLevel="0" collapsed="false">
      <c r="A1880" s="499" t="s">
        <v>1685</v>
      </c>
      <c r="B1880" s="500" t="n">
        <v>870</v>
      </c>
      <c r="C1880" s="499" t="s">
        <v>654</v>
      </c>
      <c r="D1880" s="500" t="n">
        <v>98</v>
      </c>
      <c r="E1880" s="499" t="s">
        <v>686</v>
      </c>
    </row>
    <row r="1881" customFormat="false" ht="15" hidden="true" customHeight="false" outlineLevel="0" collapsed="false">
      <c r="A1881" s="499" t="s">
        <v>1685</v>
      </c>
      <c r="B1881" s="500" t="n">
        <v>870</v>
      </c>
      <c r="C1881" s="499" t="s">
        <v>654</v>
      </c>
      <c r="D1881" s="500" t="n">
        <v>99</v>
      </c>
      <c r="E1881" s="499" t="s">
        <v>687</v>
      </c>
    </row>
    <row r="1882" customFormat="false" ht="15" hidden="true" customHeight="false" outlineLevel="0" collapsed="false">
      <c r="A1882" s="499" t="s">
        <v>1685</v>
      </c>
      <c r="B1882" s="500" t="n">
        <v>870</v>
      </c>
      <c r="C1882" s="499" t="s">
        <v>654</v>
      </c>
      <c r="D1882" s="500" t="n">
        <v>100</v>
      </c>
      <c r="E1882" s="499" t="s">
        <v>688</v>
      </c>
    </row>
    <row r="1883" customFormat="false" ht="15" hidden="true" customHeight="false" outlineLevel="0" collapsed="false">
      <c r="A1883" s="499" t="s">
        <v>1685</v>
      </c>
      <c r="B1883" s="500" t="n">
        <v>870</v>
      </c>
      <c r="C1883" s="499" t="s">
        <v>654</v>
      </c>
      <c r="D1883" s="500" t="n">
        <v>106</v>
      </c>
      <c r="E1883" s="499" t="s">
        <v>689</v>
      </c>
    </row>
    <row r="1884" customFormat="false" ht="15" hidden="true" customHeight="false" outlineLevel="0" collapsed="false">
      <c r="A1884" s="499" t="s">
        <v>1685</v>
      </c>
      <c r="B1884" s="500" t="n">
        <v>870</v>
      </c>
      <c r="C1884" s="499" t="s">
        <v>654</v>
      </c>
      <c r="D1884" s="500" t="n">
        <v>101</v>
      </c>
      <c r="E1884" s="499" t="s">
        <v>690</v>
      </c>
    </row>
    <row r="1885" customFormat="false" ht="15" hidden="true" customHeight="false" outlineLevel="0" collapsed="false">
      <c r="A1885" s="499" t="s">
        <v>1685</v>
      </c>
      <c r="B1885" s="500" t="n">
        <v>870</v>
      </c>
      <c r="C1885" s="499" t="s">
        <v>654</v>
      </c>
      <c r="D1885" s="500" t="n">
        <v>102</v>
      </c>
      <c r="E1885" s="499" t="s">
        <v>691</v>
      </c>
    </row>
    <row r="1886" customFormat="false" ht="15" hidden="true" customHeight="false" outlineLevel="0" collapsed="false">
      <c r="A1886" s="499" t="s">
        <v>1685</v>
      </c>
      <c r="B1886" s="500" t="n">
        <v>870</v>
      </c>
      <c r="C1886" s="499" t="s">
        <v>654</v>
      </c>
      <c r="D1886" s="500" t="n">
        <v>103</v>
      </c>
      <c r="E1886" s="499" t="s">
        <v>692</v>
      </c>
    </row>
    <row r="1887" customFormat="false" ht="15" hidden="true" customHeight="false" outlineLevel="0" collapsed="false">
      <c r="A1887" s="499" t="s">
        <v>1685</v>
      </c>
      <c r="B1887" s="500" t="n">
        <v>870</v>
      </c>
      <c r="C1887" s="499" t="s">
        <v>654</v>
      </c>
      <c r="D1887" s="500" t="n">
        <v>105</v>
      </c>
      <c r="E1887" s="499" t="s">
        <v>693</v>
      </c>
    </row>
    <row r="1888" customFormat="false" ht="15" hidden="true" customHeight="false" outlineLevel="0" collapsed="false">
      <c r="A1888" s="499" t="s">
        <v>1685</v>
      </c>
      <c r="B1888" s="500" t="n">
        <v>870</v>
      </c>
      <c r="C1888" s="499" t="s">
        <v>654</v>
      </c>
      <c r="D1888" s="500" t="n">
        <v>136</v>
      </c>
      <c r="E1888" s="499" t="s">
        <v>694</v>
      </c>
    </row>
    <row r="1889" customFormat="false" ht="15" hidden="true" customHeight="false" outlineLevel="0" collapsed="false">
      <c r="A1889" s="499" t="s">
        <v>1685</v>
      </c>
      <c r="B1889" s="500" t="n">
        <v>870</v>
      </c>
      <c r="C1889" s="499" t="s">
        <v>654</v>
      </c>
      <c r="D1889" s="500" t="n">
        <v>133</v>
      </c>
      <c r="E1889" s="499" t="s">
        <v>695</v>
      </c>
    </row>
    <row r="1890" customFormat="false" ht="15" hidden="true" customHeight="false" outlineLevel="0" collapsed="false">
      <c r="A1890" s="499" t="s">
        <v>1685</v>
      </c>
      <c r="B1890" s="500" t="n">
        <v>870</v>
      </c>
      <c r="C1890" s="499" t="s">
        <v>654</v>
      </c>
      <c r="D1890" s="500" t="n">
        <v>134</v>
      </c>
      <c r="E1890" s="499" t="s">
        <v>696</v>
      </c>
    </row>
    <row r="1891" customFormat="false" ht="15" hidden="true" customHeight="false" outlineLevel="0" collapsed="false">
      <c r="A1891" s="499" t="s">
        <v>1685</v>
      </c>
      <c r="B1891" s="500" t="n">
        <v>870</v>
      </c>
      <c r="C1891" s="499" t="s">
        <v>654</v>
      </c>
      <c r="D1891" s="500" t="n">
        <v>135</v>
      </c>
      <c r="E1891" s="499" t="s">
        <v>697</v>
      </c>
    </row>
    <row r="1892" customFormat="false" ht="15" hidden="true" customHeight="false" outlineLevel="0" collapsed="false">
      <c r="A1892" s="499" t="s">
        <v>1685</v>
      </c>
      <c r="B1892" s="500" t="n">
        <v>870</v>
      </c>
      <c r="C1892" s="499" t="s">
        <v>654</v>
      </c>
      <c r="D1892" s="500" t="n">
        <v>702</v>
      </c>
      <c r="E1892" s="499" t="s">
        <v>698</v>
      </c>
    </row>
    <row r="1893" customFormat="false" ht="15" hidden="true" customHeight="false" outlineLevel="0" collapsed="false">
      <c r="A1893" s="499" t="s">
        <v>1685</v>
      </c>
      <c r="B1893" s="500" t="n">
        <v>870</v>
      </c>
      <c r="C1893" s="499" t="s">
        <v>654</v>
      </c>
      <c r="D1893" s="500" t="n">
        <v>177</v>
      </c>
      <c r="E1893" s="499" t="s">
        <v>699</v>
      </c>
    </row>
    <row r="1894" customFormat="false" ht="15" hidden="true" customHeight="false" outlineLevel="0" collapsed="false">
      <c r="A1894" s="499" t="s">
        <v>1685</v>
      </c>
      <c r="B1894" s="500" t="n">
        <v>870</v>
      </c>
      <c r="C1894" s="499" t="s">
        <v>654</v>
      </c>
      <c r="D1894" s="500" t="n">
        <v>178</v>
      </c>
      <c r="E1894" s="499" t="s">
        <v>700</v>
      </c>
    </row>
    <row r="1895" customFormat="false" ht="15" hidden="true" customHeight="false" outlineLevel="0" collapsed="false">
      <c r="A1895" s="499" t="s">
        <v>1685</v>
      </c>
      <c r="B1895" s="500" t="n">
        <v>870</v>
      </c>
      <c r="C1895" s="499" t="s">
        <v>654</v>
      </c>
      <c r="D1895" s="500" t="n">
        <v>179</v>
      </c>
      <c r="E1895" s="499" t="s">
        <v>701</v>
      </c>
    </row>
    <row r="1896" customFormat="false" ht="15" hidden="true" customHeight="false" outlineLevel="0" collapsed="false">
      <c r="A1896" s="499" t="s">
        <v>1685</v>
      </c>
      <c r="B1896" s="500" t="n">
        <v>870</v>
      </c>
      <c r="C1896" s="499" t="s">
        <v>654</v>
      </c>
      <c r="D1896" s="500" t="n">
        <v>192</v>
      </c>
      <c r="E1896" s="499" t="s">
        <v>702</v>
      </c>
    </row>
    <row r="1897" customFormat="false" ht="15" hidden="true" customHeight="false" outlineLevel="0" collapsed="false">
      <c r="A1897" s="499" t="s">
        <v>1685</v>
      </c>
      <c r="B1897" s="500" t="n">
        <v>870</v>
      </c>
      <c r="C1897" s="499" t="s">
        <v>654</v>
      </c>
      <c r="D1897" s="500" t="n">
        <v>190</v>
      </c>
      <c r="E1897" s="499" t="s">
        <v>703</v>
      </c>
    </row>
    <row r="1898" customFormat="false" ht="15" hidden="true" customHeight="false" outlineLevel="0" collapsed="false">
      <c r="A1898" s="499" t="s">
        <v>1685</v>
      </c>
      <c r="B1898" s="500" t="n">
        <v>870</v>
      </c>
      <c r="C1898" s="499" t="s">
        <v>654</v>
      </c>
      <c r="D1898" s="500" t="n">
        <v>191</v>
      </c>
      <c r="E1898" s="499" t="s">
        <v>704</v>
      </c>
    </row>
    <row r="1899" customFormat="false" ht="15" hidden="true" customHeight="false" outlineLevel="0" collapsed="false">
      <c r="A1899" s="499" t="s">
        <v>1685</v>
      </c>
      <c r="B1899" s="500" t="n">
        <v>870</v>
      </c>
      <c r="C1899" s="499" t="s">
        <v>654</v>
      </c>
      <c r="D1899" s="500" t="n">
        <v>180</v>
      </c>
      <c r="E1899" s="499" t="s">
        <v>705</v>
      </c>
    </row>
    <row r="1900" customFormat="false" ht="15" hidden="true" customHeight="false" outlineLevel="0" collapsed="false">
      <c r="A1900" s="499" t="s">
        <v>1685</v>
      </c>
      <c r="B1900" s="500" t="n">
        <v>870</v>
      </c>
      <c r="C1900" s="499" t="s">
        <v>654</v>
      </c>
      <c r="D1900" s="500" t="n">
        <v>181</v>
      </c>
      <c r="E1900" s="499" t="s">
        <v>706</v>
      </c>
    </row>
    <row r="1901" customFormat="false" ht="15" hidden="true" customHeight="false" outlineLevel="0" collapsed="false">
      <c r="A1901" s="499" t="s">
        <v>1685</v>
      </c>
      <c r="B1901" s="500" t="n">
        <v>870</v>
      </c>
      <c r="C1901" s="499" t="s">
        <v>654</v>
      </c>
      <c r="D1901" s="500" t="n">
        <v>182</v>
      </c>
      <c r="E1901" s="499" t="s">
        <v>707</v>
      </c>
    </row>
    <row r="1902" customFormat="false" ht="15" hidden="true" customHeight="false" outlineLevel="0" collapsed="false">
      <c r="A1902" s="499" t="s">
        <v>1685</v>
      </c>
      <c r="B1902" s="500" t="n">
        <v>870</v>
      </c>
      <c r="C1902" s="499" t="s">
        <v>654</v>
      </c>
      <c r="D1902" s="500" t="n">
        <v>183</v>
      </c>
      <c r="E1902" s="499" t="s">
        <v>708</v>
      </c>
    </row>
    <row r="1903" customFormat="false" ht="15" hidden="true" customHeight="false" outlineLevel="0" collapsed="false">
      <c r="A1903" s="499" t="s">
        <v>1685</v>
      </c>
      <c r="B1903" s="500" t="n">
        <v>870</v>
      </c>
      <c r="C1903" s="499" t="s">
        <v>654</v>
      </c>
      <c r="D1903" s="500" t="n">
        <v>184</v>
      </c>
      <c r="E1903" s="499" t="s">
        <v>709</v>
      </c>
    </row>
    <row r="1904" customFormat="false" ht="15" hidden="true" customHeight="false" outlineLevel="0" collapsed="false">
      <c r="A1904" s="499" t="s">
        <v>1685</v>
      </c>
      <c r="B1904" s="500" t="n">
        <v>870</v>
      </c>
      <c r="C1904" s="499" t="s">
        <v>654</v>
      </c>
      <c r="D1904" s="500" t="n">
        <v>185</v>
      </c>
      <c r="E1904" s="499" t="s">
        <v>710</v>
      </c>
    </row>
    <row r="1905" customFormat="false" ht="15" hidden="true" customHeight="false" outlineLevel="0" collapsed="false">
      <c r="A1905" s="499" t="s">
        <v>1685</v>
      </c>
      <c r="B1905" s="500" t="n">
        <v>870</v>
      </c>
      <c r="C1905" s="499" t="s">
        <v>654</v>
      </c>
      <c r="D1905" s="500" t="n">
        <v>186</v>
      </c>
      <c r="E1905" s="499" t="s">
        <v>711</v>
      </c>
    </row>
    <row r="1906" customFormat="false" ht="15" hidden="true" customHeight="false" outlineLevel="0" collapsed="false">
      <c r="A1906" s="499" t="s">
        <v>1685</v>
      </c>
      <c r="B1906" s="500" t="n">
        <v>870</v>
      </c>
      <c r="C1906" s="499" t="s">
        <v>654</v>
      </c>
      <c r="D1906" s="500" t="n">
        <v>187</v>
      </c>
      <c r="E1906" s="499" t="s">
        <v>712</v>
      </c>
    </row>
    <row r="1907" customFormat="false" ht="15" hidden="true" customHeight="false" outlineLevel="0" collapsed="false">
      <c r="A1907" s="499" t="s">
        <v>1685</v>
      </c>
      <c r="B1907" s="500" t="n">
        <v>870</v>
      </c>
      <c r="C1907" s="499" t="s">
        <v>654</v>
      </c>
      <c r="D1907" s="500" t="n">
        <v>189</v>
      </c>
      <c r="E1907" s="499" t="s">
        <v>342</v>
      </c>
    </row>
    <row r="1908" customFormat="false" ht="15" hidden="true" customHeight="false" outlineLevel="0" collapsed="false">
      <c r="A1908" s="499" t="s">
        <v>1685</v>
      </c>
      <c r="B1908" s="500" t="n">
        <v>870</v>
      </c>
      <c r="C1908" s="499" t="s">
        <v>654</v>
      </c>
      <c r="D1908" s="500" t="n">
        <v>188</v>
      </c>
      <c r="E1908" s="499" t="s">
        <v>713</v>
      </c>
    </row>
    <row r="1909" customFormat="false" ht="15" hidden="true" customHeight="false" outlineLevel="0" collapsed="false">
      <c r="A1909" s="499" t="s">
        <v>1685</v>
      </c>
      <c r="B1909" s="500" t="n">
        <v>870</v>
      </c>
      <c r="C1909" s="499" t="s">
        <v>654</v>
      </c>
      <c r="D1909" s="500" t="n">
        <v>221</v>
      </c>
      <c r="E1909" s="499" t="s">
        <v>714</v>
      </c>
    </row>
    <row r="1910" customFormat="false" ht="15" hidden="true" customHeight="false" outlineLevel="0" collapsed="false">
      <c r="A1910" s="499" t="s">
        <v>1685</v>
      </c>
      <c r="B1910" s="500" t="n">
        <v>870</v>
      </c>
      <c r="C1910" s="499" t="s">
        <v>654</v>
      </c>
      <c r="D1910" s="500" t="n">
        <v>222</v>
      </c>
      <c r="E1910" s="499" t="s">
        <v>715</v>
      </c>
    </row>
    <row r="1911" customFormat="false" ht="15" hidden="true" customHeight="false" outlineLevel="0" collapsed="false">
      <c r="A1911" s="499" t="s">
        <v>1685</v>
      </c>
      <c r="B1911" s="500" t="n">
        <v>870</v>
      </c>
      <c r="C1911" s="499" t="s">
        <v>654</v>
      </c>
      <c r="D1911" s="500" t="n">
        <v>223</v>
      </c>
      <c r="E1911" s="499" t="s">
        <v>716</v>
      </c>
    </row>
    <row r="1912" customFormat="false" ht="15" hidden="true" customHeight="false" outlineLevel="0" collapsed="false">
      <c r="A1912" s="499" t="s">
        <v>1685</v>
      </c>
      <c r="B1912" s="500" t="n">
        <v>870</v>
      </c>
      <c r="C1912" s="499" t="s">
        <v>654</v>
      </c>
      <c r="D1912" s="500" t="n">
        <v>224</v>
      </c>
      <c r="E1912" s="499" t="s">
        <v>717</v>
      </c>
    </row>
    <row r="1913" customFormat="false" ht="15" hidden="true" customHeight="false" outlineLevel="0" collapsed="false">
      <c r="A1913" s="499" t="s">
        <v>1685</v>
      </c>
      <c r="B1913" s="500" t="n">
        <v>870</v>
      </c>
      <c r="C1913" s="499" t="s">
        <v>654</v>
      </c>
      <c r="D1913" s="500" t="n">
        <v>267</v>
      </c>
      <c r="E1913" s="499" t="s">
        <v>718</v>
      </c>
    </row>
    <row r="1914" customFormat="false" ht="15" hidden="true" customHeight="false" outlineLevel="0" collapsed="false">
      <c r="A1914" s="499" t="s">
        <v>1685</v>
      </c>
      <c r="B1914" s="500" t="n">
        <v>870</v>
      </c>
      <c r="C1914" s="499" t="s">
        <v>654</v>
      </c>
      <c r="D1914" s="500" t="n">
        <v>269</v>
      </c>
      <c r="E1914" s="499" t="s">
        <v>719</v>
      </c>
    </row>
    <row r="1915" customFormat="false" ht="15" hidden="true" customHeight="false" outlineLevel="0" collapsed="false">
      <c r="A1915" s="499" t="s">
        <v>1685</v>
      </c>
      <c r="B1915" s="500" t="n">
        <v>870</v>
      </c>
      <c r="C1915" s="499" t="s">
        <v>654</v>
      </c>
      <c r="D1915" s="500" t="n">
        <v>268</v>
      </c>
      <c r="E1915" s="499" t="s">
        <v>720</v>
      </c>
    </row>
    <row r="1916" customFormat="false" ht="15" hidden="true" customHeight="false" outlineLevel="0" collapsed="false">
      <c r="A1916" s="499" t="s">
        <v>1685</v>
      </c>
      <c r="B1916" s="500" t="n">
        <v>870</v>
      </c>
      <c r="C1916" s="499" t="s">
        <v>654</v>
      </c>
      <c r="D1916" s="500" t="n">
        <v>265</v>
      </c>
      <c r="E1916" s="499" t="s">
        <v>721</v>
      </c>
    </row>
    <row r="1917" customFormat="false" ht="15" hidden="true" customHeight="false" outlineLevel="0" collapsed="false">
      <c r="A1917" s="499" t="s">
        <v>1685</v>
      </c>
      <c r="B1917" s="500" t="n">
        <v>870</v>
      </c>
      <c r="C1917" s="499" t="s">
        <v>654</v>
      </c>
      <c r="D1917" s="500" t="n">
        <v>266</v>
      </c>
      <c r="E1917" s="499" t="s">
        <v>722</v>
      </c>
    </row>
    <row r="1918" customFormat="false" ht="15" hidden="true" customHeight="false" outlineLevel="0" collapsed="false">
      <c r="A1918" s="499" t="s">
        <v>1685</v>
      </c>
      <c r="B1918" s="500" t="n">
        <v>870</v>
      </c>
      <c r="C1918" s="499" t="s">
        <v>654</v>
      </c>
      <c r="D1918" s="500" t="n">
        <v>309</v>
      </c>
      <c r="E1918" s="499" t="s">
        <v>723</v>
      </c>
    </row>
    <row r="1919" customFormat="false" ht="15" hidden="true" customHeight="false" outlineLevel="0" collapsed="false">
      <c r="A1919" s="499" t="s">
        <v>1685</v>
      </c>
      <c r="B1919" s="500" t="n">
        <v>870</v>
      </c>
      <c r="C1919" s="499" t="s">
        <v>654</v>
      </c>
      <c r="D1919" s="500" t="n">
        <v>310</v>
      </c>
      <c r="E1919" s="499" t="s">
        <v>724</v>
      </c>
    </row>
    <row r="1920" customFormat="false" ht="15" hidden="true" customHeight="false" outlineLevel="0" collapsed="false">
      <c r="A1920" s="499" t="s">
        <v>1685</v>
      </c>
      <c r="B1920" s="500" t="n">
        <v>870</v>
      </c>
      <c r="C1920" s="499" t="s">
        <v>654</v>
      </c>
      <c r="D1920" s="500" t="n">
        <v>355</v>
      </c>
      <c r="E1920" s="499" t="s">
        <v>725</v>
      </c>
    </row>
    <row r="1921" customFormat="false" ht="15" hidden="true" customHeight="false" outlineLevel="0" collapsed="false">
      <c r="A1921" s="499" t="s">
        <v>1685</v>
      </c>
      <c r="B1921" s="500" t="n">
        <v>870</v>
      </c>
      <c r="C1921" s="499" t="s">
        <v>654</v>
      </c>
      <c r="D1921" s="500" t="n">
        <v>353</v>
      </c>
      <c r="E1921" s="499" t="s">
        <v>726</v>
      </c>
    </row>
    <row r="1922" customFormat="false" ht="15" hidden="true" customHeight="false" outlineLevel="0" collapsed="false">
      <c r="A1922" s="499" t="s">
        <v>1685</v>
      </c>
      <c r="B1922" s="500" t="n">
        <v>870</v>
      </c>
      <c r="C1922" s="499" t="s">
        <v>654</v>
      </c>
      <c r="D1922" s="500" t="n">
        <v>354</v>
      </c>
      <c r="E1922" s="499" t="s">
        <v>727</v>
      </c>
    </row>
    <row r="1923" customFormat="false" ht="15" hidden="true" customHeight="false" outlineLevel="0" collapsed="false">
      <c r="A1923" s="499" t="s">
        <v>1685</v>
      </c>
      <c r="B1923" s="500" t="n">
        <v>870</v>
      </c>
      <c r="C1923" s="499" t="s">
        <v>654</v>
      </c>
      <c r="D1923" s="500" t="n">
        <v>441</v>
      </c>
      <c r="E1923" s="499" t="s">
        <v>728</v>
      </c>
    </row>
    <row r="1924" customFormat="false" ht="15" hidden="true" customHeight="false" outlineLevel="0" collapsed="false">
      <c r="A1924" s="499" t="s">
        <v>1685</v>
      </c>
      <c r="B1924" s="500" t="n">
        <v>870</v>
      </c>
      <c r="C1924" s="499" t="s">
        <v>654</v>
      </c>
      <c r="D1924" s="500" t="n">
        <v>456</v>
      </c>
      <c r="E1924" s="499" t="s">
        <v>729</v>
      </c>
    </row>
    <row r="1925" customFormat="false" ht="15" hidden="true" customHeight="false" outlineLevel="0" collapsed="false">
      <c r="A1925" s="499" t="s">
        <v>1685</v>
      </c>
      <c r="B1925" s="500" t="n">
        <v>870</v>
      </c>
      <c r="C1925" s="499" t="s">
        <v>654</v>
      </c>
      <c r="D1925" s="500" t="n">
        <v>457</v>
      </c>
      <c r="E1925" s="499" t="s">
        <v>730</v>
      </c>
    </row>
    <row r="1926" customFormat="false" ht="15" hidden="true" customHeight="false" outlineLevel="0" collapsed="false">
      <c r="A1926" s="499" t="s">
        <v>1685</v>
      </c>
      <c r="B1926" s="500" t="n">
        <v>870</v>
      </c>
      <c r="C1926" s="499" t="s">
        <v>654</v>
      </c>
      <c r="D1926" s="500" t="n">
        <v>458</v>
      </c>
      <c r="E1926" s="499" t="s">
        <v>731</v>
      </c>
    </row>
    <row r="1927" customFormat="false" ht="15" hidden="true" customHeight="false" outlineLevel="0" collapsed="false">
      <c r="A1927" s="499" t="s">
        <v>1685</v>
      </c>
      <c r="B1927" s="500" t="n">
        <v>870</v>
      </c>
      <c r="C1927" s="499" t="s">
        <v>654</v>
      </c>
      <c r="D1927" s="500" t="n">
        <v>459</v>
      </c>
      <c r="E1927" s="499" t="s">
        <v>732</v>
      </c>
    </row>
    <row r="1928" customFormat="false" ht="15" hidden="true" customHeight="false" outlineLevel="0" collapsed="false">
      <c r="A1928" s="499" t="s">
        <v>1685</v>
      </c>
      <c r="B1928" s="500" t="n">
        <v>870</v>
      </c>
      <c r="C1928" s="499" t="s">
        <v>654</v>
      </c>
      <c r="D1928" s="500" t="n">
        <v>460</v>
      </c>
      <c r="E1928" s="499" t="s">
        <v>733</v>
      </c>
    </row>
    <row r="1929" customFormat="false" ht="15" hidden="true" customHeight="false" outlineLevel="0" collapsed="false">
      <c r="A1929" s="499" t="s">
        <v>1685</v>
      </c>
      <c r="B1929" s="500" t="n">
        <v>870</v>
      </c>
      <c r="C1929" s="499" t="s">
        <v>654</v>
      </c>
      <c r="D1929" s="500" t="n">
        <v>461</v>
      </c>
      <c r="E1929" s="499" t="s">
        <v>734</v>
      </c>
    </row>
    <row r="1930" customFormat="false" ht="15" hidden="true" customHeight="false" outlineLevel="0" collapsed="false">
      <c r="A1930" s="499" t="s">
        <v>1685</v>
      </c>
      <c r="B1930" s="500" t="n">
        <v>870</v>
      </c>
      <c r="C1930" s="499" t="s">
        <v>654</v>
      </c>
      <c r="D1930" s="500" t="n">
        <v>500</v>
      </c>
      <c r="E1930" s="499" t="s">
        <v>735</v>
      </c>
    </row>
    <row r="1931" customFormat="false" ht="15" hidden="true" customHeight="false" outlineLevel="0" collapsed="false">
      <c r="A1931" s="499" t="s">
        <v>1685</v>
      </c>
      <c r="B1931" s="500" t="n">
        <v>870</v>
      </c>
      <c r="C1931" s="499" t="s">
        <v>654</v>
      </c>
      <c r="D1931" s="500" t="n">
        <v>501</v>
      </c>
      <c r="E1931" s="499" t="s">
        <v>736</v>
      </c>
    </row>
    <row r="1932" customFormat="false" ht="15" hidden="true" customHeight="false" outlineLevel="0" collapsed="false">
      <c r="A1932" s="499" t="s">
        <v>1685</v>
      </c>
      <c r="B1932" s="500" t="n">
        <v>870</v>
      </c>
      <c r="C1932" s="499" t="s">
        <v>654</v>
      </c>
      <c r="D1932" s="500" t="n">
        <v>503</v>
      </c>
      <c r="E1932" s="499" t="s">
        <v>737</v>
      </c>
    </row>
    <row r="1933" customFormat="false" ht="15" hidden="true" customHeight="false" outlineLevel="0" collapsed="false">
      <c r="A1933" s="499" t="s">
        <v>1685</v>
      </c>
      <c r="B1933" s="500" t="n">
        <v>870</v>
      </c>
      <c r="C1933" s="499" t="s">
        <v>654</v>
      </c>
      <c r="D1933" s="500" t="n">
        <v>504</v>
      </c>
      <c r="E1933" s="499" t="s">
        <v>738</v>
      </c>
    </row>
    <row r="1934" customFormat="false" ht="15" hidden="true" customHeight="false" outlineLevel="0" collapsed="false">
      <c r="A1934" s="499" t="s">
        <v>1685</v>
      </c>
      <c r="B1934" s="500" t="n">
        <v>870</v>
      </c>
      <c r="C1934" s="499" t="s">
        <v>654</v>
      </c>
      <c r="D1934" s="500" t="n">
        <v>510</v>
      </c>
      <c r="E1934" s="499" t="s">
        <v>739</v>
      </c>
    </row>
    <row r="1935" customFormat="false" ht="15" hidden="true" customHeight="false" outlineLevel="0" collapsed="false">
      <c r="A1935" s="499" t="s">
        <v>1685</v>
      </c>
      <c r="B1935" s="500" t="n">
        <v>870</v>
      </c>
      <c r="C1935" s="499" t="s">
        <v>654</v>
      </c>
      <c r="D1935" s="500" t="n">
        <v>507</v>
      </c>
      <c r="E1935" s="499" t="s">
        <v>740</v>
      </c>
    </row>
    <row r="1936" customFormat="false" ht="15" hidden="true" customHeight="false" outlineLevel="0" collapsed="false">
      <c r="A1936" s="499" t="s">
        <v>1685</v>
      </c>
      <c r="B1936" s="500" t="n">
        <v>870</v>
      </c>
      <c r="C1936" s="499" t="s">
        <v>654</v>
      </c>
      <c r="D1936" s="500" t="n">
        <v>509</v>
      </c>
      <c r="E1936" s="499" t="s">
        <v>741</v>
      </c>
    </row>
    <row r="1937" customFormat="false" ht="15" hidden="true" customHeight="false" outlineLevel="0" collapsed="false">
      <c r="A1937" s="499" t="s">
        <v>1685</v>
      </c>
      <c r="B1937" s="500" t="n">
        <v>870</v>
      </c>
      <c r="C1937" s="499" t="s">
        <v>654</v>
      </c>
      <c r="D1937" s="500" t="n">
        <v>508</v>
      </c>
      <c r="E1937" s="499" t="s">
        <v>742</v>
      </c>
    </row>
    <row r="1938" customFormat="false" ht="15" hidden="true" customHeight="false" outlineLevel="0" collapsed="false">
      <c r="A1938" s="499" t="s">
        <v>1685</v>
      </c>
      <c r="B1938" s="500" t="n">
        <v>870</v>
      </c>
      <c r="C1938" s="499" t="s">
        <v>654</v>
      </c>
      <c r="D1938" s="500" t="n">
        <v>506</v>
      </c>
      <c r="E1938" s="499" t="s">
        <v>743</v>
      </c>
    </row>
    <row r="1939" customFormat="false" ht="15" hidden="true" customHeight="false" outlineLevel="0" collapsed="false">
      <c r="A1939" s="499" t="s">
        <v>1685</v>
      </c>
      <c r="B1939" s="500" t="n">
        <v>870</v>
      </c>
      <c r="C1939" s="499" t="s">
        <v>654</v>
      </c>
      <c r="D1939" s="500" t="n">
        <v>505</v>
      </c>
      <c r="E1939" s="499" t="s">
        <v>598</v>
      </c>
    </row>
    <row r="1940" customFormat="false" ht="15" hidden="true" customHeight="false" outlineLevel="0" collapsed="false">
      <c r="A1940" s="499" t="s">
        <v>1685</v>
      </c>
      <c r="B1940" s="500" t="n">
        <v>870</v>
      </c>
      <c r="C1940" s="499" t="s">
        <v>654</v>
      </c>
      <c r="D1940" s="500" t="n">
        <v>544</v>
      </c>
      <c r="E1940" s="499" t="s">
        <v>744</v>
      </c>
    </row>
    <row r="1941" customFormat="false" ht="15" hidden="true" customHeight="false" outlineLevel="0" collapsed="false">
      <c r="A1941" s="499" t="s">
        <v>1685</v>
      </c>
      <c r="B1941" s="500" t="n">
        <v>870</v>
      </c>
      <c r="C1941" s="499" t="s">
        <v>654</v>
      </c>
      <c r="D1941" s="500" t="n">
        <v>588</v>
      </c>
      <c r="E1941" s="499" t="s">
        <v>745</v>
      </c>
    </row>
    <row r="1942" customFormat="false" ht="15" hidden="true" customHeight="false" outlineLevel="0" collapsed="false">
      <c r="A1942" s="499" t="s">
        <v>1685</v>
      </c>
      <c r="B1942" s="500" t="n">
        <v>870</v>
      </c>
      <c r="C1942" s="499" t="s">
        <v>654</v>
      </c>
      <c r="D1942" s="500" t="n">
        <v>589</v>
      </c>
      <c r="E1942" s="499" t="s">
        <v>746</v>
      </c>
    </row>
    <row r="1943" customFormat="false" ht="15" hidden="true" customHeight="false" outlineLevel="0" collapsed="false">
      <c r="A1943" s="499" t="s">
        <v>1685</v>
      </c>
      <c r="B1943" s="500" t="n">
        <v>870</v>
      </c>
      <c r="C1943" s="499" t="s">
        <v>654</v>
      </c>
      <c r="D1943" s="500" t="n">
        <v>590</v>
      </c>
      <c r="E1943" s="499" t="s">
        <v>747</v>
      </c>
    </row>
    <row r="1944" customFormat="false" ht="15" hidden="true" customHeight="false" outlineLevel="0" collapsed="false">
      <c r="A1944" s="499" t="s">
        <v>1685</v>
      </c>
      <c r="B1944" s="500" t="n">
        <v>870</v>
      </c>
      <c r="C1944" s="499" t="s">
        <v>654</v>
      </c>
      <c r="D1944" s="500" t="n">
        <v>591</v>
      </c>
      <c r="E1944" s="499" t="s">
        <v>748</v>
      </c>
    </row>
    <row r="1945" customFormat="false" ht="15" hidden="true" customHeight="false" outlineLevel="0" collapsed="false">
      <c r="A1945" s="499" t="s">
        <v>1685</v>
      </c>
      <c r="B1945" s="500" t="n">
        <v>870</v>
      </c>
      <c r="C1945" s="499" t="s">
        <v>654</v>
      </c>
      <c r="D1945" s="500" t="n">
        <v>593</v>
      </c>
      <c r="E1945" s="499" t="s">
        <v>749</v>
      </c>
    </row>
    <row r="1946" customFormat="false" ht="15" hidden="true" customHeight="false" outlineLevel="0" collapsed="false">
      <c r="A1946" s="499" t="s">
        <v>1685</v>
      </c>
      <c r="B1946" s="500" t="n">
        <v>870</v>
      </c>
      <c r="C1946" s="499" t="s">
        <v>654</v>
      </c>
      <c r="D1946" s="500" t="n">
        <v>592</v>
      </c>
      <c r="E1946" s="499" t="s">
        <v>750</v>
      </c>
    </row>
    <row r="1947" customFormat="false" ht="15" hidden="true" customHeight="false" outlineLevel="0" collapsed="false">
      <c r="A1947" s="499" t="s">
        <v>1685</v>
      </c>
      <c r="B1947" s="500" t="n">
        <v>870</v>
      </c>
      <c r="C1947" s="499" t="s">
        <v>654</v>
      </c>
      <c r="D1947" s="500" t="n">
        <v>632</v>
      </c>
      <c r="E1947" s="499" t="s">
        <v>751</v>
      </c>
    </row>
    <row r="1948" customFormat="false" ht="15" hidden="true" customHeight="false" outlineLevel="0" collapsed="false">
      <c r="A1948" s="499" t="s">
        <v>1685</v>
      </c>
      <c r="B1948" s="500" t="n">
        <v>870</v>
      </c>
      <c r="C1948" s="499" t="s">
        <v>654</v>
      </c>
      <c r="D1948" s="500" t="n">
        <v>637</v>
      </c>
      <c r="E1948" s="499" t="s">
        <v>752</v>
      </c>
    </row>
    <row r="1949" customFormat="false" ht="15" hidden="true" customHeight="false" outlineLevel="0" collapsed="false">
      <c r="A1949" s="499" t="s">
        <v>1685</v>
      </c>
      <c r="B1949" s="500" t="n">
        <v>870</v>
      </c>
      <c r="C1949" s="499" t="s">
        <v>654</v>
      </c>
      <c r="D1949" s="500" t="n">
        <v>633</v>
      </c>
      <c r="E1949" s="499" t="s">
        <v>753</v>
      </c>
    </row>
    <row r="1950" customFormat="false" ht="15" hidden="true" customHeight="false" outlineLevel="0" collapsed="false">
      <c r="A1950" s="499" t="s">
        <v>1685</v>
      </c>
      <c r="B1950" s="500" t="n">
        <v>870</v>
      </c>
      <c r="C1950" s="499" t="s">
        <v>654</v>
      </c>
      <c r="D1950" s="500" t="n">
        <v>638</v>
      </c>
      <c r="E1950" s="499" t="s">
        <v>754</v>
      </c>
    </row>
    <row r="1951" customFormat="false" ht="15" hidden="true" customHeight="false" outlineLevel="0" collapsed="false">
      <c r="A1951" s="499" t="s">
        <v>1685</v>
      </c>
      <c r="B1951" s="500" t="n">
        <v>870</v>
      </c>
      <c r="C1951" s="499" t="s">
        <v>654</v>
      </c>
      <c r="D1951" s="500" t="n">
        <v>634</v>
      </c>
      <c r="E1951" s="499" t="s">
        <v>755</v>
      </c>
    </row>
    <row r="1952" customFormat="false" ht="15" hidden="true" customHeight="false" outlineLevel="0" collapsed="false">
      <c r="A1952" s="499" t="s">
        <v>1685</v>
      </c>
      <c r="B1952" s="500" t="n">
        <v>870</v>
      </c>
      <c r="C1952" s="499" t="s">
        <v>654</v>
      </c>
      <c r="D1952" s="500" t="n">
        <v>636</v>
      </c>
      <c r="E1952" s="499" t="s">
        <v>756</v>
      </c>
    </row>
    <row r="1953" customFormat="false" ht="15" hidden="true" customHeight="false" outlineLevel="0" collapsed="false">
      <c r="A1953" s="499" t="s">
        <v>1685</v>
      </c>
      <c r="B1953" s="500" t="n">
        <v>870</v>
      </c>
      <c r="C1953" s="499" t="s">
        <v>654</v>
      </c>
      <c r="D1953" s="500" t="n">
        <v>635</v>
      </c>
      <c r="E1953" s="499" t="s">
        <v>757</v>
      </c>
    </row>
    <row r="1954" customFormat="false" ht="15" hidden="true" customHeight="false" outlineLevel="0" collapsed="false">
      <c r="A1954" s="499" t="s">
        <v>1685</v>
      </c>
      <c r="B1954" s="500" t="n">
        <v>870</v>
      </c>
      <c r="C1954" s="499" t="s">
        <v>654</v>
      </c>
      <c r="D1954" s="500" t="n">
        <v>691</v>
      </c>
      <c r="E1954" s="499" t="s">
        <v>758</v>
      </c>
    </row>
    <row r="1955" customFormat="false" ht="15" hidden="true" customHeight="false" outlineLevel="0" collapsed="false">
      <c r="A1955" s="499" t="s">
        <v>1685</v>
      </c>
      <c r="B1955" s="500" t="n">
        <v>870</v>
      </c>
      <c r="C1955" s="499" t="s">
        <v>654</v>
      </c>
      <c r="D1955" s="500" t="n">
        <v>692</v>
      </c>
      <c r="E1955" s="499" t="s">
        <v>759</v>
      </c>
    </row>
    <row r="1956" customFormat="false" ht="15" hidden="true" customHeight="false" outlineLevel="0" collapsed="false">
      <c r="A1956" s="499" t="s">
        <v>1685</v>
      </c>
      <c r="B1956" s="500" t="n">
        <v>870</v>
      </c>
      <c r="C1956" s="499" t="s">
        <v>654</v>
      </c>
      <c r="D1956" s="500" t="n">
        <v>693</v>
      </c>
      <c r="E1956" s="499" t="s">
        <v>760</v>
      </c>
    </row>
    <row r="1957" customFormat="false" ht="15" hidden="true" customHeight="false" outlineLevel="0" collapsed="false">
      <c r="A1957" s="499" t="s">
        <v>1685</v>
      </c>
      <c r="B1957" s="500" t="n">
        <v>870</v>
      </c>
      <c r="C1957" s="499" t="s">
        <v>654</v>
      </c>
      <c r="D1957" s="500" t="n">
        <v>694</v>
      </c>
      <c r="E1957" s="499" t="s">
        <v>761</v>
      </c>
    </row>
    <row r="1958" customFormat="false" ht="15" hidden="true" customHeight="false" outlineLevel="0" collapsed="false">
      <c r="A1958" s="499" t="s">
        <v>1685</v>
      </c>
      <c r="B1958" s="500" t="n">
        <v>870</v>
      </c>
      <c r="C1958" s="499" t="s">
        <v>654</v>
      </c>
      <c r="D1958" s="500" t="n">
        <v>695</v>
      </c>
      <c r="E1958" s="499" t="s">
        <v>762</v>
      </c>
    </row>
    <row r="1959" customFormat="false" ht="15" hidden="true" customHeight="false" outlineLevel="0" collapsed="false">
      <c r="A1959" s="499" t="s">
        <v>1685</v>
      </c>
      <c r="B1959" s="500" t="n">
        <v>870</v>
      </c>
      <c r="C1959" s="499" t="s">
        <v>654</v>
      </c>
      <c r="D1959" s="500" t="n">
        <v>696</v>
      </c>
      <c r="E1959" s="499" t="s">
        <v>763</v>
      </c>
    </row>
    <row r="1960" customFormat="false" ht="15" hidden="true" customHeight="false" outlineLevel="0" collapsed="false">
      <c r="A1960" s="499" t="s">
        <v>1685</v>
      </c>
      <c r="B1960" s="500" t="n">
        <v>870</v>
      </c>
      <c r="C1960" s="499" t="s">
        <v>654</v>
      </c>
      <c r="D1960" s="500" t="n">
        <v>700</v>
      </c>
      <c r="E1960" s="499" t="s">
        <v>764</v>
      </c>
    </row>
    <row r="1961" customFormat="false" ht="15" hidden="true" customHeight="false" outlineLevel="0" collapsed="false">
      <c r="A1961" s="499" t="s">
        <v>1685</v>
      </c>
      <c r="B1961" s="500" t="n">
        <v>870</v>
      </c>
      <c r="C1961" s="499" t="s">
        <v>654</v>
      </c>
      <c r="D1961" s="500" t="n">
        <v>735</v>
      </c>
      <c r="E1961" s="499" t="s">
        <v>765</v>
      </c>
    </row>
    <row r="1962" customFormat="false" ht="15" hidden="true" customHeight="false" outlineLevel="0" collapsed="false">
      <c r="A1962" s="499" t="s">
        <v>1685</v>
      </c>
      <c r="B1962" s="500" t="n">
        <v>870</v>
      </c>
      <c r="C1962" s="499" t="s">
        <v>654</v>
      </c>
      <c r="D1962" s="500" t="n">
        <v>736</v>
      </c>
      <c r="E1962" s="499" t="s">
        <v>472</v>
      </c>
    </row>
    <row r="1963" customFormat="false" ht="15" hidden="true" customHeight="false" outlineLevel="0" collapsed="false">
      <c r="A1963" s="499" t="s">
        <v>1685</v>
      </c>
      <c r="B1963" s="500" t="n">
        <v>870</v>
      </c>
      <c r="C1963" s="499" t="s">
        <v>654</v>
      </c>
      <c r="D1963" s="500" t="n">
        <v>737</v>
      </c>
      <c r="E1963" s="499" t="s">
        <v>766</v>
      </c>
    </row>
    <row r="1964" customFormat="false" ht="15" hidden="true" customHeight="false" outlineLevel="0" collapsed="false">
      <c r="A1964" s="499" t="s">
        <v>1685</v>
      </c>
      <c r="B1964" s="500" t="n">
        <v>870</v>
      </c>
      <c r="C1964" s="499" t="s">
        <v>654</v>
      </c>
      <c r="D1964" s="500" t="n">
        <v>738</v>
      </c>
      <c r="E1964" s="499" t="s">
        <v>767</v>
      </c>
    </row>
    <row r="1965" customFormat="false" ht="15" hidden="true" customHeight="false" outlineLevel="0" collapsed="false">
      <c r="A1965" s="499" t="s">
        <v>1685</v>
      </c>
      <c r="B1965" s="500" t="n">
        <v>870</v>
      </c>
      <c r="C1965" s="499" t="s">
        <v>654</v>
      </c>
      <c r="D1965" s="500" t="n">
        <v>739</v>
      </c>
      <c r="E1965" s="499" t="s">
        <v>768</v>
      </c>
    </row>
    <row r="1966" customFormat="false" ht="15" hidden="true" customHeight="false" outlineLevel="0" collapsed="false">
      <c r="A1966" s="499" t="s">
        <v>1685</v>
      </c>
      <c r="B1966" s="500" t="n">
        <v>870</v>
      </c>
      <c r="C1966" s="499" t="s">
        <v>654</v>
      </c>
      <c r="D1966" s="500" t="n">
        <v>740</v>
      </c>
      <c r="E1966" s="499" t="s">
        <v>769</v>
      </c>
    </row>
    <row r="1967" customFormat="false" ht="15" hidden="true" customHeight="false" outlineLevel="0" collapsed="false">
      <c r="A1967" s="499" t="s">
        <v>1685</v>
      </c>
      <c r="B1967" s="500" t="n">
        <v>870</v>
      </c>
      <c r="C1967" s="499" t="s">
        <v>654</v>
      </c>
      <c r="D1967" s="500" t="n">
        <v>779</v>
      </c>
      <c r="E1967" s="499" t="s">
        <v>770</v>
      </c>
    </row>
    <row r="1968" customFormat="false" ht="15" hidden="true" customHeight="false" outlineLevel="0" collapsed="false">
      <c r="A1968" s="499" t="s">
        <v>1685</v>
      </c>
      <c r="B1968" s="500" t="n">
        <v>870</v>
      </c>
      <c r="C1968" s="499" t="s">
        <v>654</v>
      </c>
      <c r="D1968" s="500" t="n">
        <v>783</v>
      </c>
      <c r="E1968" s="499" t="s">
        <v>771</v>
      </c>
    </row>
    <row r="1969" customFormat="false" ht="15" hidden="true" customHeight="false" outlineLevel="0" collapsed="false">
      <c r="A1969" s="499" t="s">
        <v>1685</v>
      </c>
      <c r="B1969" s="500" t="n">
        <v>870</v>
      </c>
      <c r="C1969" s="499" t="s">
        <v>654</v>
      </c>
      <c r="D1969" s="500" t="n">
        <v>781</v>
      </c>
      <c r="E1969" s="499" t="s">
        <v>772</v>
      </c>
    </row>
    <row r="1970" customFormat="false" ht="15" hidden="true" customHeight="false" outlineLevel="0" collapsed="false">
      <c r="A1970" s="499" t="s">
        <v>1685</v>
      </c>
      <c r="B1970" s="500" t="n">
        <v>870</v>
      </c>
      <c r="C1970" s="499" t="s">
        <v>654</v>
      </c>
      <c r="D1970" s="500" t="n">
        <v>782</v>
      </c>
      <c r="E1970" s="499" t="s">
        <v>773</v>
      </c>
    </row>
    <row r="1971" customFormat="false" ht="15" hidden="true" customHeight="false" outlineLevel="0" collapsed="false">
      <c r="A1971" s="499" t="s">
        <v>1685</v>
      </c>
      <c r="B1971" s="500" t="n">
        <v>870</v>
      </c>
      <c r="C1971" s="499" t="s">
        <v>654</v>
      </c>
      <c r="D1971" s="500" t="n">
        <v>784</v>
      </c>
      <c r="E1971" s="499" t="s">
        <v>774</v>
      </c>
    </row>
    <row r="1972" customFormat="false" ht="15" hidden="true" customHeight="false" outlineLevel="0" collapsed="false">
      <c r="A1972" s="499" t="s">
        <v>1685</v>
      </c>
      <c r="B1972" s="500" t="n">
        <v>870</v>
      </c>
      <c r="C1972" s="499" t="s">
        <v>654</v>
      </c>
      <c r="D1972" s="500" t="n">
        <v>825</v>
      </c>
      <c r="E1972" s="499" t="s">
        <v>775</v>
      </c>
    </row>
    <row r="1973" customFormat="false" ht="15" hidden="true" customHeight="false" outlineLevel="0" collapsed="false">
      <c r="A1973" s="499" t="s">
        <v>1685</v>
      </c>
      <c r="B1973" s="500" t="n">
        <v>870</v>
      </c>
      <c r="C1973" s="499" t="s">
        <v>654</v>
      </c>
      <c r="D1973" s="500" t="n">
        <v>867</v>
      </c>
      <c r="E1973" s="499" t="s">
        <v>408</v>
      </c>
    </row>
    <row r="1974" customFormat="false" ht="15" hidden="true" customHeight="false" outlineLevel="0" collapsed="false">
      <c r="A1974" s="499" t="s">
        <v>1685</v>
      </c>
      <c r="B1974" s="500" t="n">
        <v>870</v>
      </c>
      <c r="C1974" s="499" t="s">
        <v>654</v>
      </c>
      <c r="D1974" s="500" t="n">
        <v>869</v>
      </c>
      <c r="E1974" s="499" t="s">
        <v>776</v>
      </c>
    </row>
    <row r="1975" customFormat="false" ht="15" hidden="true" customHeight="false" outlineLevel="0" collapsed="false">
      <c r="A1975" s="499" t="s">
        <v>1685</v>
      </c>
      <c r="B1975" s="500" t="n">
        <v>870</v>
      </c>
      <c r="C1975" s="499" t="s">
        <v>654</v>
      </c>
      <c r="D1975" s="500" t="n">
        <v>868</v>
      </c>
      <c r="E1975" s="499" t="s">
        <v>777</v>
      </c>
    </row>
    <row r="1976" customFormat="false" ht="15" hidden="true" customHeight="false" outlineLevel="0" collapsed="false">
      <c r="A1976" s="499" t="s">
        <v>1685</v>
      </c>
      <c r="B1976" s="500" t="n">
        <v>910</v>
      </c>
      <c r="C1976" s="499" t="s">
        <v>778</v>
      </c>
      <c r="D1976" s="500" t="n">
        <v>1</v>
      </c>
      <c r="E1976" s="499" t="s">
        <v>779</v>
      </c>
    </row>
    <row r="1977" customFormat="false" ht="15" hidden="true" customHeight="false" outlineLevel="0" collapsed="false">
      <c r="A1977" s="499" t="s">
        <v>1685</v>
      </c>
      <c r="B1977" s="500" t="n">
        <v>910</v>
      </c>
      <c r="C1977" s="499" t="s">
        <v>778</v>
      </c>
      <c r="D1977" s="500" t="n">
        <v>2</v>
      </c>
      <c r="E1977" s="499" t="s">
        <v>780</v>
      </c>
    </row>
    <row r="1978" customFormat="false" ht="15" hidden="true" customHeight="false" outlineLevel="0" collapsed="false">
      <c r="A1978" s="499" t="s">
        <v>1685</v>
      </c>
      <c r="B1978" s="500" t="n">
        <v>910</v>
      </c>
      <c r="C1978" s="499" t="s">
        <v>778</v>
      </c>
      <c r="D1978" s="500" t="n">
        <v>3</v>
      </c>
      <c r="E1978" s="499" t="s">
        <v>781</v>
      </c>
    </row>
    <row r="1979" customFormat="false" ht="15" hidden="true" customHeight="false" outlineLevel="0" collapsed="false">
      <c r="A1979" s="499" t="s">
        <v>1685</v>
      </c>
      <c r="B1979" s="500" t="n">
        <v>910</v>
      </c>
      <c r="C1979" s="499" t="s">
        <v>778</v>
      </c>
      <c r="D1979" s="500" t="n">
        <v>4</v>
      </c>
      <c r="E1979" s="499" t="s">
        <v>782</v>
      </c>
    </row>
    <row r="1980" customFormat="false" ht="15" hidden="true" customHeight="false" outlineLevel="0" collapsed="false">
      <c r="A1980" s="499" t="s">
        <v>1685</v>
      </c>
      <c r="B1980" s="500" t="n">
        <v>910</v>
      </c>
      <c r="C1980" s="499" t="s">
        <v>778</v>
      </c>
      <c r="D1980" s="500" t="n">
        <v>5</v>
      </c>
      <c r="E1980" s="499" t="s">
        <v>783</v>
      </c>
    </row>
    <row r="1981" customFormat="false" ht="15" hidden="true" customHeight="false" outlineLevel="0" collapsed="false">
      <c r="A1981" s="499" t="s">
        <v>1685</v>
      </c>
      <c r="B1981" s="500" t="n">
        <v>910</v>
      </c>
      <c r="C1981" s="499" t="s">
        <v>778</v>
      </c>
      <c r="D1981" s="500" t="n">
        <v>6</v>
      </c>
      <c r="E1981" s="499" t="s">
        <v>784</v>
      </c>
    </row>
    <row r="1982" customFormat="false" ht="15" hidden="true" customHeight="false" outlineLevel="0" collapsed="false">
      <c r="A1982" s="499" t="s">
        <v>1685</v>
      </c>
      <c r="B1982" s="500" t="n">
        <v>910</v>
      </c>
      <c r="C1982" s="499" t="s">
        <v>778</v>
      </c>
      <c r="D1982" s="500" t="n">
        <v>8</v>
      </c>
      <c r="E1982" s="499" t="s">
        <v>785</v>
      </c>
    </row>
    <row r="1983" customFormat="false" ht="15" hidden="true" customHeight="false" outlineLevel="0" collapsed="false">
      <c r="A1983" s="499" t="s">
        <v>1685</v>
      </c>
      <c r="B1983" s="500" t="n">
        <v>910</v>
      </c>
      <c r="C1983" s="499" t="s">
        <v>778</v>
      </c>
      <c r="D1983" s="500" t="n">
        <v>10</v>
      </c>
      <c r="E1983" s="499" t="s">
        <v>786</v>
      </c>
    </row>
    <row r="1984" customFormat="false" ht="15" hidden="true" customHeight="false" outlineLevel="0" collapsed="false">
      <c r="A1984" s="499" t="s">
        <v>1685</v>
      </c>
      <c r="B1984" s="500" t="n">
        <v>910</v>
      </c>
      <c r="C1984" s="499" t="s">
        <v>778</v>
      </c>
      <c r="D1984" s="500" t="n">
        <v>9</v>
      </c>
      <c r="E1984" s="499" t="s">
        <v>787</v>
      </c>
    </row>
    <row r="1985" customFormat="false" ht="15" hidden="true" customHeight="false" outlineLevel="0" collapsed="false">
      <c r="A1985" s="499" t="s">
        <v>1685</v>
      </c>
      <c r="B1985" s="500" t="n">
        <v>910</v>
      </c>
      <c r="C1985" s="499" t="s">
        <v>778</v>
      </c>
      <c r="D1985" s="500" t="n">
        <v>48</v>
      </c>
      <c r="E1985" s="499" t="s">
        <v>788</v>
      </c>
    </row>
    <row r="1986" customFormat="false" ht="15" hidden="true" customHeight="false" outlineLevel="0" collapsed="false">
      <c r="A1986" s="499" t="s">
        <v>1685</v>
      </c>
      <c r="B1986" s="500" t="n">
        <v>910</v>
      </c>
      <c r="C1986" s="499" t="s">
        <v>778</v>
      </c>
      <c r="D1986" s="500" t="n">
        <v>45</v>
      </c>
      <c r="E1986" s="499" t="s">
        <v>789</v>
      </c>
    </row>
    <row r="1987" customFormat="false" ht="15" hidden="true" customHeight="false" outlineLevel="0" collapsed="false">
      <c r="A1987" s="499" t="s">
        <v>1685</v>
      </c>
      <c r="B1987" s="500" t="n">
        <v>910</v>
      </c>
      <c r="C1987" s="499" t="s">
        <v>778</v>
      </c>
      <c r="D1987" s="500" t="n">
        <v>46</v>
      </c>
      <c r="E1987" s="499" t="s">
        <v>790</v>
      </c>
    </row>
    <row r="1988" customFormat="false" ht="15" hidden="true" customHeight="false" outlineLevel="0" collapsed="false">
      <c r="A1988" s="499" t="s">
        <v>1685</v>
      </c>
      <c r="B1988" s="500" t="n">
        <v>910</v>
      </c>
      <c r="C1988" s="499" t="s">
        <v>778</v>
      </c>
      <c r="D1988" s="500" t="n">
        <v>47</v>
      </c>
      <c r="E1988" s="499" t="s">
        <v>791</v>
      </c>
    </row>
    <row r="1989" customFormat="false" ht="15" hidden="true" customHeight="false" outlineLevel="0" collapsed="false">
      <c r="A1989" s="499" t="s">
        <v>1685</v>
      </c>
      <c r="B1989" s="500" t="n">
        <v>910</v>
      </c>
      <c r="C1989" s="499" t="s">
        <v>778</v>
      </c>
      <c r="D1989" s="500" t="n">
        <v>89</v>
      </c>
      <c r="E1989" s="499" t="s">
        <v>792</v>
      </c>
    </row>
    <row r="1990" customFormat="false" ht="15" hidden="true" customHeight="false" outlineLevel="0" collapsed="false">
      <c r="A1990" s="499" t="s">
        <v>1685</v>
      </c>
      <c r="B1990" s="500" t="n">
        <v>910</v>
      </c>
      <c r="C1990" s="499" t="s">
        <v>778</v>
      </c>
      <c r="D1990" s="500" t="n">
        <v>90</v>
      </c>
      <c r="E1990" s="499" t="s">
        <v>793</v>
      </c>
    </row>
    <row r="1991" customFormat="false" ht="15" hidden="true" customHeight="false" outlineLevel="0" collapsed="false">
      <c r="A1991" s="499" t="s">
        <v>1685</v>
      </c>
      <c r="B1991" s="500" t="n">
        <v>910</v>
      </c>
      <c r="C1991" s="499" t="s">
        <v>778</v>
      </c>
      <c r="D1991" s="500" t="n">
        <v>91</v>
      </c>
      <c r="E1991" s="499" t="s">
        <v>794</v>
      </c>
    </row>
    <row r="1992" customFormat="false" ht="15" hidden="true" customHeight="false" outlineLevel="0" collapsed="false">
      <c r="A1992" s="499" t="s">
        <v>1685</v>
      </c>
      <c r="B1992" s="500" t="n">
        <v>910</v>
      </c>
      <c r="C1992" s="499" t="s">
        <v>778</v>
      </c>
      <c r="D1992" s="500" t="n">
        <v>92</v>
      </c>
      <c r="E1992" s="499" t="s">
        <v>795</v>
      </c>
    </row>
    <row r="1993" customFormat="false" ht="15" hidden="true" customHeight="false" outlineLevel="0" collapsed="false">
      <c r="A1993" s="499" t="s">
        <v>1685</v>
      </c>
      <c r="B1993" s="500" t="n">
        <v>910</v>
      </c>
      <c r="C1993" s="499" t="s">
        <v>778</v>
      </c>
      <c r="D1993" s="500" t="n">
        <v>93</v>
      </c>
      <c r="E1993" s="499" t="s">
        <v>796</v>
      </c>
    </row>
    <row r="1994" customFormat="false" ht="15" hidden="true" customHeight="false" outlineLevel="0" collapsed="false">
      <c r="A1994" s="499" t="s">
        <v>1685</v>
      </c>
      <c r="B1994" s="500" t="n">
        <v>910</v>
      </c>
      <c r="C1994" s="499" t="s">
        <v>778</v>
      </c>
      <c r="D1994" s="500" t="n">
        <v>101</v>
      </c>
      <c r="E1994" s="499" t="s">
        <v>797</v>
      </c>
    </row>
    <row r="1995" customFormat="false" ht="15" hidden="true" customHeight="false" outlineLevel="0" collapsed="false">
      <c r="A1995" s="499" t="s">
        <v>1685</v>
      </c>
      <c r="B1995" s="500" t="n">
        <v>910</v>
      </c>
      <c r="C1995" s="499" t="s">
        <v>778</v>
      </c>
      <c r="D1995" s="500" t="n">
        <v>102</v>
      </c>
      <c r="E1995" s="499" t="s">
        <v>798</v>
      </c>
    </row>
    <row r="1996" customFormat="false" ht="15" hidden="true" customHeight="false" outlineLevel="0" collapsed="false">
      <c r="A1996" s="499" t="s">
        <v>1685</v>
      </c>
      <c r="B1996" s="500" t="n">
        <v>910</v>
      </c>
      <c r="C1996" s="499" t="s">
        <v>778</v>
      </c>
      <c r="D1996" s="500" t="n">
        <v>94</v>
      </c>
      <c r="E1996" s="499" t="s">
        <v>799</v>
      </c>
    </row>
    <row r="1997" customFormat="false" ht="15" hidden="true" customHeight="false" outlineLevel="0" collapsed="false">
      <c r="A1997" s="499" t="s">
        <v>1685</v>
      </c>
      <c r="B1997" s="500" t="n">
        <v>910</v>
      </c>
      <c r="C1997" s="499" t="s">
        <v>778</v>
      </c>
      <c r="D1997" s="500" t="n">
        <v>95</v>
      </c>
      <c r="E1997" s="499" t="s">
        <v>689</v>
      </c>
    </row>
    <row r="1998" customFormat="false" ht="15" hidden="true" customHeight="false" outlineLevel="0" collapsed="false">
      <c r="A1998" s="499" t="s">
        <v>1685</v>
      </c>
      <c r="B1998" s="500" t="n">
        <v>910</v>
      </c>
      <c r="C1998" s="499" t="s">
        <v>778</v>
      </c>
      <c r="D1998" s="500" t="n">
        <v>96</v>
      </c>
      <c r="E1998" s="499" t="s">
        <v>800</v>
      </c>
    </row>
    <row r="1999" customFormat="false" ht="15" hidden="true" customHeight="false" outlineLevel="0" collapsed="false">
      <c r="A1999" s="499" t="s">
        <v>1685</v>
      </c>
      <c r="B1999" s="500" t="n">
        <v>910</v>
      </c>
      <c r="C1999" s="499" t="s">
        <v>778</v>
      </c>
      <c r="D1999" s="500" t="n">
        <v>97</v>
      </c>
      <c r="E1999" s="499" t="s">
        <v>801</v>
      </c>
    </row>
    <row r="2000" customFormat="false" ht="15" hidden="true" customHeight="false" outlineLevel="0" collapsed="false">
      <c r="A2000" s="499" t="s">
        <v>1685</v>
      </c>
      <c r="B2000" s="500" t="n">
        <v>910</v>
      </c>
      <c r="C2000" s="499" t="s">
        <v>778</v>
      </c>
      <c r="D2000" s="500" t="n">
        <v>98</v>
      </c>
      <c r="E2000" s="499" t="s">
        <v>802</v>
      </c>
    </row>
    <row r="2001" customFormat="false" ht="15" hidden="true" customHeight="false" outlineLevel="0" collapsed="false">
      <c r="A2001" s="499" t="s">
        <v>1685</v>
      </c>
      <c r="B2001" s="500" t="n">
        <v>910</v>
      </c>
      <c r="C2001" s="499" t="s">
        <v>778</v>
      </c>
      <c r="D2001" s="500" t="n">
        <v>99</v>
      </c>
      <c r="E2001" s="499" t="s">
        <v>693</v>
      </c>
    </row>
    <row r="2002" customFormat="false" ht="15" hidden="true" customHeight="false" outlineLevel="0" collapsed="false">
      <c r="A2002" s="499" t="s">
        <v>1685</v>
      </c>
      <c r="B2002" s="500" t="n">
        <v>910</v>
      </c>
      <c r="C2002" s="499" t="s">
        <v>778</v>
      </c>
      <c r="D2002" s="500" t="n">
        <v>100</v>
      </c>
      <c r="E2002" s="499" t="s">
        <v>803</v>
      </c>
    </row>
    <row r="2003" customFormat="false" ht="15" hidden="true" customHeight="false" outlineLevel="0" collapsed="false">
      <c r="A2003" s="499" t="s">
        <v>1685</v>
      </c>
      <c r="B2003" s="500" t="n">
        <v>910</v>
      </c>
      <c r="C2003" s="499" t="s">
        <v>778</v>
      </c>
      <c r="D2003" s="500" t="n">
        <v>133</v>
      </c>
      <c r="E2003" s="499" t="s">
        <v>804</v>
      </c>
    </row>
    <row r="2004" customFormat="false" ht="15" hidden="true" customHeight="false" outlineLevel="0" collapsed="false">
      <c r="A2004" s="499" t="s">
        <v>1685</v>
      </c>
      <c r="B2004" s="500" t="n">
        <v>910</v>
      </c>
      <c r="C2004" s="499" t="s">
        <v>778</v>
      </c>
      <c r="D2004" s="500" t="n">
        <v>135</v>
      </c>
      <c r="E2004" s="499" t="s">
        <v>805</v>
      </c>
    </row>
    <row r="2005" customFormat="false" ht="15" hidden="true" customHeight="false" outlineLevel="0" collapsed="false">
      <c r="A2005" s="499" t="s">
        <v>1685</v>
      </c>
      <c r="B2005" s="500" t="n">
        <v>910</v>
      </c>
      <c r="C2005" s="499" t="s">
        <v>778</v>
      </c>
      <c r="D2005" s="500" t="n">
        <v>136</v>
      </c>
      <c r="E2005" s="499" t="s">
        <v>806</v>
      </c>
    </row>
    <row r="2006" customFormat="false" ht="15" hidden="true" customHeight="false" outlineLevel="0" collapsed="false">
      <c r="A2006" s="499" t="s">
        <v>1685</v>
      </c>
      <c r="B2006" s="500" t="n">
        <v>910</v>
      </c>
      <c r="C2006" s="499" t="s">
        <v>778</v>
      </c>
      <c r="D2006" s="500" t="n">
        <v>134</v>
      </c>
      <c r="E2006" s="499" t="s">
        <v>807</v>
      </c>
    </row>
    <row r="2007" customFormat="false" ht="15" hidden="true" customHeight="false" outlineLevel="0" collapsed="false">
      <c r="A2007" s="499" t="s">
        <v>1685</v>
      </c>
      <c r="B2007" s="500" t="n">
        <v>910</v>
      </c>
      <c r="C2007" s="499" t="s">
        <v>778</v>
      </c>
      <c r="D2007" s="500" t="n">
        <v>643</v>
      </c>
      <c r="E2007" s="499" t="s">
        <v>808</v>
      </c>
    </row>
    <row r="2008" customFormat="false" ht="15" hidden="true" customHeight="false" outlineLevel="0" collapsed="false">
      <c r="A2008" s="499" t="s">
        <v>1685</v>
      </c>
      <c r="B2008" s="500" t="n">
        <v>910</v>
      </c>
      <c r="C2008" s="499" t="s">
        <v>778</v>
      </c>
      <c r="D2008" s="500" t="n">
        <v>177</v>
      </c>
      <c r="E2008" s="499" t="s">
        <v>809</v>
      </c>
    </row>
    <row r="2009" customFormat="false" ht="15" hidden="true" customHeight="false" outlineLevel="0" collapsed="false">
      <c r="A2009" s="499" t="s">
        <v>1685</v>
      </c>
      <c r="B2009" s="500" t="n">
        <v>910</v>
      </c>
      <c r="C2009" s="499" t="s">
        <v>778</v>
      </c>
      <c r="D2009" s="500" t="n">
        <v>178</v>
      </c>
      <c r="E2009" s="499" t="s">
        <v>810</v>
      </c>
    </row>
    <row r="2010" customFormat="false" ht="15" hidden="true" customHeight="false" outlineLevel="0" collapsed="false">
      <c r="A2010" s="499" t="s">
        <v>1685</v>
      </c>
      <c r="B2010" s="500" t="n">
        <v>910</v>
      </c>
      <c r="C2010" s="499" t="s">
        <v>778</v>
      </c>
      <c r="D2010" s="500" t="n">
        <v>184</v>
      </c>
      <c r="E2010" s="499" t="s">
        <v>811</v>
      </c>
    </row>
    <row r="2011" customFormat="false" ht="15" hidden="true" customHeight="false" outlineLevel="0" collapsed="false">
      <c r="A2011" s="499" t="s">
        <v>1685</v>
      </c>
      <c r="B2011" s="500" t="n">
        <v>910</v>
      </c>
      <c r="C2011" s="499" t="s">
        <v>778</v>
      </c>
      <c r="D2011" s="500" t="n">
        <v>181</v>
      </c>
      <c r="E2011" s="499" t="s">
        <v>812</v>
      </c>
    </row>
    <row r="2012" customFormat="false" ht="15" hidden="true" customHeight="false" outlineLevel="0" collapsed="false">
      <c r="A2012" s="499" t="s">
        <v>1685</v>
      </c>
      <c r="B2012" s="500" t="n">
        <v>910</v>
      </c>
      <c r="C2012" s="499" t="s">
        <v>778</v>
      </c>
      <c r="D2012" s="500" t="n">
        <v>179</v>
      </c>
      <c r="E2012" s="499" t="s">
        <v>813</v>
      </c>
    </row>
    <row r="2013" customFormat="false" ht="15" hidden="true" customHeight="false" outlineLevel="0" collapsed="false">
      <c r="A2013" s="499" t="s">
        <v>1685</v>
      </c>
      <c r="B2013" s="500" t="n">
        <v>910</v>
      </c>
      <c r="C2013" s="499" t="s">
        <v>778</v>
      </c>
      <c r="D2013" s="500" t="n">
        <v>180</v>
      </c>
      <c r="E2013" s="499" t="s">
        <v>814</v>
      </c>
    </row>
    <row r="2014" customFormat="false" ht="15" hidden="true" customHeight="false" outlineLevel="0" collapsed="false">
      <c r="A2014" s="499" t="s">
        <v>1685</v>
      </c>
      <c r="B2014" s="500" t="n">
        <v>910</v>
      </c>
      <c r="C2014" s="499" t="s">
        <v>778</v>
      </c>
      <c r="D2014" s="500" t="n">
        <v>185</v>
      </c>
      <c r="E2014" s="499" t="s">
        <v>815</v>
      </c>
    </row>
    <row r="2015" customFormat="false" ht="15" hidden="true" customHeight="false" outlineLevel="0" collapsed="false">
      <c r="A2015" s="499" t="s">
        <v>1685</v>
      </c>
      <c r="B2015" s="500" t="n">
        <v>910</v>
      </c>
      <c r="C2015" s="499" t="s">
        <v>778</v>
      </c>
      <c r="D2015" s="500" t="n">
        <v>186</v>
      </c>
      <c r="E2015" s="499" t="s">
        <v>816</v>
      </c>
    </row>
    <row r="2016" customFormat="false" ht="15" hidden="true" customHeight="false" outlineLevel="0" collapsed="false">
      <c r="A2016" s="499" t="s">
        <v>1685</v>
      </c>
      <c r="B2016" s="500" t="n">
        <v>910</v>
      </c>
      <c r="C2016" s="499" t="s">
        <v>778</v>
      </c>
      <c r="D2016" s="500" t="n">
        <v>183</v>
      </c>
      <c r="E2016" s="499" t="s">
        <v>342</v>
      </c>
    </row>
    <row r="2017" customFormat="false" ht="15" hidden="true" customHeight="false" outlineLevel="0" collapsed="false">
      <c r="A2017" s="499" t="s">
        <v>1685</v>
      </c>
      <c r="B2017" s="500" t="n">
        <v>910</v>
      </c>
      <c r="C2017" s="499" t="s">
        <v>778</v>
      </c>
      <c r="D2017" s="500" t="n">
        <v>182</v>
      </c>
      <c r="E2017" s="499" t="s">
        <v>817</v>
      </c>
    </row>
    <row r="2018" customFormat="false" ht="15" hidden="true" customHeight="false" outlineLevel="0" collapsed="false">
      <c r="A2018" s="499" t="s">
        <v>1685</v>
      </c>
      <c r="B2018" s="500" t="n">
        <v>910</v>
      </c>
      <c r="C2018" s="499" t="s">
        <v>778</v>
      </c>
      <c r="D2018" s="500" t="n">
        <v>221</v>
      </c>
      <c r="E2018" s="499" t="s">
        <v>818</v>
      </c>
    </row>
    <row r="2019" customFormat="false" ht="15" hidden="true" customHeight="false" outlineLevel="0" collapsed="false">
      <c r="A2019" s="499" t="s">
        <v>1685</v>
      </c>
      <c r="B2019" s="500" t="n">
        <v>910</v>
      </c>
      <c r="C2019" s="499" t="s">
        <v>778</v>
      </c>
      <c r="D2019" s="500" t="n">
        <v>226</v>
      </c>
      <c r="E2019" s="499" t="s">
        <v>819</v>
      </c>
    </row>
    <row r="2020" customFormat="false" ht="15" hidden="true" customHeight="false" outlineLevel="0" collapsed="false">
      <c r="A2020" s="499" t="s">
        <v>1685</v>
      </c>
      <c r="B2020" s="500" t="n">
        <v>910</v>
      </c>
      <c r="C2020" s="499" t="s">
        <v>778</v>
      </c>
      <c r="D2020" s="500" t="n">
        <v>229</v>
      </c>
      <c r="E2020" s="499" t="s">
        <v>820</v>
      </c>
    </row>
    <row r="2021" customFormat="false" ht="15" hidden="true" customHeight="false" outlineLevel="0" collapsed="false">
      <c r="A2021" s="499" t="s">
        <v>1685</v>
      </c>
      <c r="B2021" s="500" t="n">
        <v>910</v>
      </c>
      <c r="C2021" s="499" t="s">
        <v>778</v>
      </c>
      <c r="D2021" s="500" t="n">
        <v>227</v>
      </c>
      <c r="E2021" s="499" t="s">
        <v>821</v>
      </c>
    </row>
    <row r="2022" customFormat="false" ht="15" hidden="true" customHeight="false" outlineLevel="0" collapsed="false">
      <c r="A2022" s="499" t="s">
        <v>1685</v>
      </c>
      <c r="B2022" s="500" t="n">
        <v>910</v>
      </c>
      <c r="C2022" s="499" t="s">
        <v>778</v>
      </c>
      <c r="D2022" s="500" t="n">
        <v>222</v>
      </c>
      <c r="E2022" s="499" t="s">
        <v>716</v>
      </c>
    </row>
    <row r="2023" customFormat="false" ht="15" hidden="true" customHeight="false" outlineLevel="0" collapsed="false">
      <c r="A2023" s="499" t="s">
        <v>1685</v>
      </c>
      <c r="B2023" s="500" t="n">
        <v>910</v>
      </c>
      <c r="C2023" s="499" t="s">
        <v>778</v>
      </c>
      <c r="D2023" s="500" t="n">
        <v>225</v>
      </c>
      <c r="E2023" s="499" t="s">
        <v>459</v>
      </c>
    </row>
    <row r="2024" customFormat="false" ht="15" hidden="true" customHeight="false" outlineLevel="0" collapsed="false">
      <c r="A2024" s="499" t="s">
        <v>1685</v>
      </c>
      <c r="B2024" s="500" t="n">
        <v>910</v>
      </c>
      <c r="C2024" s="499" t="s">
        <v>778</v>
      </c>
      <c r="D2024" s="500" t="n">
        <v>223</v>
      </c>
      <c r="E2024" s="499" t="s">
        <v>822</v>
      </c>
    </row>
    <row r="2025" customFormat="false" ht="15" hidden="true" customHeight="false" outlineLevel="0" collapsed="false">
      <c r="A2025" s="499" t="s">
        <v>1685</v>
      </c>
      <c r="B2025" s="500" t="n">
        <v>910</v>
      </c>
      <c r="C2025" s="499" t="s">
        <v>778</v>
      </c>
      <c r="D2025" s="500" t="n">
        <v>228</v>
      </c>
      <c r="E2025" s="499" t="s">
        <v>823</v>
      </c>
    </row>
    <row r="2026" customFormat="false" ht="15" hidden="true" customHeight="false" outlineLevel="0" collapsed="false">
      <c r="A2026" s="499" t="s">
        <v>1685</v>
      </c>
      <c r="B2026" s="500" t="n">
        <v>910</v>
      </c>
      <c r="C2026" s="499" t="s">
        <v>778</v>
      </c>
      <c r="D2026" s="500" t="n">
        <v>224</v>
      </c>
      <c r="E2026" s="499" t="s">
        <v>824</v>
      </c>
    </row>
    <row r="2027" customFormat="false" ht="15" hidden="true" customHeight="false" outlineLevel="0" collapsed="false">
      <c r="A2027" s="499" t="s">
        <v>1685</v>
      </c>
      <c r="B2027" s="500" t="n">
        <v>910</v>
      </c>
      <c r="C2027" s="499" t="s">
        <v>778</v>
      </c>
      <c r="D2027" s="500" t="n">
        <v>265</v>
      </c>
      <c r="E2027" s="499" t="s">
        <v>825</v>
      </c>
    </row>
    <row r="2028" customFormat="false" ht="15" hidden="true" customHeight="false" outlineLevel="0" collapsed="false">
      <c r="A2028" s="499" t="s">
        <v>1685</v>
      </c>
      <c r="B2028" s="500" t="n">
        <v>910</v>
      </c>
      <c r="C2028" s="499" t="s">
        <v>778</v>
      </c>
      <c r="D2028" s="500" t="n">
        <v>269</v>
      </c>
      <c r="E2028" s="499" t="s">
        <v>826</v>
      </c>
    </row>
    <row r="2029" customFormat="false" ht="15" hidden="true" customHeight="false" outlineLevel="0" collapsed="false">
      <c r="A2029" s="499" t="s">
        <v>1685</v>
      </c>
      <c r="B2029" s="500" t="n">
        <v>910</v>
      </c>
      <c r="C2029" s="499" t="s">
        <v>778</v>
      </c>
      <c r="D2029" s="500" t="n">
        <v>268</v>
      </c>
      <c r="E2029" s="499" t="s">
        <v>827</v>
      </c>
    </row>
    <row r="2030" customFormat="false" ht="15" hidden="true" customHeight="false" outlineLevel="0" collapsed="false">
      <c r="A2030" s="499" t="s">
        <v>1685</v>
      </c>
      <c r="B2030" s="500" t="n">
        <v>910</v>
      </c>
      <c r="C2030" s="499" t="s">
        <v>778</v>
      </c>
      <c r="D2030" s="500" t="n">
        <v>266</v>
      </c>
      <c r="E2030" s="499" t="s">
        <v>828</v>
      </c>
    </row>
    <row r="2031" customFormat="false" ht="15" hidden="true" customHeight="false" outlineLevel="0" collapsed="false">
      <c r="A2031" s="499" t="s">
        <v>1685</v>
      </c>
      <c r="B2031" s="500" t="n">
        <v>910</v>
      </c>
      <c r="C2031" s="499" t="s">
        <v>778</v>
      </c>
      <c r="D2031" s="500" t="n">
        <v>267</v>
      </c>
      <c r="E2031" s="499" t="s">
        <v>829</v>
      </c>
    </row>
    <row r="2032" customFormat="false" ht="15" hidden="true" customHeight="false" outlineLevel="0" collapsed="false">
      <c r="A2032" s="499" t="s">
        <v>1685</v>
      </c>
      <c r="B2032" s="500" t="n">
        <v>910</v>
      </c>
      <c r="C2032" s="499" t="s">
        <v>778</v>
      </c>
      <c r="D2032" s="500" t="n">
        <v>353</v>
      </c>
      <c r="E2032" s="499" t="s">
        <v>727</v>
      </c>
    </row>
    <row r="2033" customFormat="false" ht="15" hidden="true" customHeight="false" outlineLevel="0" collapsed="false">
      <c r="A2033" s="499" t="s">
        <v>1685</v>
      </c>
      <c r="B2033" s="500" t="n">
        <v>910</v>
      </c>
      <c r="C2033" s="499" t="s">
        <v>778</v>
      </c>
      <c r="D2033" s="500" t="n">
        <v>397</v>
      </c>
      <c r="E2033" s="499" t="s">
        <v>830</v>
      </c>
    </row>
    <row r="2034" customFormat="false" ht="15" hidden="true" customHeight="false" outlineLevel="0" collapsed="false">
      <c r="A2034" s="499" t="s">
        <v>1685</v>
      </c>
      <c r="B2034" s="500" t="n">
        <v>910</v>
      </c>
      <c r="C2034" s="499" t="s">
        <v>778</v>
      </c>
      <c r="D2034" s="500" t="n">
        <v>445</v>
      </c>
      <c r="E2034" s="499" t="s">
        <v>831</v>
      </c>
    </row>
    <row r="2035" customFormat="false" ht="15" hidden="true" customHeight="false" outlineLevel="0" collapsed="false">
      <c r="A2035" s="499" t="s">
        <v>1685</v>
      </c>
      <c r="B2035" s="500" t="n">
        <v>910</v>
      </c>
      <c r="C2035" s="499" t="s">
        <v>778</v>
      </c>
      <c r="D2035" s="500" t="n">
        <v>456</v>
      </c>
      <c r="E2035" s="499" t="s">
        <v>832</v>
      </c>
    </row>
    <row r="2036" customFormat="false" ht="15" hidden="true" customHeight="false" outlineLevel="0" collapsed="false">
      <c r="A2036" s="499" t="s">
        <v>1685</v>
      </c>
      <c r="B2036" s="500" t="n">
        <v>910</v>
      </c>
      <c r="C2036" s="499" t="s">
        <v>778</v>
      </c>
      <c r="D2036" s="500" t="n">
        <v>457</v>
      </c>
      <c r="E2036" s="499" t="s">
        <v>833</v>
      </c>
    </row>
    <row r="2037" customFormat="false" ht="15" hidden="true" customHeight="false" outlineLevel="0" collapsed="false">
      <c r="A2037" s="499" t="s">
        <v>1685</v>
      </c>
      <c r="B2037" s="500" t="n">
        <v>910</v>
      </c>
      <c r="C2037" s="499" t="s">
        <v>778</v>
      </c>
      <c r="D2037" s="500" t="n">
        <v>505</v>
      </c>
      <c r="E2037" s="499" t="s">
        <v>834</v>
      </c>
    </row>
    <row r="2038" customFormat="false" ht="15" hidden="true" customHeight="false" outlineLevel="0" collapsed="false">
      <c r="A2038" s="499" t="s">
        <v>1685</v>
      </c>
      <c r="B2038" s="500" t="n">
        <v>910</v>
      </c>
      <c r="C2038" s="499" t="s">
        <v>778</v>
      </c>
      <c r="D2038" s="500" t="n">
        <v>500</v>
      </c>
      <c r="E2038" s="499" t="s">
        <v>736</v>
      </c>
    </row>
    <row r="2039" customFormat="false" ht="15" hidden="true" customHeight="false" outlineLevel="0" collapsed="false">
      <c r="A2039" s="499" t="s">
        <v>1685</v>
      </c>
      <c r="B2039" s="500" t="n">
        <v>910</v>
      </c>
      <c r="C2039" s="499" t="s">
        <v>778</v>
      </c>
      <c r="D2039" s="500" t="n">
        <v>507</v>
      </c>
      <c r="E2039" s="499" t="s">
        <v>835</v>
      </c>
    </row>
    <row r="2040" customFormat="false" ht="15" hidden="true" customHeight="false" outlineLevel="0" collapsed="false">
      <c r="A2040" s="499" t="s">
        <v>1685</v>
      </c>
      <c r="B2040" s="500" t="n">
        <v>910</v>
      </c>
      <c r="C2040" s="499" t="s">
        <v>778</v>
      </c>
      <c r="D2040" s="500" t="n">
        <v>508</v>
      </c>
      <c r="E2040" s="499" t="s">
        <v>836</v>
      </c>
    </row>
    <row r="2041" customFormat="false" ht="15" hidden="true" customHeight="false" outlineLevel="0" collapsed="false">
      <c r="A2041" s="499" t="s">
        <v>1685</v>
      </c>
      <c r="B2041" s="500" t="n">
        <v>910</v>
      </c>
      <c r="C2041" s="499" t="s">
        <v>778</v>
      </c>
      <c r="D2041" s="500" t="n">
        <v>501</v>
      </c>
      <c r="E2041" s="499" t="s">
        <v>837</v>
      </c>
    </row>
    <row r="2042" customFormat="false" ht="15" hidden="true" customHeight="false" outlineLevel="0" collapsed="false">
      <c r="A2042" s="499" t="s">
        <v>1685</v>
      </c>
      <c r="B2042" s="500" t="n">
        <v>910</v>
      </c>
      <c r="C2042" s="499" t="s">
        <v>778</v>
      </c>
      <c r="D2042" s="500" t="n">
        <v>502</v>
      </c>
      <c r="E2042" s="499" t="s">
        <v>838</v>
      </c>
    </row>
    <row r="2043" customFormat="false" ht="15" hidden="true" customHeight="false" outlineLevel="0" collapsed="false">
      <c r="A2043" s="499" t="s">
        <v>1685</v>
      </c>
      <c r="B2043" s="500" t="n">
        <v>910</v>
      </c>
      <c r="C2043" s="499" t="s">
        <v>778</v>
      </c>
      <c r="D2043" s="500" t="n">
        <v>509</v>
      </c>
      <c r="E2043" s="499" t="s">
        <v>839</v>
      </c>
    </row>
    <row r="2044" customFormat="false" ht="15" hidden="true" customHeight="false" outlineLevel="0" collapsed="false">
      <c r="A2044" s="499" t="s">
        <v>1685</v>
      </c>
      <c r="B2044" s="500" t="n">
        <v>910</v>
      </c>
      <c r="C2044" s="499" t="s">
        <v>778</v>
      </c>
      <c r="D2044" s="500" t="n">
        <v>503</v>
      </c>
      <c r="E2044" s="499" t="s">
        <v>840</v>
      </c>
    </row>
    <row r="2045" customFormat="false" ht="15" hidden="true" customHeight="false" outlineLevel="0" collapsed="false">
      <c r="A2045" s="499" t="s">
        <v>1685</v>
      </c>
      <c r="B2045" s="500" t="n">
        <v>910</v>
      </c>
      <c r="C2045" s="499" t="s">
        <v>778</v>
      </c>
      <c r="D2045" s="500" t="n">
        <v>506</v>
      </c>
      <c r="E2045" s="499" t="s">
        <v>841</v>
      </c>
    </row>
    <row r="2046" customFormat="false" ht="15" hidden="true" customHeight="false" outlineLevel="0" collapsed="false">
      <c r="A2046" s="499" t="s">
        <v>1685</v>
      </c>
      <c r="B2046" s="500" t="n">
        <v>910</v>
      </c>
      <c r="C2046" s="499" t="s">
        <v>778</v>
      </c>
      <c r="D2046" s="500" t="n">
        <v>504</v>
      </c>
      <c r="E2046" s="499" t="s">
        <v>842</v>
      </c>
    </row>
    <row r="2047" customFormat="false" ht="15" hidden="true" customHeight="false" outlineLevel="0" collapsed="false">
      <c r="A2047" s="499" t="s">
        <v>1685</v>
      </c>
      <c r="B2047" s="500" t="n">
        <v>910</v>
      </c>
      <c r="C2047" s="499" t="s">
        <v>778</v>
      </c>
      <c r="D2047" s="500" t="n">
        <v>632</v>
      </c>
      <c r="E2047" s="499" t="s">
        <v>843</v>
      </c>
    </row>
    <row r="2048" customFormat="false" ht="15" hidden="true" customHeight="false" outlineLevel="0" collapsed="false">
      <c r="A2048" s="499" t="s">
        <v>1685</v>
      </c>
      <c r="B2048" s="500" t="n">
        <v>910</v>
      </c>
      <c r="C2048" s="499" t="s">
        <v>778</v>
      </c>
      <c r="D2048" s="500" t="n">
        <v>641</v>
      </c>
      <c r="E2048" s="499" t="s">
        <v>844</v>
      </c>
    </row>
    <row r="2049" customFormat="false" ht="15" hidden="true" customHeight="false" outlineLevel="0" collapsed="false">
      <c r="A2049" s="499" t="s">
        <v>1685</v>
      </c>
      <c r="B2049" s="500" t="n">
        <v>910</v>
      </c>
      <c r="C2049" s="499" t="s">
        <v>778</v>
      </c>
      <c r="D2049" s="500" t="n">
        <v>633</v>
      </c>
      <c r="E2049" s="499" t="s">
        <v>845</v>
      </c>
    </row>
    <row r="2050" customFormat="false" ht="15" hidden="true" customHeight="false" outlineLevel="0" collapsed="false">
      <c r="A2050" s="499" t="s">
        <v>1685</v>
      </c>
      <c r="B2050" s="500" t="n">
        <v>910</v>
      </c>
      <c r="C2050" s="499" t="s">
        <v>778</v>
      </c>
      <c r="D2050" s="500" t="n">
        <v>640</v>
      </c>
      <c r="E2050" s="499" t="s">
        <v>846</v>
      </c>
    </row>
    <row r="2051" customFormat="false" ht="15" hidden="true" customHeight="false" outlineLevel="0" collapsed="false">
      <c r="A2051" s="499" t="s">
        <v>1685</v>
      </c>
      <c r="B2051" s="500" t="n">
        <v>910</v>
      </c>
      <c r="C2051" s="499" t="s">
        <v>778</v>
      </c>
      <c r="D2051" s="500" t="n">
        <v>634</v>
      </c>
      <c r="E2051" s="499" t="s">
        <v>847</v>
      </c>
    </row>
    <row r="2052" customFormat="false" ht="15" hidden="true" customHeight="false" outlineLevel="0" collapsed="false">
      <c r="A2052" s="499" t="s">
        <v>1685</v>
      </c>
      <c r="B2052" s="500" t="n">
        <v>910</v>
      </c>
      <c r="C2052" s="499" t="s">
        <v>778</v>
      </c>
      <c r="D2052" s="500" t="n">
        <v>635</v>
      </c>
      <c r="E2052" s="499" t="s">
        <v>848</v>
      </c>
    </row>
    <row r="2053" customFormat="false" ht="15" hidden="true" customHeight="false" outlineLevel="0" collapsed="false">
      <c r="A2053" s="499" t="s">
        <v>1685</v>
      </c>
      <c r="B2053" s="500" t="n">
        <v>910</v>
      </c>
      <c r="C2053" s="499" t="s">
        <v>778</v>
      </c>
      <c r="D2053" s="500" t="n">
        <v>636</v>
      </c>
      <c r="E2053" s="499" t="s">
        <v>849</v>
      </c>
    </row>
    <row r="2054" customFormat="false" ht="15" hidden="true" customHeight="false" outlineLevel="0" collapsed="false">
      <c r="A2054" s="499" t="s">
        <v>1685</v>
      </c>
      <c r="B2054" s="500" t="n">
        <v>910</v>
      </c>
      <c r="C2054" s="499" t="s">
        <v>778</v>
      </c>
      <c r="D2054" s="500" t="n">
        <v>637</v>
      </c>
      <c r="E2054" s="499" t="s">
        <v>850</v>
      </c>
    </row>
    <row r="2055" customFormat="false" ht="15" hidden="true" customHeight="false" outlineLevel="0" collapsed="false">
      <c r="A2055" s="499" t="s">
        <v>1685</v>
      </c>
      <c r="B2055" s="500" t="n">
        <v>910</v>
      </c>
      <c r="C2055" s="499" t="s">
        <v>778</v>
      </c>
      <c r="D2055" s="500" t="n">
        <v>638</v>
      </c>
      <c r="E2055" s="499" t="s">
        <v>851</v>
      </c>
    </row>
    <row r="2056" customFormat="false" ht="15" hidden="true" customHeight="false" outlineLevel="0" collapsed="false">
      <c r="A2056" s="499" t="s">
        <v>1685</v>
      </c>
      <c r="B2056" s="500" t="n">
        <v>910</v>
      </c>
      <c r="C2056" s="499" t="s">
        <v>778</v>
      </c>
      <c r="D2056" s="500" t="n">
        <v>639</v>
      </c>
      <c r="E2056" s="499" t="s">
        <v>852</v>
      </c>
    </row>
    <row r="2057" customFormat="false" ht="15" hidden="true" customHeight="false" outlineLevel="0" collapsed="false">
      <c r="A2057" s="499" t="s">
        <v>1685</v>
      </c>
      <c r="B2057" s="500" t="n">
        <v>910</v>
      </c>
      <c r="C2057" s="499" t="s">
        <v>778</v>
      </c>
      <c r="D2057" s="500" t="n">
        <v>691</v>
      </c>
      <c r="E2057" s="499" t="s">
        <v>853</v>
      </c>
    </row>
    <row r="2058" customFormat="false" ht="15" hidden="true" customHeight="false" outlineLevel="0" collapsed="false">
      <c r="A2058" s="499" t="s">
        <v>1685</v>
      </c>
      <c r="B2058" s="500" t="n">
        <v>910</v>
      </c>
      <c r="C2058" s="499" t="s">
        <v>778</v>
      </c>
      <c r="D2058" s="500" t="n">
        <v>693</v>
      </c>
      <c r="E2058" s="499" t="s">
        <v>854</v>
      </c>
    </row>
    <row r="2059" customFormat="false" ht="15" hidden="true" customHeight="false" outlineLevel="0" collapsed="false">
      <c r="A2059" s="499" t="s">
        <v>1685</v>
      </c>
      <c r="B2059" s="500" t="n">
        <v>910</v>
      </c>
      <c r="C2059" s="499" t="s">
        <v>778</v>
      </c>
      <c r="D2059" s="500" t="n">
        <v>694</v>
      </c>
      <c r="E2059" s="499" t="s">
        <v>855</v>
      </c>
    </row>
    <row r="2060" customFormat="false" ht="15" hidden="true" customHeight="false" outlineLevel="0" collapsed="false">
      <c r="A2060" s="499" t="s">
        <v>1685</v>
      </c>
      <c r="B2060" s="500" t="n">
        <v>910</v>
      </c>
      <c r="C2060" s="499" t="s">
        <v>778</v>
      </c>
      <c r="D2060" s="500" t="n">
        <v>692</v>
      </c>
      <c r="E2060" s="499" t="s">
        <v>856</v>
      </c>
    </row>
    <row r="2061" customFormat="false" ht="15" hidden="true" customHeight="false" outlineLevel="0" collapsed="false">
      <c r="A2061" s="499" t="s">
        <v>1685</v>
      </c>
      <c r="B2061" s="500" t="n">
        <v>910</v>
      </c>
      <c r="C2061" s="499" t="s">
        <v>778</v>
      </c>
      <c r="D2061" s="500" t="n">
        <v>735</v>
      </c>
      <c r="E2061" s="499" t="s">
        <v>857</v>
      </c>
    </row>
    <row r="2062" customFormat="false" ht="15" hidden="true" customHeight="false" outlineLevel="0" collapsed="false">
      <c r="A2062" s="499" t="s">
        <v>1685</v>
      </c>
      <c r="B2062" s="500" t="n">
        <v>910</v>
      </c>
      <c r="C2062" s="499" t="s">
        <v>778</v>
      </c>
      <c r="D2062" s="500" t="n">
        <v>736</v>
      </c>
      <c r="E2062" s="499" t="s">
        <v>858</v>
      </c>
    </row>
    <row r="2063" customFormat="false" ht="15" hidden="true" customHeight="false" outlineLevel="0" collapsed="false">
      <c r="A2063" s="499" t="s">
        <v>1685</v>
      </c>
      <c r="B2063" s="500" t="n">
        <v>910</v>
      </c>
      <c r="C2063" s="499" t="s">
        <v>778</v>
      </c>
      <c r="D2063" s="500" t="n">
        <v>737</v>
      </c>
      <c r="E2063" s="499" t="s">
        <v>859</v>
      </c>
    </row>
    <row r="2064" customFormat="false" ht="15" hidden="true" customHeight="false" outlineLevel="0" collapsed="false">
      <c r="A2064" s="499" t="s">
        <v>1685</v>
      </c>
      <c r="B2064" s="500" t="n">
        <v>910</v>
      </c>
      <c r="C2064" s="499" t="s">
        <v>778</v>
      </c>
      <c r="D2064" s="500" t="n">
        <v>779</v>
      </c>
      <c r="E2064" s="499" t="s">
        <v>772</v>
      </c>
    </row>
    <row r="2065" customFormat="false" ht="15" hidden="true" customHeight="false" outlineLevel="0" collapsed="false">
      <c r="A2065" s="499" t="s">
        <v>1685</v>
      </c>
      <c r="B2065" s="500" t="n">
        <v>910</v>
      </c>
      <c r="C2065" s="499" t="s">
        <v>778</v>
      </c>
      <c r="D2065" s="500" t="n">
        <v>781</v>
      </c>
      <c r="E2065" s="499" t="s">
        <v>860</v>
      </c>
    </row>
    <row r="2066" customFormat="false" ht="15" hidden="true" customHeight="false" outlineLevel="0" collapsed="false">
      <c r="A2066" s="499" t="s">
        <v>1685</v>
      </c>
      <c r="B2066" s="500" t="n">
        <v>910</v>
      </c>
      <c r="C2066" s="499" t="s">
        <v>778</v>
      </c>
      <c r="D2066" s="500" t="n">
        <v>780</v>
      </c>
      <c r="E2066" s="499" t="s">
        <v>495</v>
      </c>
    </row>
    <row r="2067" customFormat="false" ht="15" hidden="true" customHeight="false" outlineLevel="0" collapsed="false">
      <c r="A2067" s="499" t="s">
        <v>1685</v>
      </c>
      <c r="B2067" s="500" t="n">
        <v>910</v>
      </c>
      <c r="C2067" s="499" t="s">
        <v>778</v>
      </c>
      <c r="D2067" s="500" t="n">
        <v>823</v>
      </c>
      <c r="E2067" s="499" t="s">
        <v>861</v>
      </c>
    </row>
    <row r="2068" customFormat="false" ht="15" hidden="true" customHeight="false" outlineLevel="0" collapsed="false">
      <c r="A2068" s="499" t="s">
        <v>1685</v>
      </c>
      <c r="B2068" s="500" t="n">
        <v>910</v>
      </c>
      <c r="C2068" s="499" t="s">
        <v>778</v>
      </c>
      <c r="D2068" s="500" t="n">
        <v>738</v>
      </c>
      <c r="E2068" s="499" t="s">
        <v>475</v>
      </c>
    </row>
    <row r="2069" customFormat="false" ht="15" hidden="true" customHeight="false" outlineLevel="0" collapsed="false">
      <c r="A2069" s="499" t="s">
        <v>1685</v>
      </c>
      <c r="B2069" s="500" t="n">
        <v>465</v>
      </c>
      <c r="C2069" s="499" t="s">
        <v>862</v>
      </c>
      <c r="D2069" s="500" t="n">
        <v>5</v>
      </c>
      <c r="E2069" s="499" t="s">
        <v>863</v>
      </c>
    </row>
    <row r="2070" customFormat="false" ht="15" hidden="true" customHeight="false" outlineLevel="0" collapsed="false">
      <c r="A2070" s="499" t="s">
        <v>1685</v>
      </c>
      <c r="B2070" s="500" t="n">
        <v>465</v>
      </c>
      <c r="C2070" s="499" t="s">
        <v>862</v>
      </c>
      <c r="D2070" s="500" t="n">
        <v>3</v>
      </c>
      <c r="E2070" s="499" t="s">
        <v>864</v>
      </c>
    </row>
    <row r="2071" customFormat="false" ht="15" hidden="true" customHeight="false" outlineLevel="0" collapsed="false">
      <c r="A2071" s="499" t="s">
        <v>1685</v>
      </c>
      <c r="B2071" s="500" t="n">
        <v>465</v>
      </c>
      <c r="C2071" s="499" t="s">
        <v>862</v>
      </c>
      <c r="D2071" s="500" t="n">
        <v>4</v>
      </c>
      <c r="E2071" s="499" t="s">
        <v>865</v>
      </c>
    </row>
    <row r="2072" customFormat="false" ht="15" hidden="true" customHeight="false" outlineLevel="0" collapsed="false">
      <c r="A2072" s="499" t="s">
        <v>1685</v>
      </c>
      <c r="B2072" s="500" t="n">
        <v>465</v>
      </c>
      <c r="C2072" s="499" t="s">
        <v>862</v>
      </c>
      <c r="D2072" s="500" t="n">
        <v>1</v>
      </c>
      <c r="E2072" s="499" t="s">
        <v>866</v>
      </c>
    </row>
    <row r="2073" customFormat="false" ht="15" hidden="true" customHeight="false" outlineLevel="0" collapsed="false">
      <c r="A2073" s="499" t="s">
        <v>1685</v>
      </c>
      <c r="B2073" s="500" t="n">
        <v>465</v>
      </c>
      <c r="C2073" s="499" t="s">
        <v>862</v>
      </c>
      <c r="D2073" s="500" t="n">
        <v>2</v>
      </c>
      <c r="E2073" s="499" t="s">
        <v>867</v>
      </c>
    </row>
    <row r="2074" customFormat="false" ht="15" hidden="true" customHeight="false" outlineLevel="0" collapsed="false">
      <c r="A2074" s="499" t="s">
        <v>1685</v>
      </c>
      <c r="B2074" s="500" t="n">
        <v>465</v>
      </c>
      <c r="C2074" s="499" t="s">
        <v>862</v>
      </c>
      <c r="D2074" s="500" t="n">
        <v>45</v>
      </c>
      <c r="E2074" s="499" t="s">
        <v>665</v>
      </c>
    </row>
    <row r="2075" customFormat="false" ht="15" hidden="true" customHeight="false" outlineLevel="0" collapsed="false">
      <c r="A2075" s="499" t="s">
        <v>1685</v>
      </c>
      <c r="B2075" s="500" t="n">
        <v>465</v>
      </c>
      <c r="C2075" s="499" t="s">
        <v>862</v>
      </c>
      <c r="D2075" s="500" t="n">
        <v>46</v>
      </c>
      <c r="E2075" s="499" t="s">
        <v>868</v>
      </c>
    </row>
    <row r="2076" customFormat="false" ht="15" hidden="true" customHeight="false" outlineLevel="0" collapsed="false">
      <c r="A2076" s="499" t="s">
        <v>1685</v>
      </c>
      <c r="B2076" s="500" t="n">
        <v>465</v>
      </c>
      <c r="C2076" s="499" t="s">
        <v>862</v>
      </c>
      <c r="D2076" s="500" t="n">
        <v>92</v>
      </c>
      <c r="E2076" s="499" t="s">
        <v>869</v>
      </c>
    </row>
    <row r="2077" customFormat="false" ht="15" hidden="true" customHeight="false" outlineLevel="0" collapsed="false">
      <c r="A2077" s="499" t="s">
        <v>1685</v>
      </c>
      <c r="B2077" s="500" t="n">
        <v>465</v>
      </c>
      <c r="C2077" s="499" t="s">
        <v>862</v>
      </c>
      <c r="D2077" s="500" t="n">
        <v>89</v>
      </c>
      <c r="E2077" s="499" t="s">
        <v>870</v>
      </c>
    </row>
    <row r="2078" customFormat="false" ht="15" hidden="true" customHeight="false" outlineLevel="0" collapsed="false">
      <c r="A2078" s="499" t="s">
        <v>1685</v>
      </c>
      <c r="B2078" s="500" t="n">
        <v>465</v>
      </c>
      <c r="C2078" s="499" t="s">
        <v>862</v>
      </c>
      <c r="D2078" s="500" t="n">
        <v>93</v>
      </c>
      <c r="E2078" s="499" t="s">
        <v>871</v>
      </c>
    </row>
    <row r="2079" customFormat="false" ht="15" hidden="true" customHeight="false" outlineLevel="0" collapsed="false">
      <c r="A2079" s="499" t="s">
        <v>1685</v>
      </c>
      <c r="B2079" s="500" t="n">
        <v>465</v>
      </c>
      <c r="C2079" s="499" t="s">
        <v>862</v>
      </c>
      <c r="D2079" s="500" t="n">
        <v>90</v>
      </c>
      <c r="E2079" s="499" t="s">
        <v>872</v>
      </c>
    </row>
    <row r="2080" customFormat="false" ht="15" hidden="true" customHeight="false" outlineLevel="0" collapsed="false">
      <c r="A2080" s="499" t="s">
        <v>1685</v>
      </c>
      <c r="B2080" s="500" t="n">
        <v>465</v>
      </c>
      <c r="C2080" s="499" t="s">
        <v>862</v>
      </c>
      <c r="D2080" s="500" t="n">
        <v>178</v>
      </c>
      <c r="E2080" s="499" t="s">
        <v>873</v>
      </c>
    </row>
    <row r="2081" customFormat="false" ht="15" hidden="true" customHeight="false" outlineLevel="0" collapsed="false">
      <c r="A2081" s="499" t="s">
        <v>1685</v>
      </c>
      <c r="B2081" s="500" t="n">
        <v>465</v>
      </c>
      <c r="C2081" s="499" t="s">
        <v>862</v>
      </c>
      <c r="D2081" s="500" t="n">
        <v>179</v>
      </c>
      <c r="E2081" s="499" t="s">
        <v>874</v>
      </c>
    </row>
    <row r="2082" customFormat="false" ht="15" hidden="true" customHeight="false" outlineLevel="0" collapsed="false">
      <c r="A2082" s="499" t="s">
        <v>1685</v>
      </c>
      <c r="B2082" s="500" t="n">
        <v>465</v>
      </c>
      <c r="C2082" s="499" t="s">
        <v>862</v>
      </c>
      <c r="D2082" s="500" t="n">
        <v>177</v>
      </c>
      <c r="E2082" s="499" t="s">
        <v>875</v>
      </c>
    </row>
    <row r="2083" customFormat="false" ht="15" hidden="true" customHeight="false" outlineLevel="0" collapsed="false">
      <c r="A2083" s="499" t="s">
        <v>1685</v>
      </c>
      <c r="B2083" s="500" t="n">
        <v>465</v>
      </c>
      <c r="C2083" s="499" t="s">
        <v>862</v>
      </c>
      <c r="D2083" s="500" t="n">
        <v>221</v>
      </c>
      <c r="E2083" s="499" t="s">
        <v>876</v>
      </c>
    </row>
    <row r="2084" customFormat="false" ht="15" hidden="true" customHeight="false" outlineLevel="0" collapsed="false">
      <c r="A2084" s="499" t="s">
        <v>1685</v>
      </c>
      <c r="B2084" s="500" t="n">
        <v>465</v>
      </c>
      <c r="C2084" s="499" t="s">
        <v>862</v>
      </c>
      <c r="D2084" s="500" t="n">
        <v>270</v>
      </c>
      <c r="E2084" s="499" t="s">
        <v>877</v>
      </c>
    </row>
    <row r="2085" customFormat="false" ht="15" hidden="true" customHeight="false" outlineLevel="0" collapsed="false">
      <c r="A2085" s="499" t="s">
        <v>1685</v>
      </c>
      <c r="B2085" s="500" t="n">
        <v>465</v>
      </c>
      <c r="C2085" s="499" t="s">
        <v>862</v>
      </c>
      <c r="D2085" s="500" t="n">
        <v>353</v>
      </c>
      <c r="E2085" s="499" t="s">
        <v>878</v>
      </c>
    </row>
    <row r="2086" customFormat="false" ht="15" hidden="true" customHeight="false" outlineLevel="0" collapsed="false">
      <c r="A2086" s="499" t="s">
        <v>1685</v>
      </c>
      <c r="B2086" s="500" t="n">
        <v>465</v>
      </c>
      <c r="C2086" s="499" t="s">
        <v>862</v>
      </c>
      <c r="D2086" s="500" t="n">
        <v>502</v>
      </c>
      <c r="E2086" s="499" t="s">
        <v>879</v>
      </c>
    </row>
    <row r="2087" customFormat="false" ht="15" hidden="true" customHeight="false" outlineLevel="0" collapsed="false">
      <c r="A2087" s="499" t="s">
        <v>1685</v>
      </c>
      <c r="B2087" s="500" t="n">
        <v>465</v>
      </c>
      <c r="C2087" s="499" t="s">
        <v>862</v>
      </c>
      <c r="D2087" s="500" t="n">
        <v>354</v>
      </c>
      <c r="E2087" s="499" t="s">
        <v>880</v>
      </c>
    </row>
    <row r="2088" customFormat="false" ht="15" hidden="true" customHeight="false" outlineLevel="0" collapsed="false">
      <c r="A2088" s="499" t="s">
        <v>1685</v>
      </c>
      <c r="B2088" s="500" t="n">
        <v>465</v>
      </c>
      <c r="C2088" s="499" t="s">
        <v>862</v>
      </c>
      <c r="D2088" s="500" t="n">
        <v>501</v>
      </c>
      <c r="E2088" s="499" t="s">
        <v>881</v>
      </c>
    </row>
    <row r="2089" customFormat="false" ht="15" hidden="true" customHeight="false" outlineLevel="0" collapsed="false">
      <c r="A2089" s="499" t="s">
        <v>1685</v>
      </c>
      <c r="B2089" s="500" t="n">
        <v>465</v>
      </c>
      <c r="C2089" s="499" t="s">
        <v>862</v>
      </c>
      <c r="D2089" s="500" t="n">
        <v>500</v>
      </c>
      <c r="E2089" s="499" t="s">
        <v>882</v>
      </c>
    </row>
    <row r="2090" customFormat="false" ht="15" hidden="true" customHeight="false" outlineLevel="0" collapsed="false">
      <c r="A2090" s="499" t="s">
        <v>1685</v>
      </c>
      <c r="B2090" s="500" t="n">
        <v>465</v>
      </c>
      <c r="C2090" s="499" t="s">
        <v>862</v>
      </c>
      <c r="D2090" s="500" t="n">
        <v>6</v>
      </c>
      <c r="E2090" s="499" t="s">
        <v>883</v>
      </c>
    </row>
    <row r="2091" customFormat="false" ht="15" hidden="true" customHeight="false" outlineLevel="0" collapsed="false">
      <c r="A2091" s="499" t="s">
        <v>1685</v>
      </c>
      <c r="B2091" s="500" t="n">
        <v>465</v>
      </c>
      <c r="C2091" s="499" t="s">
        <v>862</v>
      </c>
      <c r="D2091" s="500" t="n">
        <v>544</v>
      </c>
      <c r="E2091" s="499" t="s">
        <v>884</v>
      </c>
    </row>
    <row r="2092" customFormat="false" ht="15" hidden="true" customHeight="false" outlineLevel="0" collapsed="false">
      <c r="A2092" s="499" t="s">
        <v>1685</v>
      </c>
      <c r="B2092" s="500" t="n">
        <v>465</v>
      </c>
      <c r="C2092" s="499" t="s">
        <v>862</v>
      </c>
      <c r="D2092" s="500" t="n">
        <v>633</v>
      </c>
      <c r="E2092" s="499" t="s">
        <v>885</v>
      </c>
    </row>
    <row r="2093" customFormat="false" ht="15" hidden="true" customHeight="false" outlineLevel="0" collapsed="false">
      <c r="A2093" s="499" t="s">
        <v>1685</v>
      </c>
      <c r="B2093" s="500" t="n">
        <v>465</v>
      </c>
      <c r="C2093" s="499" t="s">
        <v>862</v>
      </c>
      <c r="D2093" s="500" t="n">
        <v>634</v>
      </c>
      <c r="E2093" s="499" t="s">
        <v>886</v>
      </c>
    </row>
    <row r="2094" customFormat="false" ht="15" hidden="true" customHeight="false" outlineLevel="0" collapsed="false">
      <c r="A2094" s="499" t="s">
        <v>1685</v>
      </c>
      <c r="B2094" s="500" t="n">
        <v>465</v>
      </c>
      <c r="C2094" s="499" t="s">
        <v>862</v>
      </c>
      <c r="D2094" s="500" t="n">
        <v>635</v>
      </c>
      <c r="E2094" s="499" t="s">
        <v>887</v>
      </c>
    </row>
    <row r="2095" customFormat="false" ht="15" hidden="true" customHeight="false" outlineLevel="0" collapsed="false">
      <c r="A2095" s="499" t="s">
        <v>1685</v>
      </c>
      <c r="B2095" s="500" t="n">
        <v>465</v>
      </c>
      <c r="C2095" s="499" t="s">
        <v>862</v>
      </c>
      <c r="D2095" s="500" t="n">
        <v>779</v>
      </c>
      <c r="E2095" s="499" t="s">
        <v>888</v>
      </c>
    </row>
    <row r="2096" customFormat="false" ht="15" hidden="true" customHeight="false" outlineLevel="0" collapsed="false">
      <c r="A2096" s="499" t="s">
        <v>1685</v>
      </c>
      <c r="B2096" s="500" t="n">
        <v>465</v>
      </c>
      <c r="C2096" s="499" t="s">
        <v>862</v>
      </c>
      <c r="D2096" s="500" t="n">
        <v>780</v>
      </c>
      <c r="E2096" s="499" t="s">
        <v>889</v>
      </c>
    </row>
    <row r="2097" customFormat="false" ht="15" hidden="true" customHeight="false" outlineLevel="0" collapsed="false">
      <c r="A2097" s="499" t="s">
        <v>1685</v>
      </c>
      <c r="B2097" s="500" t="n">
        <v>465</v>
      </c>
      <c r="C2097" s="499" t="s">
        <v>862</v>
      </c>
      <c r="D2097" s="500" t="n">
        <v>781</v>
      </c>
      <c r="E2097" s="499" t="s">
        <v>890</v>
      </c>
    </row>
    <row r="2098" customFormat="false" ht="15" hidden="true" customHeight="false" outlineLevel="0" collapsed="false">
      <c r="A2098" s="499" t="s">
        <v>1685</v>
      </c>
      <c r="B2098" s="500" t="n">
        <v>465</v>
      </c>
      <c r="C2098" s="499" t="s">
        <v>862</v>
      </c>
      <c r="D2098" s="500" t="n">
        <v>785</v>
      </c>
      <c r="E2098" s="499" t="s">
        <v>891</v>
      </c>
    </row>
    <row r="2099" customFormat="false" ht="15" hidden="true" customHeight="false" outlineLevel="0" collapsed="false">
      <c r="A2099" s="499" t="s">
        <v>1685</v>
      </c>
      <c r="B2099" s="500" t="n">
        <v>2</v>
      </c>
      <c r="C2099" s="499" t="s">
        <v>892</v>
      </c>
      <c r="D2099" s="500" t="n">
        <v>179</v>
      </c>
      <c r="E2099" s="499" t="s">
        <v>893</v>
      </c>
    </row>
    <row r="2100" customFormat="false" ht="15" hidden="true" customHeight="false" outlineLevel="0" collapsed="false">
      <c r="A2100" s="499" t="s">
        <v>1685</v>
      </c>
      <c r="B2100" s="500" t="n">
        <v>2</v>
      </c>
      <c r="C2100" s="499" t="s">
        <v>892</v>
      </c>
      <c r="D2100" s="500" t="n">
        <v>177</v>
      </c>
      <c r="E2100" s="499" t="s">
        <v>894</v>
      </c>
    </row>
    <row r="2101" customFormat="false" ht="15" hidden="true" customHeight="false" outlineLevel="0" collapsed="false">
      <c r="A2101" s="499" t="s">
        <v>1685</v>
      </c>
      <c r="B2101" s="500" t="n">
        <v>2</v>
      </c>
      <c r="C2101" s="499" t="s">
        <v>892</v>
      </c>
      <c r="D2101" s="500" t="n">
        <v>178</v>
      </c>
      <c r="E2101" s="499" t="s">
        <v>895</v>
      </c>
    </row>
    <row r="2102" customFormat="false" ht="15" hidden="true" customHeight="false" outlineLevel="0" collapsed="false">
      <c r="A2102" s="499" t="s">
        <v>1685</v>
      </c>
      <c r="B2102" s="500" t="n">
        <v>2</v>
      </c>
      <c r="C2102" s="499" t="s">
        <v>892</v>
      </c>
      <c r="D2102" s="500" t="n">
        <v>221</v>
      </c>
      <c r="E2102" s="499" t="s">
        <v>896</v>
      </c>
    </row>
    <row r="2103" customFormat="false" ht="15" hidden="true" customHeight="false" outlineLevel="0" collapsed="false">
      <c r="A2103" s="499" t="s">
        <v>1685</v>
      </c>
      <c r="B2103" s="500" t="n">
        <v>2</v>
      </c>
      <c r="C2103" s="499" t="s">
        <v>892</v>
      </c>
      <c r="D2103" s="500" t="n">
        <v>518</v>
      </c>
      <c r="E2103" s="499" t="s">
        <v>897</v>
      </c>
    </row>
    <row r="2104" customFormat="false" ht="15" hidden="true" customHeight="false" outlineLevel="0" collapsed="false">
      <c r="A2104" s="499" t="s">
        <v>1685</v>
      </c>
      <c r="B2104" s="500" t="n">
        <v>2</v>
      </c>
      <c r="C2104" s="499" t="s">
        <v>892</v>
      </c>
      <c r="D2104" s="500" t="n">
        <v>528</v>
      </c>
      <c r="E2104" s="499" t="s">
        <v>898</v>
      </c>
    </row>
    <row r="2105" customFormat="false" ht="15" hidden="true" customHeight="false" outlineLevel="0" collapsed="false">
      <c r="A2105" s="499" t="s">
        <v>1685</v>
      </c>
      <c r="B2105" s="500" t="n">
        <v>2</v>
      </c>
      <c r="C2105" s="499" t="s">
        <v>892</v>
      </c>
      <c r="D2105" s="500" t="n">
        <v>508</v>
      </c>
      <c r="E2105" s="499" t="s">
        <v>899</v>
      </c>
    </row>
    <row r="2106" customFormat="false" ht="15" hidden="true" customHeight="false" outlineLevel="0" collapsed="false">
      <c r="A2106" s="499" t="s">
        <v>1685</v>
      </c>
      <c r="B2106" s="500" t="n">
        <v>2</v>
      </c>
      <c r="C2106" s="499" t="s">
        <v>892</v>
      </c>
      <c r="D2106" s="500" t="n">
        <v>526</v>
      </c>
      <c r="E2106" s="499" t="s">
        <v>900</v>
      </c>
    </row>
    <row r="2107" customFormat="false" ht="15" hidden="true" customHeight="false" outlineLevel="0" collapsed="false">
      <c r="A2107" s="499" t="s">
        <v>1685</v>
      </c>
      <c r="B2107" s="500" t="n">
        <v>2</v>
      </c>
      <c r="C2107" s="499" t="s">
        <v>892</v>
      </c>
      <c r="D2107" s="500" t="n">
        <v>522</v>
      </c>
      <c r="E2107" s="499" t="s">
        <v>901</v>
      </c>
    </row>
    <row r="2108" customFormat="false" ht="15" hidden="true" customHeight="false" outlineLevel="0" collapsed="false">
      <c r="A2108" s="499" t="s">
        <v>1685</v>
      </c>
      <c r="B2108" s="500" t="n">
        <v>2</v>
      </c>
      <c r="C2108" s="499" t="s">
        <v>892</v>
      </c>
      <c r="D2108" s="500" t="n">
        <v>514</v>
      </c>
      <c r="E2108" s="499" t="s">
        <v>902</v>
      </c>
    </row>
    <row r="2109" customFormat="false" ht="15" hidden="true" customHeight="false" outlineLevel="0" collapsed="false">
      <c r="A2109" s="499" t="s">
        <v>1685</v>
      </c>
      <c r="B2109" s="500" t="n">
        <v>2</v>
      </c>
      <c r="C2109" s="499" t="s">
        <v>892</v>
      </c>
      <c r="D2109" s="500" t="n">
        <v>504</v>
      </c>
      <c r="E2109" s="499" t="s">
        <v>903</v>
      </c>
    </row>
    <row r="2110" customFormat="false" ht="15" hidden="true" customHeight="false" outlineLevel="0" collapsed="false">
      <c r="A2110" s="499" t="s">
        <v>1685</v>
      </c>
      <c r="B2110" s="500" t="n">
        <v>2</v>
      </c>
      <c r="C2110" s="499" t="s">
        <v>892</v>
      </c>
      <c r="D2110" s="500" t="n">
        <v>500</v>
      </c>
      <c r="E2110" s="499" t="s">
        <v>904</v>
      </c>
    </row>
    <row r="2111" customFormat="false" ht="15" hidden="true" customHeight="false" outlineLevel="0" collapsed="false">
      <c r="A2111" s="499" t="s">
        <v>1685</v>
      </c>
      <c r="B2111" s="500" t="n">
        <v>2</v>
      </c>
      <c r="C2111" s="499" t="s">
        <v>892</v>
      </c>
      <c r="D2111" s="500" t="n">
        <v>632</v>
      </c>
      <c r="E2111" s="499" t="s">
        <v>905</v>
      </c>
    </row>
    <row r="2112" customFormat="false" ht="15" hidden="true" customHeight="false" outlineLevel="0" collapsed="false">
      <c r="A2112" s="499" t="s">
        <v>1685</v>
      </c>
      <c r="B2112" s="500" t="n">
        <v>2</v>
      </c>
      <c r="C2112" s="499" t="s">
        <v>892</v>
      </c>
      <c r="D2112" s="500" t="n">
        <v>89</v>
      </c>
      <c r="E2112" s="499" t="s">
        <v>906</v>
      </c>
    </row>
    <row r="2113" customFormat="false" ht="15" hidden="true" customHeight="false" outlineLevel="0" collapsed="false">
      <c r="A2113" s="499" t="s">
        <v>1685</v>
      </c>
      <c r="B2113" s="500" t="n">
        <v>820</v>
      </c>
      <c r="C2113" s="499" t="s">
        <v>907</v>
      </c>
      <c r="D2113" s="500" t="n">
        <v>177</v>
      </c>
      <c r="E2113" s="499" t="s">
        <v>908</v>
      </c>
    </row>
    <row r="2114" customFormat="false" ht="15" hidden="true" customHeight="false" outlineLevel="0" collapsed="false">
      <c r="A2114" s="499" t="s">
        <v>1685</v>
      </c>
      <c r="B2114" s="500" t="n">
        <v>820</v>
      </c>
      <c r="C2114" s="499" t="s">
        <v>907</v>
      </c>
      <c r="D2114" s="500" t="n">
        <v>503</v>
      </c>
      <c r="E2114" s="499" t="s">
        <v>909</v>
      </c>
    </row>
    <row r="2115" customFormat="false" ht="15" hidden="true" customHeight="false" outlineLevel="0" collapsed="false">
      <c r="A2115" s="499" t="s">
        <v>1685</v>
      </c>
      <c r="B2115" s="500" t="n">
        <v>820</v>
      </c>
      <c r="C2115" s="499" t="s">
        <v>907</v>
      </c>
      <c r="D2115" s="500" t="n">
        <v>502</v>
      </c>
      <c r="E2115" s="499" t="s">
        <v>910</v>
      </c>
    </row>
    <row r="2116" customFormat="false" ht="15" hidden="true" customHeight="false" outlineLevel="0" collapsed="false">
      <c r="A2116" s="499" t="s">
        <v>1685</v>
      </c>
      <c r="B2116" s="500" t="n">
        <v>820</v>
      </c>
      <c r="C2116" s="499" t="s">
        <v>907</v>
      </c>
      <c r="D2116" s="500" t="n">
        <v>635</v>
      </c>
      <c r="E2116" s="499" t="s">
        <v>911</v>
      </c>
    </row>
    <row r="2117" customFormat="false" ht="15" hidden="true" customHeight="false" outlineLevel="0" collapsed="false">
      <c r="A2117" s="499" t="s">
        <v>1685</v>
      </c>
      <c r="B2117" s="500" t="n">
        <v>820</v>
      </c>
      <c r="C2117" s="499" t="s">
        <v>907</v>
      </c>
      <c r="D2117" s="500" t="n">
        <v>633</v>
      </c>
      <c r="E2117" s="499" t="s">
        <v>912</v>
      </c>
    </row>
    <row r="2118" customFormat="false" ht="15" hidden="true" customHeight="false" outlineLevel="0" collapsed="false">
      <c r="A2118" s="499" t="s">
        <v>1685</v>
      </c>
      <c r="B2118" s="500" t="n">
        <v>475</v>
      </c>
      <c r="C2118" s="499" t="s">
        <v>913</v>
      </c>
      <c r="D2118" s="500" t="n">
        <v>1</v>
      </c>
      <c r="E2118" s="499" t="s">
        <v>914</v>
      </c>
    </row>
    <row r="2119" customFormat="false" ht="15" hidden="true" customHeight="false" outlineLevel="0" collapsed="false">
      <c r="A2119" s="499" t="s">
        <v>1685</v>
      </c>
      <c r="B2119" s="500" t="n">
        <v>475</v>
      </c>
      <c r="C2119" s="499" t="s">
        <v>913</v>
      </c>
      <c r="D2119" s="500" t="n">
        <v>91</v>
      </c>
      <c r="E2119" s="499" t="s">
        <v>915</v>
      </c>
    </row>
    <row r="2120" customFormat="false" ht="15" hidden="true" customHeight="false" outlineLevel="0" collapsed="false">
      <c r="A2120" s="499" t="s">
        <v>1685</v>
      </c>
      <c r="B2120" s="500" t="n">
        <v>475</v>
      </c>
      <c r="C2120" s="499" t="s">
        <v>913</v>
      </c>
      <c r="D2120" s="500" t="n">
        <v>89</v>
      </c>
      <c r="E2120" s="499" t="s">
        <v>916</v>
      </c>
    </row>
    <row r="2121" customFormat="false" ht="15" hidden="true" customHeight="false" outlineLevel="0" collapsed="false">
      <c r="A2121" s="499" t="s">
        <v>1685</v>
      </c>
      <c r="B2121" s="500" t="n">
        <v>475</v>
      </c>
      <c r="C2121" s="499" t="s">
        <v>913</v>
      </c>
      <c r="D2121" s="500" t="n">
        <v>90</v>
      </c>
      <c r="E2121" s="499" t="s">
        <v>917</v>
      </c>
    </row>
    <row r="2122" customFormat="false" ht="15" hidden="true" customHeight="false" outlineLevel="0" collapsed="false">
      <c r="A2122" s="499" t="s">
        <v>1685</v>
      </c>
      <c r="B2122" s="500" t="n">
        <v>475</v>
      </c>
      <c r="C2122" s="499" t="s">
        <v>913</v>
      </c>
      <c r="D2122" s="500" t="n">
        <v>133</v>
      </c>
      <c r="E2122" s="499" t="s">
        <v>918</v>
      </c>
    </row>
    <row r="2123" customFormat="false" ht="15" hidden="true" customHeight="false" outlineLevel="0" collapsed="false">
      <c r="A2123" s="499" t="s">
        <v>1685</v>
      </c>
      <c r="B2123" s="500" t="n">
        <v>475</v>
      </c>
      <c r="C2123" s="499" t="s">
        <v>913</v>
      </c>
      <c r="D2123" s="500" t="n">
        <v>178</v>
      </c>
      <c r="E2123" s="499" t="s">
        <v>919</v>
      </c>
    </row>
    <row r="2124" customFormat="false" ht="15" hidden="true" customHeight="false" outlineLevel="0" collapsed="false">
      <c r="A2124" s="499" t="s">
        <v>1685</v>
      </c>
      <c r="B2124" s="500" t="n">
        <v>475</v>
      </c>
      <c r="C2124" s="499" t="s">
        <v>913</v>
      </c>
      <c r="D2124" s="500" t="n">
        <v>177</v>
      </c>
      <c r="E2124" s="499" t="s">
        <v>920</v>
      </c>
    </row>
    <row r="2125" customFormat="false" ht="15" hidden="true" customHeight="false" outlineLevel="0" collapsed="false">
      <c r="A2125" s="499" t="s">
        <v>1685</v>
      </c>
      <c r="B2125" s="500" t="n">
        <v>475</v>
      </c>
      <c r="C2125" s="499" t="s">
        <v>913</v>
      </c>
      <c r="D2125" s="500" t="n">
        <v>221</v>
      </c>
      <c r="E2125" s="499" t="s">
        <v>921</v>
      </c>
    </row>
    <row r="2126" customFormat="false" ht="15" hidden="true" customHeight="false" outlineLevel="0" collapsed="false">
      <c r="A2126" s="499" t="s">
        <v>1685</v>
      </c>
      <c r="B2126" s="500" t="n">
        <v>475</v>
      </c>
      <c r="C2126" s="499" t="s">
        <v>913</v>
      </c>
      <c r="D2126" s="500" t="n">
        <v>222</v>
      </c>
      <c r="E2126" s="499" t="s">
        <v>922</v>
      </c>
    </row>
    <row r="2127" customFormat="false" ht="15" hidden="true" customHeight="false" outlineLevel="0" collapsed="false">
      <c r="A2127" s="499" t="s">
        <v>1685</v>
      </c>
      <c r="B2127" s="500" t="n">
        <v>475</v>
      </c>
      <c r="C2127" s="499" t="s">
        <v>913</v>
      </c>
      <c r="D2127" s="500" t="n">
        <v>223</v>
      </c>
      <c r="E2127" s="499" t="s">
        <v>923</v>
      </c>
    </row>
    <row r="2128" customFormat="false" ht="15" hidden="true" customHeight="false" outlineLevel="0" collapsed="false">
      <c r="A2128" s="499" t="s">
        <v>1685</v>
      </c>
      <c r="B2128" s="500" t="n">
        <v>475</v>
      </c>
      <c r="C2128" s="499" t="s">
        <v>913</v>
      </c>
      <c r="D2128" s="500" t="n">
        <v>353</v>
      </c>
      <c r="E2128" s="499" t="s">
        <v>924</v>
      </c>
    </row>
    <row r="2129" customFormat="false" ht="15" hidden="true" customHeight="false" outlineLevel="0" collapsed="false">
      <c r="A2129" s="499" t="s">
        <v>1685</v>
      </c>
      <c r="B2129" s="500" t="n">
        <v>475</v>
      </c>
      <c r="C2129" s="499" t="s">
        <v>913</v>
      </c>
      <c r="D2129" s="500" t="n">
        <v>354</v>
      </c>
      <c r="E2129" s="499" t="s">
        <v>925</v>
      </c>
    </row>
    <row r="2130" customFormat="false" ht="15" hidden="true" customHeight="false" outlineLevel="0" collapsed="false">
      <c r="A2130" s="499" t="s">
        <v>1685</v>
      </c>
      <c r="B2130" s="500" t="n">
        <v>475</v>
      </c>
      <c r="C2130" s="499" t="s">
        <v>913</v>
      </c>
      <c r="D2130" s="500" t="n">
        <v>456</v>
      </c>
      <c r="E2130" s="499" t="s">
        <v>926</v>
      </c>
    </row>
    <row r="2131" customFormat="false" ht="15" hidden="true" customHeight="false" outlineLevel="0" collapsed="false">
      <c r="A2131" s="499" t="s">
        <v>1685</v>
      </c>
      <c r="B2131" s="500" t="n">
        <v>475</v>
      </c>
      <c r="C2131" s="499" t="s">
        <v>913</v>
      </c>
      <c r="D2131" s="500" t="n">
        <v>457</v>
      </c>
      <c r="E2131" s="499" t="s">
        <v>927</v>
      </c>
    </row>
    <row r="2132" customFormat="false" ht="15" hidden="true" customHeight="false" outlineLevel="0" collapsed="false">
      <c r="A2132" s="499" t="s">
        <v>1685</v>
      </c>
      <c r="B2132" s="500" t="n">
        <v>475</v>
      </c>
      <c r="C2132" s="499" t="s">
        <v>913</v>
      </c>
      <c r="D2132" s="500" t="n">
        <v>691</v>
      </c>
      <c r="E2132" s="499" t="s">
        <v>928</v>
      </c>
    </row>
    <row r="2133" customFormat="false" ht="15" hidden="true" customHeight="false" outlineLevel="0" collapsed="false">
      <c r="A2133" s="499" t="s">
        <v>1685</v>
      </c>
      <c r="B2133" s="500" t="n">
        <v>475</v>
      </c>
      <c r="C2133" s="499" t="s">
        <v>913</v>
      </c>
      <c r="D2133" s="500" t="n">
        <v>705</v>
      </c>
      <c r="E2133" s="499" t="s">
        <v>929</v>
      </c>
    </row>
    <row r="2134" customFormat="false" ht="15" hidden="true" customHeight="false" outlineLevel="0" collapsed="false">
      <c r="A2134" s="499" t="s">
        <v>1685</v>
      </c>
      <c r="B2134" s="500" t="n">
        <v>540</v>
      </c>
      <c r="C2134" s="499" t="s">
        <v>930</v>
      </c>
      <c r="D2134" s="500" t="n">
        <v>1</v>
      </c>
      <c r="E2134" s="499" t="s">
        <v>931</v>
      </c>
    </row>
    <row r="2135" customFormat="false" ht="15" hidden="true" customHeight="false" outlineLevel="0" collapsed="false">
      <c r="A2135" s="499" t="s">
        <v>1685</v>
      </c>
      <c r="B2135" s="500" t="n">
        <v>540</v>
      </c>
      <c r="C2135" s="499" t="s">
        <v>930</v>
      </c>
      <c r="D2135" s="500" t="n">
        <v>5</v>
      </c>
      <c r="E2135" s="499" t="s">
        <v>932</v>
      </c>
    </row>
    <row r="2136" customFormat="false" ht="15" hidden="true" customHeight="false" outlineLevel="0" collapsed="false">
      <c r="A2136" s="499" t="s">
        <v>1685</v>
      </c>
      <c r="B2136" s="500" t="n">
        <v>540</v>
      </c>
      <c r="C2136" s="499" t="s">
        <v>930</v>
      </c>
      <c r="D2136" s="500" t="n">
        <v>735</v>
      </c>
      <c r="E2136" s="499" t="s">
        <v>933</v>
      </c>
    </row>
    <row r="2137" customFormat="false" ht="15" hidden="true" customHeight="false" outlineLevel="0" collapsed="false">
      <c r="A2137" s="499" t="s">
        <v>1685</v>
      </c>
      <c r="B2137" s="500" t="n">
        <v>830</v>
      </c>
      <c r="C2137" s="499" t="s">
        <v>934</v>
      </c>
      <c r="D2137" s="500" t="n">
        <v>7</v>
      </c>
      <c r="E2137" s="499" t="s">
        <v>935</v>
      </c>
    </row>
    <row r="2138" customFormat="false" ht="15" hidden="true" customHeight="false" outlineLevel="0" collapsed="false">
      <c r="A2138" s="499" t="s">
        <v>1685</v>
      </c>
      <c r="B2138" s="500" t="n">
        <v>830</v>
      </c>
      <c r="C2138" s="499" t="s">
        <v>934</v>
      </c>
      <c r="D2138" s="500" t="n">
        <v>8</v>
      </c>
      <c r="E2138" s="499" t="s">
        <v>936</v>
      </c>
    </row>
    <row r="2139" customFormat="false" ht="15" hidden="true" customHeight="false" outlineLevel="0" collapsed="false">
      <c r="A2139" s="499" t="s">
        <v>1685</v>
      </c>
      <c r="B2139" s="500" t="n">
        <v>830</v>
      </c>
      <c r="C2139" s="499" t="s">
        <v>934</v>
      </c>
      <c r="D2139" s="500" t="n">
        <v>11</v>
      </c>
      <c r="E2139" s="499" t="s">
        <v>937</v>
      </c>
    </row>
    <row r="2140" customFormat="false" ht="15" hidden="true" customHeight="false" outlineLevel="0" collapsed="false">
      <c r="A2140" s="499" t="s">
        <v>1685</v>
      </c>
      <c r="B2140" s="500" t="n">
        <v>830</v>
      </c>
      <c r="C2140" s="499" t="s">
        <v>934</v>
      </c>
      <c r="D2140" s="500" t="n">
        <v>10</v>
      </c>
      <c r="E2140" s="499" t="s">
        <v>938</v>
      </c>
    </row>
    <row r="2141" customFormat="false" ht="15" hidden="true" customHeight="false" outlineLevel="0" collapsed="false">
      <c r="A2141" s="499" t="s">
        <v>1685</v>
      </c>
      <c r="B2141" s="500" t="n">
        <v>830</v>
      </c>
      <c r="C2141" s="499" t="s">
        <v>934</v>
      </c>
      <c r="D2141" s="500" t="n">
        <v>103</v>
      </c>
      <c r="E2141" s="499" t="s">
        <v>939</v>
      </c>
    </row>
    <row r="2142" customFormat="false" ht="15" hidden="true" customHeight="false" outlineLevel="0" collapsed="false">
      <c r="A2142" s="499" t="s">
        <v>1685</v>
      </c>
      <c r="B2142" s="500" t="n">
        <v>830</v>
      </c>
      <c r="C2142" s="499" t="s">
        <v>934</v>
      </c>
      <c r="D2142" s="500" t="n">
        <v>102</v>
      </c>
      <c r="E2142" s="499" t="s">
        <v>940</v>
      </c>
    </row>
    <row r="2143" customFormat="false" ht="15" hidden="true" customHeight="false" outlineLevel="0" collapsed="false">
      <c r="A2143" s="499" t="s">
        <v>1685</v>
      </c>
      <c r="B2143" s="500" t="n">
        <v>830</v>
      </c>
      <c r="C2143" s="499" t="s">
        <v>934</v>
      </c>
      <c r="D2143" s="500" t="n">
        <v>183</v>
      </c>
      <c r="E2143" s="499" t="s">
        <v>941</v>
      </c>
    </row>
    <row r="2144" customFormat="false" ht="15" hidden="true" customHeight="false" outlineLevel="0" collapsed="false">
      <c r="A2144" s="499" t="s">
        <v>1685</v>
      </c>
      <c r="B2144" s="500" t="n">
        <v>830</v>
      </c>
      <c r="C2144" s="499" t="s">
        <v>934</v>
      </c>
      <c r="D2144" s="500" t="n">
        <v>180</v>
      </c>
      <c r="E2144" s="499" t="s">
        <v>942</v>
      </c>
    </row>
    <row r="2145" customFormat="false" ht="15" hidden="true" customHeight="false" outlineLevel="0" collapsed="false">
      <c r="A2145" s="499" t="s">
        <v>1685</v>
      </c>
      <c r="B2145" s="500" t="n">
        <v>830</v>
      </c>
      <c r="C2145" s="499" t="s">
        <v>934</v>
      </c>
      <c r="D2145" s="500" t="n">
        <v>441</v>
      </c>
      <c r="E2145" s="499" t="s">
        <v>943</v>
      </c>
    </row>
    <row r="2146" customFormat="false" ht="15" hidden="true" customHeight="false" outlineLevel="0" collapsed="false">
      <c r="A2146" s="499" t="s">
        <v>1685</v>
      </c>
      <c r="B2146" s="500" t="n">
        <v>830</v>
      </c>
      <c r="C2146" s="499" t="s">
        <v>934</v>
      </c>
      <c r="D2146" s="500" t="n">
        <v>507</v>
      </c>
      <c r="E2146" s="499" t="s">
        <v>944</v>
      </c>
    </row>
    <row r="2147" customFormat="false" ht="15" hidden="true" customHeight="false" outlineLevel="0" collapsed="false">
      <c r="A2147" s="499" t="s">
        <v>1685</v>
      </c>
      <c r="B2147" s="500" t="n">
        <v>830</v>
      </c>
      <c r="C2147" s="499" t="s">
        <v>934</v>
      </c>
      <c r="D2147" s="500" t="n">
        <v>636</v>
      </c>
      <c r="E2147" s="499" t="s">
        <v>945</v>
      </c>
    </row>
    <row r="2148" customFormat="false" ht="15" hidden="true" customHeight="false" outlineLevel="0" collapsed="false">
      <c r="A2148" s="499" t="s">
        <v>1685</v>
      </c>
      <c r="B2148" s="500" t="n">
        <v>830</v>
      </c>
      <c r="C2148" s="499" t="s">
        <v>934</v>
      </c>
      <c r="D2148" s="500" t="n">
        <v>508</v>
      </c>
      <c r="E2148" s="499" t="s">
        <v>946</v>
      </c>
    </row>
    <row r="2149" customFormat="false" ht="15" hidden="true" customHeight="false" outlineLevel="0" collapsed="false">
      <c r="A2149" s="499" t="s">
        <v>1685</v>
      </c>
      <c r="B2149" s="500" t="n">
        <v>830</v>
      </c>
      <c r="C2149" s="499" t="s">
        <v>934</v>
      </c>
      <c r="D2149" s="500" t="n">
        <v>555</v>
      </c>
      <c r="E2149" s="499" t="s">
        <v>947</v>
      </c>
    </row>
    <row r="2150" customFormat="false" ht="15" hidden="true" customHeight="false" outlineLevel="0" collapsed="false">
      <c r="A2150" s="499" t="s">
        <v>1685</v>
      </c>
      <c r="B2150" s="500" t="n">
        <v>830</v>
      </c>
      <c r="C2150" s="499" t="s">
        <v>934</v>
      </c>
      <c r="D2150" s="500" t="n">
        <v>637</v>
      </c>
      <c r="E2150" s="499" t="s">
        <v>948</v>
      </c>
    </row>
    <row r="2151" customFormat="false" ht="15" hidden="true" customHeight="false" outlineLevel="0" collapsed="false">
      <c r="A2151" s="499" t="s">
        <v>1685</v>
      </c>
      <c r="B2151" s="500" t="n">
        <v>830</v>
      </c>
      <c r="C2151" s="499" t="s">
        <v>934</v>
      </c>
      <c r="D2151" s="500" t="n">
        <v>638</v>
      </c>
      <c r="E2151" s="499" t="s">
        <v>949</v>
      </c>
    </row>
    <row r="2152" customFormat="false" ht="15" hidden="true" customHeight="false" outlineLevel="0" collapsed="false">
      <c r="A2152" s="499" t="s">
        <v>1685</v>
      </c>
      <c r="B2152" s="500" t="n">
        <v>830</v>
      </c>
      <c r="C2152" s="499" t="s">
        <v>934</v>
      </c>
      <c r="D2152" s="500" t="n">
        <v>750</v>
      </c>
      <c r="E2152" s="499" t="s">
        <v>950</v>
      </c>
    </row>
    <row r="2153" customFormat="false" ht="15" hidden="true" customHeight="false" outlineLevel="0" collapsed="false">
      <c r="A2153" s="499" t="s">
        <v>1685</v>
      </c>
      <c r="B2153" s="500" t="n">
        <v>830</v>
      </c>
      <c r="C2153" s="499" t="s">
        <v>934</v>
      </c>
      <c r="D2153" s="500" t="n">
        <v>868</v>
      </c>
      <c r="E2153" s="499" t="s">
        <v>951</v>
      </c>
    </row>
    <row r="2154" customFormat="false" ht="15" hidden="true" customHeight="false" outlineLevel="0" collapsed="false">
      <c r="A2154" s="499" t="s">
        <v>1685</v>
      </c>
      <c r="B2154" s="500" t="n">
        <v>380</v>
      </c>
      <c r="C2154" s="499" t="s">
        <v>952</v>
      </c>
      <c r="D2154" s="500" t="n">
        <v>45</v>
      </c>
      <c r="E2154" s="499" t="s">
        <v>665</v>
      </c>
    </row>
    <row r="2155" customFormat="false" ht="15" hidden="true" customHeight="false" outlineLevel="0" collapsed="false">
      <c r="A2155" s="499" t="s">
        <v>1685</v>
      </c>
      <c r="B2155" s="500" t="n">
        <v>380</v>
      </c>
      <c r="C2155" s="499" t="s">
        <v>952</v>
      </c>
      <c r="D2155" s="500" t="n">
        <v>46</v>
      </c>
      <c r="E2155" s="499" t="s">
        <v>953</v>
      </c>
    </row>
    <row r="2156" customFormat="false" ht="15" hidden="true" customHeight="false" outlineLevel="0" collapsed="false">
      <c r="A2156" s="499" t="s">
        <v>1685</v>
      </c>
      <c r="B2156" s="500" t="n">
        <v>380</v>
      </c>
      <c r="C2156" s="499" t="s">
        <v>952</v>
      </c>
      <c r="D2156" s="500" t="n">
        <v>635</v>
      </c>
      <c r="E2156" s="499" t="s">
        <v>954</v>
      </c>
    </row>
    <row r="2157" customFormat="false" ht="15" hidden="true" customHeight="false" outlineLevel="0" collapsed="false">
      <c r="A2157" s="499" t="s">
        <v>1685</v>
      </c>
      <c r="B2157" s="500" t="n">
        <v>380</v>
      </c>
      <c r="C2157" s="499" t="s">
        <v>952</v>
      </c>
      <c r="D2157" s="500" t="n">
        <v>133</v>
      </c>
      <c r="E2157" s="499" t="s">
        <v>955</v>
      </c>
    </row>
    <row r="2158" customFormat="false" ht="15" hidden="true" customHeight="false" outlineLevel="0" collapsed="false">
      <c r="A2158" s="499" t="s">
        <v>1685</v>
      </c>
      <c r="B2158" s="500" t="n">
        <v>380</v>
      </c>
      <c r="C2158" s="499" t="s">
        <v>952</v>
      </c>
      <c r="D2158" s="500" t="n">
        <v>190</v>
      </c>
      <c r="E2158" s="499" t="s">
        <v>956</v>
      </c>
    </row>
    <row r="2159" customFormat="false" ht="15" hidden="true" customHeight="false" outlineLevel="0" collapsed="false">
      <c r="A2159" s="499" t="s">
        <v>1685</v>
      </c>
      <c r="B2159" s="500" t="n">
        <v>380</v>
      </c>
      <c r="C2159" s="499" t="s">
        <v>952</v>
      </c>
      <c r="D2159" s="500" t="n">
        <v>181</v>
      </c>
      <c r="E2159" s="499" t="s">
        <v>957</v>
      </c>
    </row>
    <row r="2160" customFormat="false" ht="15" hidden="true" customHeight="false" outlineLevel="0" collapsed="false">
      <c r="A2160" s="499" t="s">
        <v>1685</v>
      </c>
      <c r="B2160" s="500" t="n">
        <v>380</v>
      </c>
      <c r="C2160" s="499" t="s">
        <v>952</v>
      </c>
      <c r="D2160" s="500" t="n">
        <v>177</v>
      </c>
      <c r="E2160" s="499" t="s">
        <v>958</v>
      </c>
    </row>
    <row r="2161" customFormat="false" ht="15" hidden="true" customHeight="false" outlineLevel="0" collapsed="false">
      <c r="A2161" s="499" t="s">
        <v>1685</v>
      </c>
      <c r="B2161" s="500" t="n">
        <v>380</v>
      </c>
      <c r="C2161" s="499" t="s">
        <v>952</v>
      </c>
      <c r="D2161" s="500" t="n">
        <v>178</v>
      </c>
      <c r="E2161" s="499" t="s">
        <v>959</v>
      </c>
    </row>
    <row r="2162" customFormat="false" ht="15" hidden="true" customHeight="false" outlineLevel="0" collapsed="false">
      <c r="A2162" s="499" t="s">
        <v>1685</v>
      </c>
      <c r="B2162" s="500" t="n">
        <v>380</v>
      </c>
      <c r="C2162" s="499" t="s">
        <v>952</v>
      </c>
      <c r="D2162" s="500" t="n">
        <v>179</v>
      </c>
      <c r="E2162" s="499" t="s">
        <v>960</v>
      </c>
    </row>
    <row r="2163" customFormat="false" ht="15" hidden="true" customHeight="false" outlineLevel="0" collapsed="false">
      <c r="A2163" s="499" t="s">
        <v>1685</v>
      </c>
      <c r="B2163" s="500" t="n">
        <v>380</v>
      </c>
      <c r="C2163" s="499" t="s">
        <v>952</v>
      </c>
      <c r="D2163" s="500" t="n">
        <v>180</v>
      </c>
      <c r="E2163" s="499" t="s">
        <v>961</v>
      </c>
    </row>
    <row r="2164" customFormat="false" ht="15" hidden="true" customHeight="false" outlineLevel="0" collapsed="false">
      <c r="A2164" s="499" t="s">
        <v>1685</v>
      </c>
      <c r="B2164" s="500" t="n">
        <v>380</v>
      </c>
      <c r="C2164" s="499" t="s">
        <v>952</v>
      </c>
      <c r="D2164" s="500" t="n">
        <v>221</v>
      </c>
      <c r="E2164" s="499" t="s">
        <v>962</v>
      </c>
    </row>
    <row r="2165" customFormat="false" ht="15" hidden="true" customHeight="false" outlineLevel="0" collapsed="false">
      <c r="A2165" s="499" t="s">
        <v>1685</v>
      </c>
      <c r="B2165" s="500" t="n">
        <v>380</v>
      </c>
      <c r="C2165" s="499" t="s">
        <v>952</v>
      </c>
      <c r="D2165" s="500" t="n">
        <v>456</v>
      </c>
      <c r="E2165" s="499" t="s">
        <v>963</v>
      </c>
    </row>
    <row r="2166" customFormat="false" ht="15" hidden="true" customHeight="false" outlineLevel="0" collapsed="false">
      <c r="A2166" s="499" t="s">
        <v>1685</v>
      </c>
      <c r="B2166" s="500" t="n">
        <v>380</v>
      </c>
      <c r="C2166" s="499" t="s">
        <v>952</v>
      </c>
      <c r="D2166" s="500" t="n">
        <v>633</v>
      </c>
      <c r="E2166" s="499" t="s">
        <v>964</v>
      </c>
    </row>
    <row r="2167" customFormat="false" ht="15" hidden="true" customHeight="false" outlineLevel="0" collapsed="false">
      <c r="A2167" s="499" t="s">
        <v>1685</v>
      </c>
      <c r="B2167" s="500" t="n">
        <v>380</v>
      </c>
      <c r="C2167" s="499" t="s">
        <v>952</v>
      </c>
      <c r="D2167" s="500" t="n">
        <v>634</v>
      </c>
      <c r="E2167" s="499" t="s">
        <v>965</v>
      </c>
    </row>
    <row r="2168" customFormat="false" ht="15" hidden="true" customHeight="false" outlineLevel="0" collapsed="false">
      <c r="A2168" s="499" t="s">
        <v>1685</v>
      </c>
      <c r="B2168" s="500" t="n">
        <v>380</v>
      </c>
      <c r="C2168" s="499" t="s">
        <v>952</v>
      </c>
      <c r="D2168" s="500" t="n">
        <v>632</v>
      </c>
      <c r="E2168" s="499" t="s">
        <v>966</v>
      </c>
    </row>
    <row r="2169" customFormat="false" ht="15" hidden="true" customHeight="false" outlineLevel="0" collapsed="false">
      <c r="A2169" s="499" t="s">
        <v>1685</v>
      </c>
      <c r="B2169" s="500" t="n">
        <v>380</v>
      </c>
      <c r="C2169" s="499" t="s">
        <v>952</v>
      </c>
      <c r="D2169" s="500" t="n">
        <v>867</v>
      </c>
      <c r="E2169" s="499" t="s">
        <v>967</v>
      </c>
    </row>
    <row r="2170" customFormat="false" ht="15" hidden="true" customHeight="false" outlineLevel="0" collapsed="false">
      <c r="A2170" s="499" t="s">
        <v>1685</v>
      </c>
      <c r="B2170" s="500" t="n">
        <v>270</v>
      </c>
      <c r="C2170" s="499" t="s">
        <v>968</v>
      </c>
      <c r="D2170" s="500" t="n">
        <v>1</v>
      </c>
      <c r="E2170" s="499" t="s">
        <v>969</v>
      </c>
    </row>
    <row r="2171" customFormat="false" ht="15" hidden="true" customHeight="false" outlineLevel="0" collapsed="false">
      <c r="A2171" s="499" t="s">
        <v>1685</v>
      </c>
      <c r="B2171" s="500" t="n">
        <v>270</v>
      </c>
      <c r="C2171" s="499" t="s">
        <v>968</v>
      </c>
      <c r="D2171" s="500" t="n">
        <v>89</v>
      </c>
      <c r="E2171" s="499" t="s">
        <v>970</v>
      </c>
    </row>
    <row r="2172" customFormat="false" ht="15" hidden="true" customHeight="false" outlineLevel="0" collapsed="false">
      <c r="A2172" s="499" t="s">
        <v>1685</v>
      </c>
      <c r="B2172" s="500" t="n">
        <v>270</v>
      </c>
      <c r="C2172" s="499" t="s">
        <v>968</v>
      </c>
      <c r="D2172" s="500" t="n">
        <v>177</v>
      </c>
      <c r="E2172" s="499" t="s">
        <v>971</v>
      </c>
    </row>
    <row r="2173" customFormat="false" ht="15" hidden="true" customHeight="false" outlineLevel="0" collapsed="false">
      <c r="A2173" s="499" t="s">
        <v>1685</v>
      </c>
      <c r="B2173" s="500" t="n">
        <v>270</v>
      </c>
      <c r="C2173" s="499" t="s">
        <v>968</v>
      </c>
      <c r="D2173" s="500" t="n">
        <v>456</v>
      </c>
      <c r="E2173" s="499" t="s">
        <v>972</v>
      </c>
    </row>
    <row r="2174" customFormat="false" ht="15" hidden="true" customHeight="false" outlineLevel="0" collapsed="false">
      <c r="A2174" s="499" t="s">
        <v>1685</v>
      </c>
      <c r="B2174" s="500" t="n">
        <v>270</v>
      </c>
      <c r="C2174" s="499" t="s">
        <v>968</v>
      </c>
      <c r="D2174" s="500" t="n">
        <v>500</v>
      </c>
      <c r="E2174" s="499" t="s">
        <v>973</v>
      </c>
    </row>
    <row r="2175" customFormat="false" ht="15" hidden="true" customHeight="false" outlineLevel="0" collapsed="false">
      <c r="A2175" s="499" t="s">
        <v>1685</v>
      </c>
      <c r="B2175" s="500" t="n">
        <v>270</v>
      </c>
      <c r="C2175" s="499" t="s">
        <v>968</v>
      </c>
      <c r="D2175" s="500" t="n">
        <v>632</v>
      </c>
      <c r="E2175" s="499" t="s">
        <v>974</v>
      </c>
    </row>
    <row r="2176" customFormat="false" ht="15" hidden="true" customHeight="false" outlineLevel="0" collapsed="false">
      <c r="A2176" s="499" t="s">
        <v>1685</v>
      </c>
      <c r="B2176" s="500" t="n">
        <v>270</v>
      </c>
      <c r="C2176" s="499" t="s">
        <v>968</v>
      </c>
      <c r="D2176" s="500" t="n">
        <v>779</v>
      </c>
      <c r="E2176" s="499" t="s">
        <v>975</v>
      </c>
    </row>
    <row r="2177" customFormat="false" ht="15" hidden="true" customHeight="false" outlineLevel="0" collapsed="false">
      <c r="A2177" s="499" t="s">
        <v>1685</v>
      </c>
      <c r="B2177" s="500" t="n">
        <v>140</v>
      </c>
      <c r="C2177" s="499" t="s">
        <v>976</v>
      </c>
      <c r="D2177" s="500" t="n">
        <v>50</v>
      </c>
      <c r="E2177" s="499" t="s">
        <v>977</v>
      </c>
    </row>
    <row r="2178" customFormat="false" ht="15" hidden="true" customHeight="false" outlineLevel="0" collapsed="false">
      <c r="A2178" s="499" t="s">
        <v>1685</v>
      </c>
      <c r="B2178" s="500" t="n">
        <v>140</v>
      </c>
      <c r="C2178" s="499" t="s">
        <v>976</v>
      </c>
      <c r="D2178" s="500" t="n">
        <v>47</v>
      </c>
      <c r="E2178" s="499" t="s">
        <v>978</v>
      </c>
    </row>
    <row r="2179" customFormat="false" ht="15" hidden="true" customHeight="false" outlineLevel="0" collapsed="false">
      <c r="A2179" s="499" t="s">
        <v>1685</v>
      </c>
      <c r="B2179" s="500" t="n">
        <v>140</v>
      </c>
      <c r="C2179" s="499" t="s">
        <v>976</v>
      </c>
      <c r="D2179" s="500" t="n">
        <v>48</v>
      </c>
      <c r="E2179" s="499" t="s">
        <v>979</v>
      </c>
    </row>
    <row r="2180" customFormat="false" ht="15" hidden="true" customHeight="false" outlineLevel="0" collapsed="false">
      <c r="A2180" s="499" t="s">
        <v>1685</v>
      </c>
      <c r="B2180" s="500" t="n">
        <v>140</v>
      </c>
      <c r="C2180" s="499" t="s">
        <v>976</v>
      </c>
      <c r="D2180" s="500" t="n">
        <v>45</v>
      </c>
      <c r="E2180" s="499" t="s">
        <v>980</v>
      </c>
    </row>
    <row r="2181" customFormat="false" ht="15" hidden="true" customHeight="false" outlineLevel="0" collapsed="false">
      <c r="A2181" s="499" t="s">
        <v>1685</v>
      </c>
      <c r="B2181" s="500" t="n">
        <v>140</v>
      </c>
      <c r="C2181" s="499" t="s">
        <v>976</v>
      </c>
      <c r="D2181" s="500" t="n">
        <v>46</v>
      </c>
      <c r="E2181" s="499" t="s">
        <v>981</v>
      </c>
    </row>
    <row r="2182" customFormat="false" ht="15" hidden="true" customHeight="false" outlineLevel="0" collapsed="false">
      <c r="A2182" s="499" t="s">
        <v>1685</v>
      </c>
      <c r="B2182" s="500" t="n">
        <v>140</v>
      </c>
      <c r="C2182" s="499" t="s">
        <v>976</v>
      </c>
      <c r="D2182" s="500" t="n">
        <v>177</v>
      </c>
      <c r="E2182" s="499" t="s">
        <v>982</v>
      </c>
    </row>
    <row r="2183" customFormat="false" ht="15" hidden="true" customHeight="false" outlineLevel="0" collapsed="false">
      <c r="A2183" s="499" t="s">
        <v>1685</v>
      </c>
      <c r="B2183" s="500" t="n">
        <v>140</v>
      </c>
      <c r="C2183" s="499" t="s">
        <v>976</v>
      </c>
      <c r="D2183" s="500" t="n">
        <v>456</v>
      </c>
      <c r="E2183" s="499" t="s">
        <v>983</v>
      </c>
    </row>
    <row r="2184" customFormat="false" ht="15" hidden="true" customHeight="false" outlineLevel="0" collapsed="false">
      <c r="A2184" s="499" t="s">
        <v>1685</v>
      </c>
      <c r="B2184" s="500" t="n">
        <v>140</v>
      </c>
      <c r="C2184" s="499" t="s">
        <v>976</v>
      </c>
      <c r="D2184" s="500" t="n">
        <v>632</v>
      </c>
      <c r="E2184" s="499" t="s">
        <v>984</v>
      </c>
    </row>
    <row r="2185" customFormat="false" ht="15" hidden="true" customHeight="false" outlineLevel="0" collapsed="false">
      <c r="A2185" s="499" t="s">
        <v>1685</v>
      </c>
      <c r="B2185" s="500" t="n">
        <v>295</v>
      </c>
      <c r="C2185" s="499" t="s">
        <v>985</v>
      </c>
      <c r="D2185" s="500" t="n">
        <v>2</v>
      </c>
      <c r="E2185" s="499" t="s">
        <v>986</v>
      </c>
    </row>
    <row r="2186" customFormat="false" ht="15" hidden="true" customHeight="false" outlineLevel="0" collapsed="false">
      <c r="A2186" s="499" t="s">
        <v>1685</v>
      </c>
      <c r="B2186" s="500" t="n">
        <v>295</v>
      </c>
      <c r="C2186" s="499" t="s">
        <v>985</v>
      </c>
      <c r="D2186" s="500" t="n">
        <v>89</v>
      </c>
      <c r="E2186" s="499" t="s">
        <v>987</v>
      </c>
    </row>
    <row r="2187" customFormat="false" ht="15" hidden="true" customHeight="false" outlineLevel="0" collapsed="false">
      <c r="A2187" s="499" t="s">
        <v>1685</v>
      </c>
      <c r="B2187" s="500" t="n">
        <v>295</v>
      </c>
      <c r="C2187" s="499" t="s">
        <v>985</v>
      </c>
      <c r="D2187" s="500" t="n">
        <v>95</v>
      </c>
      <c r="E2187" s="499" t="s">
        <v>988</v>
      </c>
    </row>
    <row r="2188" customFormat="false" ht="15" hidden="true" customHeight="false" outlineLevel="0" collapsed="false">
      <c r="A2188" s="499" t="s">
        <v>1685</v>
      </c>
      <c r="B2188" s="500" t="n">
        <v>295</v>
      </c>
      <c r="C2188" s="499" t="s">
        <v>985</v>
      </c>
      <c r="D2188" s="500" t="n">
        <v>105</v>
      </c>
      <c r="E2188" s="499" t="s">
        <v>989</v>
      </c>
    </row>
    <row r="2189" customFormat="false" ht="15" hidden="true" customHeight="false" outlineLevel="0" collapsed="false">
      <c r="A2189" s="499" t="s">
        <v>1685</v>
      </c>
      <c r="B2189" s="500" t="n">
        <v>295</v>
      </c>
      <c r="C2189" s="499" t="s">
        <v>985</v>
      </c>
      <c r="D2189" s="500" t="n">
        <v>595</v>
      </c>
      <c r="E2189" s="499" t="s">
        <v>990</v>
      </c>
    </row>
    <row r="2190" customFormat="false" ht="15" hidden="true" customHeight="false" outlineLevel="0" collapsed="false">
      <c r="A2190" s="499" t="s">
        <v>1685</v>
      </c>
      <c r="B2190" s="500" t="n">
        <v>295</v>
      </c>
      <c r="C2190" s="499" t="s">
        <v>985</v>
      </c>
      <c r="D2190" s="500" t="n">
        <v>510</v>
      </c>
      <c r="E2190" s="499" t="s">
        <v>991</v>
      </c>
    </row>
    <row r="2191" customFormat="false" ht="15" hidden="true" customHeight="false" outlineLevel="0" collapsed="false">
      <c r="A2191" s="499" t="s">
        <v>1685</v>
      </c>
      <c r="B2191" s="500" t="n">
        <v>295</v>
      </c>
      <c r="C2191" s="499" t="s">
        <v>985</v>
      </c>
      <c r="D2191" s="500" t="n">
        <v>500</v>
      </c>
      <c r="E2191" s="499" t="s">
        <v>992</v>
      </c>
    </row>
    <row r="2192" customFormat="false" ht="15" hidden="true" customHeight="false" outlineLevel="0" collapsed="false">
      <c r="A2192" s="499" t="s">
        <v>1685</v>
      </c>
      <c r="B2192" s="500" t="n">
        <v>295</v>
      </c>
      <c r="C2192" s="499" t="s">
        <v>985</v>
      </c>
      <c r="D2192" s="500" t="n">
        <v>589</v>
      </c>
      <c r="E2192" s="499" t="s">
        <v>993</v>
      </c>
    </row>
    <row r="2193" customFormat="false" ht="15" hidden="true" customHeight="false" outlineLevel="0" collapsed="false">
      <c r="A2193" s="499" t="s">
        <v>1685</v>
      </c>
      <c r="B2193" s="500" t="n">
        <v>295</v>
      </c>
      <c r="C2193" s="499" t="s">
        <v>985</v>
      </c>
      <c r="D2193" s="500" t="n">
        <v>633</v>
      </c>
      <c r="E2193" s="499" t="s">
        <v>994</v>
      </c>
    </row>
    <row r="2194" customFormat="false" ht="15" hidden="true" customHeight="false" outlineLevel="0" collapsed="false">
      <c r="A2194" s="499" t="s">
        <v>1685</v>
      </c>
      <c r="B2194" s="500" t="n">
        <v>295</v>
      </c>
      <c r="C2194" s="499" t="s">
        <v>985</v>
      </c>
      <c r="D2194" s="500" t="n">
        <v>632</v>
      </c>
      <c r="E2194" s="499" t="s">
        <v>995</v>
      </c>
    </row>
    <row r="2195" customFormat="false" ht="15" hidden="true" customHeight="false" outlineLevel="0" collapsed="false">
      <c r="A2195" s="499" t="s">
        <v>1685</v>
      </c>
      <c r="B2195" s="500" t="n">
        <v>295</v>
      </c>
      <c r="C2195" s="499" t="s">
        <v>985</v>
      </c>
      <c r="D2195" s="500" t="n">
        <v>735</v>
      </c>
      <c r="E2195" s="499" t="s">
        <v>996</v>
      </c>
    </row>
    <row r="2196" customFormat="false" ht="15" hidden="true" customHeight="false" outlineLevel="0" collapsed="false">
      <c r="A2196" s="499" t="s">
        <v>1685</v>
      </c>
      <c r="B2196" s="500" t="n">
        <v>295</v>
      </c>
      <c r="C2196" s="499" t="s">
        <v>985</v>
      </c>
      <c r="D2196" s="500" t="n">
        <v>779</v>
      </c>
      <c r="E2196" s="499" t="s">
        <v>997</v>
      </c>
    </row>
    <row r="2197" customFormat="false" ht="15" hidden="true" customHeight="false" outlineLevel="0" collapsed="false">
      <c r="A2197" s="499" t="s">
        <v>1685</v>
      </c>
      <c r="B2197" s="500" t="n">
        <v>295</v>
      </c>
      <c r="C2197" s="499" t="s">
        <v>985</v>
      </c>
      <c r="D2197" s="500" t="n">
        <v>868</v>
      </c>
      <c r="E2197" s="499" t="s">
        <v>998</v>
      </c>
    </row>
    <row r="2198" customFormat="false" ht="15" hidden="true" customHeight="false" outlineLevel="0" collapsed="false">
      <c r="A2198" s="499" t="s">
        <v>1685</v>
      </c>
      <c r="B2198" s="500" t="n">
        <v>295</v>
      </c>
      <c r="C2198" s="499" t="s">
        <v>985</v>
      </c>
      <c r="D2198" s="500" t="n">
        <v>867</v>
      </c>
      <c r="E2198" s="499" t="s">
        <v>999</v>
      </c>
    </row>
    <row r="2199" customFormat="false" ht="15" hidden="true" customHeight="false" outlineLevel="0" collapsed="false">
      <c r="A2199" s="499" t="s">
        <v>1685</v>
      </c>
      <c r="B2199" s="500" t="n">
        <v>350</v>
      </c>
      <c r="C2199" s="499" t="s">
        <v>1000</v>
      </c>
      <c r="D2199" s="500" t="n">
        <v>1</v>
      </c>
      <c r="E2199" s="499" t="s">
        <v>1001</v>
      </c>
    </row>
    <row r="2200" customFormat="false" ht="15" hidden="true" customHeight="false" outlineLevel="0" collapsed="false">
      <c r="A2200" s="499" t="s">
        <v>1685</v>
      </c>
      <c r="B2200" s="500" t="n">
        <v>350</v>
      </c>
      <c r="C2200" s="499" t="s">
        <v>1000</v>
      </c>
      <c r="D2200" s="500" t="n">
        <v>2</v>
      </c>
      <c r="E2200" s="499" t="s">
        <v>1002</v>
      </c>
    </row>
    <row r="2201" customFormat="false" ht="15" hidden="true" customHeight="false" outlineLevel="0" collapsed="false">
      <c r="A2201" s="499" t="s">
        <v>1685</v>
      </c>
      <c r="B2201" s="500" t="n">
        <v>350</v>
      </c>
      <c r="C2201" s="499" t="s">
        <v>1000</v>
      </c>
      <c r="D2201" s="500" t="n">
        <v>45</v>
      </c>
      <c r="E2201" s="499" t="s">
        <v>1003</v>
      </c>
    </row>
    <row r="2202" customFormat="false" ht="15" hidden="true" customHeight="false" outlineLevel="0" collapsed="false">
      <c r="A2202" s="499" t="s">
        <v>1685</v>
      </c>
      <c r="B2202" s="500" t="n">
        <v>350</v>
      </c>
      <c r="C2202" s="499" t="s">
        <v>1000</v>
      </c>
      <c r="D2202" s="500" t="n">
        <v>89</v>
      </c>
      <c r="E2202" s="499" t="s">
        <v>1004</v>
      </c>
    </row>
    <row r="2203" customFormat="false" ht="15" hidden="true" customHeight="false" outlineLevel="0" collapsed="false">
      <c r="A2203" s="499" t="s">
        <v>1685</v>
      </c>
      <c r="B2203" s="500" t="n">
        <v>350</v>
      </c>
      <c r="C2203" s="499" t="s">
        <v>1000</v>
      </c>
      <c r="D2203" s="500" t="n">
        <v>92</v>
      </c>
      <c r="E2203" s="499" t="s">
        <v>1005</v>
      </c>
    </row>
    <row r="2204" customFormat="false" ht="15" hidden="true" customHeight="false" outlineLevel="0" collapsed="false">
      <c r="A2204" s="499" t="s">
        <v>1685</v>
      </c>
      <c r="B2204" s="500" t="n">
        <v>350</v>
      </c>
      <c r="C2204" s="499" t="s">
        <v>1000</v>
      </c>
      <c r="D2204" s="500" t="n">
        <v>90</v>
      </c>
      <c r="E2204" s="499" t="s">
        <v>1006</v>
      </c>
    </row>
    <row r="2205" customFormat="false" ht="15" hidden="true" customHeight="false" outlineLevel="0" collapsed="false">
      <c r="A2205" s="499" t="s">
        <v>1685</v>
      </c>
      <c r="B2205" s="500" t="n">
        <v>350</v>
      </c>
      <c r="C2205" s="499" t="s">
        <v>1000</v>
      </c>
      <c r="D2205" s="500" t="n">
        <v>91</v>
      </c>
      <c r="E2205" s="499" t="s">
        <v>1007</v>
      </c>
    </row>
    <row r="2206" customFormat="false" ht="15" hidden="true" customHeight="false" outlineLevel="0" collapsed="false">
      <c r="A2206" s="499" t="s">
        <v>1685</v>
      </c>
      <c r="B2206" s="500" t="n">
        <v>350</v>
      </c>
      <c r="C2206" s="499" t="s">
        <v>1000</v>
      </c>
      <c r="D2206" s="500" t="n">
        <v>133</v>
      </c>
      <c r="E2206" s="499" t="s">
        <v>1008</v>
      </c>
    </row>
    <row r="2207" customFormat="false" ht="15" hidden="true" customHeight="false" outlineLevel="0" collapsed="false">
      <c r="A2207" s="499" t="s">
        <v>1685</v>
      </c>
      <c r="B2207" s="500" t="n">
        <v>350</v>
      </c>
      <c r="C2207" s="499" t="s">
        <v>1000</v>
      </c>
      <c r="D2207" s="500" t="n">
        <v>177</v>
      </c>
      <c r="E2207" s="499" t="s">
        <v>1009</v>
      </c>
    </row>
    <row r="2208" customFormat="false" ht="15" hidden="true" customHeight="false" outlineLevel="0" collapsed="false">
      <c r="A2208" s="499" t="s">
        <v>1685</v>
      </c>
      <c r="B2208" s="500" t="n">
        <v>350</v>
      </c>
      <c r="C2208" s="499" t="s">
        <v>1000</v>
      </c>
      <c r="D2208" s="500" t="n">
        <v>178</v>
      </c>
      <c r="E2208" s="499" t="s">
        <v>1010</v>
      </c>
    </row>
    <row r="2209" customFormat="false" ht="15" hidden="true" customHeight="false" outlineLevel="0" collapsed="false">
      <c r="A2209" s="499" t="s">
        <v>1685</v>
      </c>
      <c r="B2209" s="500" t="n">
        <v>350</v>
      </c>
      <c r="C2209" s="499" t="s">
        <v>1000</v>
      </c>
      <c r="D2209" s="500" t="n">
        <v>585</v>
      </c>
      <c r="E2209" s="499" t="s">
        <v>1011</v>
      </c>
    </row>
    <row r="2210" customFormat="false" ht="15" hidden="true" customHeight="false" outlineLevel="0" collapsed="false">
      <c r="A2210" s="499" t="s">
        <v>1685</v>
      </c>
      <c r="B2210" s="500" t="n">
        <v>350</v>
      </c>
      <c r="C2210" s="499" t="s">
        <v>1000</v>
      </c>
      <c r="D2210" s="500" t="n">
        <v>180</v>
      </c>
      <c r="E2210" s="499" t="s">
        <v>1012</v>
      </c>
    </row>
    <row r="2211" customFormat="false" ht="15" hidden="true" customHeight="false" outlineLevel="0" collapsed="false">
      <c r="A2211" s="499" t="s">
        <v>1685</v>
      </c>
      <c r="B2211" s="500" t="n">
        <v>350</v>
      </c>
      <c r="C2211" s="499" t="s">
        <v>1000</v>
      </c>
      <c r="D2211" s="500" t="n">
        <v>182</v>
      </c>
      <c r="E2211" s="499" t="s">
        <v>1013</v>
      </c>
    </row>
    <row r="2212" customFormat="false" ht="15" hidden="true" customHeight="false" outlineLevel="0" collapsed="false">
      <c r="A2212" s="499" t="s">
        <v>1685</v>
      </c>
      <c r="B2212" s="500" t="n">
        <v>350</v>
      </c>
      <c r="C2212" s="499" t="s">
        <v>1000</v>
      </c>
      <c r="D2212" s="500" t="n">
        <v>300</v>
      </c>
      <c r="E2212" s="499" t="s">
        <v>1014</v>
      </c>
    </row>
    <row r="2213" customFormat="false" ht="15" hidden="true" customHeight="false" outlineLevel="0" collapsed="false">
      <c r="A2213" s="499" t="s">
        <v>1685</v>
      </c>
      <c r="B2213" s="500" t="n">
        <v>350</v>
      </c>
      <c r="C2213" s="499" t="s">
        <v>1000</v>
      </c>
      <c r="D2213" s="500" t="n">
        <v>181</v>
      </c>
      <c r="E2213" s="499" t="s">
        <v>1015</v>
      </c>
    </row>
    <row r="2214" customFormat="false" ht="15" hidden="true" customHeight="false" outlineLevel="0" collapsed="false">
      <c r="A2214" s="499" t="s">
        <v>1685</v>
      </c>
      <c r="B2214" s="500" t="n">
        <v>350</v>
      </c>
      <c r="C2214" s="499" t="s">
        <v>1000</v>
      </c>
      <c r="D2214" s="500" t="n">
        <v>179</v>
      </c>
      <c r="E2214" s="499" t="s">
        <v>1016</v>
      </c>
    </row>
    <row r="2215" customFormat="false" ht="15" hidden="true" customHeight="false" outlineLevel="0" collapsed="false">
      <c r="A2215" s="499" t="s">
        <v>1685</v>
      </c>
      <c r="B2215" s="500" t="n">
        <v>350</v>
      </c>
      <c r="C2215" s="499" t="s">
        <v>1000</v>
      </c>
      <c r="D2215" s="500" t="n">
        <v>187</v>
      </c>
      <c r="E2215" s="499" t="s">
        <v>1017</v>
      </c>
    </row>
    <row r="2216" customFormat="false" ht="15" hidden="true" customHeight="false" outlineLevel="0" collapsed="false">
      <c r="A2216" s="499" t="s">
        <v>1685</v>
      </c>
      <c r="B2216" s="500" t="n">
        <v>350</v>
      </c>
      <c r="C2216" s="499" t="s">
        <v>1000</v>
      </c>
      <c r="D2216" s="500" t="n">
        <v>221</v>
      </c>
      <c r="E2216" s="499" t="s">
        <v>424</v>
      </c>
    </row>
    <row r="2217" customFormat="false" ht="15" hidden="true" customHeight="false" outlineLevel="0" collapsed="false">
      <c r="A2217" s="499" t="s">
        <v>1685</v>
      </c>
      <c r="B2217" s="500" t="n">
        <v>350</v>
      </c>
      <c r="C2217" s="499" t="s">
        <v>1000</v>
      </c>
      <c r="D2217" s="500" t="n">
        <v>501</v>
      </c>
      <c r="E2217" s="499" t="s">
        <v>1018</v>
      </c>
    </row>
    <row r="2218" customFormat="false" ht="15" hidden="true" customHeight="false" outlineLevel="0" collapsed="false">
      <c r="A2218" s="499" t="s">
        <v>1685</v>
      </c>
      <c r="B2218" s="500" t="n">
        <v>350</v>
      </c>
      <c r="C2218" s="499" t="s">
        <v>1000</v>
      </c>
      <c r="D2218" s="500" t="n">
        <v>521</v>
      </c>
      <c r="E2218" s="499" t="s">
        <v>1019</v>
      </c>
    </row>
    <row r="2219" customFormat="false" ht="15" hidden="true" customHeight="false" outlineLevel="0" collapsed="false">
      <c r="A2219" s="499" t="s">
        <v>1685</v>
      </c>
      <c r="B2219" s="500" t="n">
        <v>350</v>
      </c>
      <c r="C2219" s="499" t="s">
        <v>1000</v>
      </c>
      <c r="D2219" s="500" t="n">
        <v>500</v>
      </c>
      <c r="E2219" s="499" t="s">
        <v>1020</v>
      </c>
    </row>
    <row r="2220" customFormat="false" ht="15" hidden="true" customHeight="false" outlineLevel="0" collapsed="false">
      <c r="A2220" s="499" t="s">
        <v>1685</v>
      </c>
      <c r="B2220" s="500" t="n">
        <v>350</v>
      </c>
      <c r="C2220" s="499" t="s">
        <v>1000</v>
      </c>
      <c r="D2220" s="500" t="n">
        <v>502</v>
      </c>
      <c r="E2220" s="499" t="s">
        <v>1021</v>
      </c>
    </row>
    <row r="2221" customFormat="false" ht="15" hidden="true" customHeight="false" outlineLevel="0" collapsed="false">
      <c r="A2221" s="499" t="s">
        <v>1685</v>
      </c>
      <c r="B2221" s="500" t="n">
        <v>350</v>
      </c>
      <c r="C2221" s="499" t="s">
        <v>1000</v>
      </c>
      <c r="D2221" s="500" t="n">
        <v>632</v>
      </c>
      <c r="E2221" s="499" t="s">
        <v>1022</v>
      </c>
    </row>
    <row r="2222" customFormat="false" ht="15" hidden="true" customHeight="false" outlineLevel="0" collapsed="false">
      <c r="A2222" s="499" t="s">
        <v>1685</v>
      </c>
      <c r="B2222" s="500" t="n">
        <v>350</v>
      </c>
      <c r="C2222" s="499" t="s">
        <v>1000</v>
      </c>
      <c r="D2222" s="500" t="n">
        <v>888</v>
      </c>
      <c r="E2222" s="499" t="s">
        <v>1023</v>
      </c>
    </row>
    <row r="2223" customFormat="false" ht="15" hidden="true" customHeight="false" outlineLevel="0" collapsed="false">
      <c r="A2223" s="499" t="s">
        <v>1685</v>
      </c>
      <c r="B2223" s="500" t="n">
        <v>350</v>
      </c>
      <c r="C2223" s="499" t="s">
        <v>1000</v>
      </c>
      <c r="D2223" s="500" t="n">
        <v>702</v>
      </c>
      <c r="E2223" s="499" t="s">
        <v>1024</v>
      </c>
    </row>
    <row r="2224" customFormat="false" ht="15" hidden="true" customHeight="false" outlineLevel="0" collapsed="false">
      <c r="A2224" s="499" t="s">
        <v>1685</v>
      </c>
      <c r="B2224" s="500" t="n">
        <v>350</v>
      </c>
      <c r="C2224" s="499" t="s">
        <v>1000</v>
      </c>
      <c r="D2224" s="500" t="n">
        <v>999</v>
      </c>
      <c r="E2224" s="499" t="s">
        <v>1025</v>
      </c>
    </row>
    <row r="2225" customFormat="false" ht="15" hidden="true" customHeight="false" outlineLevel="0" collapsed="false">
      <c r="A2225" s="499" t="s">
        <v>1685</v>
      </c>
      <c r="B2225" s="500" t="n">
        <v>350</v>
      </c>
      <c r="C2225" s="499" t="s">
        <v>1000</v>
      </c>
      <c r="D2225" s="500" t="n">
        <v>171</v>
      </c>
      <c r="E2225" s="499" t="s">
        <v>1026</v>
      </c>
    </row>
    <row r="2226" customFormat="false" ht="15" hidden="true" customHeight="false" outlineLevel="0" collapsed="false">
      <c r="A2226" s="499" t="s">
        <v>1685</v>
      </c>
      <c r="B2226" s="500" t="n">
        <v>350</v>
      </c>
      <c r="C2226" s="499" t="s">
        <v>1000</v>
      </c>
      <c r="D2226" s="500" t="n">
        <v>735</v>
      </c>
      <c r="E2226" s="499" t="s">
        <v>1027</v>
      </c>
    </row>
    <row r="2227" customFormat="false" ht="15" hidden="true" customHeight="false" outlineLevel="0" collapsed="false">
      <c r="A2227" s="499" t="s">
        <v>1685</v>
      </c>
      <c r="B2227" s="500" t="n">
        <v>350</v>
      </c>
      <c r="C2227" s="499" t="s">
        <v>1000</v>
      </c>
      <c r="D2227" s="500" t="n">
        <v>825</v>
      </c>
      <c r="E2227" s="499" t="s">
        <v>1028</v>
      </c>
    </row>
    <row r="2228" customFormat="false" ht="15" hidden="true" customHeight="false" outlineLevel="0" collapsed="false">
      <c r="A2228" s="499" t="s">
        <v>1685</v>
      </c>
      <c r="B2228" s="500" t="n">
        <v>350</v>
      </c>
      <c r="C2228" s="499" t="s">
        <v>1000</v>
      </c>
      <c r="D2228" s="500" t="n">
        <v>867</v>
      </c>
      <c r="E2228" s="499" t="s">
        <v>1029</v>
      </c>
    </row>
    <row r="2229" customFormat="false" ht="15" hidden="true" customHeight="false" outlineLevel="0" collapsed="false">
      <c r="A2229" s="499" t="s">
        <v>1685</v>
      </c>
      <c r="B2229" s="500" t="n">
        <v>930</v>
      </c>
      <c r="C2229" s="499" t="s">
        <v>1030</v>
      </c>
      <c r="D2229" s="500" t="n">
        <v>4</v>
      </c>
      <c r="E2229" s="499" t="s">
        <v>1031</v>
      </c>
    </row>
    <row r="2230" customFormat="false" ht="15" hidden="true" customHeight="false" outlineLevel="0" collapsed="false">
      <c r="A2230" s="499" t="s">
        <v>1685</v>
      </c>
      <c r="B2230" s="500" t="n">
        <v>930</v>
      </c>
      <c r="C2230" s="499" t="s">
        <v>1030</v>
      </c>
      <c r="D2230" s="500" t="n">
        <v>3</v>
      </c>
      <c r="E2230" s="499" t="s">
        <v>1032</v>
      </c>
    </row>
    <row r="2231" customFormat="false" ht="15" hidden="true" customHeight="false" outlineLevel="0" collapsed="false">
      <c r="A2231" s="499" t="s">
        <v>1685</v>
      </c>
      <c r="B2231" s="500" t="n">
        <v>930</v>
      </c>
      <c r="C2231" s="499" t="s">
        <v>1030</v>
      </c>
      <c r="D2231" s="500" t="n">
        <v>2</v>
      </c>
      <c r="E2231" s="499" t="s">
        <v>1033</v>
      </c>
    </row>
    <row r="2232" customFormat="false" ht="15" hidden="true" customHeight="false" outlineLevel="0" collapsed="false">
      <c r="A2232" s="499" t="s">
        <v>1685</v>
      </c>
      <c r="B2232" s="500" t="n">
        <v>930</v>
      </c>
      <c r="C2232" s="499" t="s">
        <v>1030</v>
      </c>
      <c r="D2232" s="500" t="n">
        <v>90</v>
      </c>
      <c r="E2232" s="499" t="s">
        <v>1034</v>
      </c>
    </row>
    <row r="2233" customFormat="false" ht="15" hidden="true" customHeight="false" outlineLevel="0" collapsed="false">
      <c r="A2233" s="499" t="s">
        <v>1685</v>
      </c>
      <c r="B2233" s="500" t="n">
        <v>930</v>
      </c>
      <c r="C2233" s="499" t="s">
        <v>1030</v>
      </c>
      <c r="D2233" s="500" t="n">
        <v>91</v>
      </c>
      <c r="E2233" s="499" t="s">
        <v>1035</v>
      </c>
    </row>
    <row r="2234" customFormat="false" ht="15" hidden="true" customHeight="false" outlineLevel="0" collapsed="false">
      <c r="A2234" s="499" t="s">
        <v>1685</v>
      </c>
      <c r="B2234" s="500" t="n">
        <v>930</v>
      </c>
      <c r="C2234" s="499" t="s">
        <v>1030</v>
      </c>
      <c r="D2234" s="500" t="n">
        <v>177</v>
      </c>
      <c r="E2234" s="499" t="s">
        <v>1036</v>
      </c>
    </row>
    <row r="2235" customFormat="false" ht="15" hidden="true" customHeight="false" outlineLevel="0" collapsed="false">
      <c r="A2235" s="499" t="s">
        <v>1685</v>
      </c>
      <c r="B2235" s="500" t="n">
        <v>930</v>
      </c>
      <c r="C2235" s="499" t="s">
        <v>1030</v>
      </c>
      <c r="D2235" s="500" t="n">
        <v>501</v>
      </c>
      <c r="E2235" s="499" t="s">
        <v>1037</v>
      </c>
    </row>
    <row r="2236" customFormat="false" ht="15" hidden="true" customHeight="false" outlineLevel="0" collapsed="false">
      <c r="A2236" s="499" t="s">
        <v>1685</v>
      </c>
      <c r="B2236" s="500" t="n">
        <v>930</v>
      </c>
      <c r="C2236" s="499" t="s">
        <v>1030</v>
      </c>
      <c r="D2236" s="500" t="n">
        <v>500</v>
      </c>
      <c r="E2236" s="499" t="s">
        <v>1038</v>
      </c>
    </row>
    <row r="2237" customFormat="false" ht="15" hidden="true" customHeight="false" outlineLevel="0" collapsed="false">
      <c r="A2237" s="499" t="s">
        <v>1685</v>
      </c>
      <c r="B2237" s="500" t="n">
        <v>930</v>
      </c>
      <c r="C2237" s="499" t="s">
        <v>1030</v>
      </c>
      <c r="D2237" s="500" t="n">
        <v>691</v>
      </c>
      <c r="E2237" s="499" t="s">
        <v>1039</v>
      </c>
    </row>
    <row r="2238" customFormat="false" ht="15" hidden="true" customHeight="false" outlineLevel="0" collapsed="false">
      <c r="A2238" s="499" t="s">
        <v>1685</v>
      </c>
      <c r="B2238" s="500" t="n">
        <v>930</v>
      </c>
      <c r="C2238" s="499" t="s">
        <v>1030</v>
      </c>
      <c r="D2238" s="500" t="n">
        <v>740</v>
      </c>
      <c r="E2238" s="499" t="s">
        <v>1040</v>
      </c>
    </row>
    <row r="2239" customFormat="false" ht="15" hidden="true" customHeight="false" outlineLevel="0" collapsed="false">
      <c r="A2239" s="499" t="s">
        <v>1685</v>
      </c>
      <c r="B2239" s="500" t="n">
        <v>548</v>
      </c>
      <c r="C2239" s="499" t="s">
        <v>1041</v>
      </c>
      <c r="D2239" s="500" t="n">
        <v>345</v>
      </c>
      <c r="E2239" s="499" t="s">
        <v>1042</v>
      </c>
    </row>
    <row r="2240" customFormat="false" ht="15" hidden="true" customHeight="false" outlineLevel="0" collapsed="false">
      <c r="A2240" s="499" t="s">
        <v>1685</v>
      </c>
      <c r="B2240" s="500" t="n">
        <v>548</v>
      </c>
      <c r="C2240" s="499" t="s">
        <v>1041</v>
      </c>
      <c r="D2240" s="500" t="n">
        <v>177</v>
      </c>
      <c r="E2240" s="499" t="s">
        <v>1043</v>
      </c>
    </row>
    <row r="2241" customFormat="false" ht="15" hidden="true" customHeight="false" outlineLevel="0" collapsed="false">
      <c r="A2241" s="499" t="s">
        <v>1685</v>
      </c>
      <c r="B2241" s="500" t="n">
        <v>548</v>
      </c>
      <c r="C2241" s="499" t="s">
        <v>1041</v>
      </c>
      <c r="D2241" s="500" t="n">
        <v>178</v>
      </c>
      <c r="E2241" s="499" t="s">
        <v>1044</v>
      </c>
    </row>
    <row r="2242" customFormat="false" ht="15" hidden="true" customHeight="false" outlineLevel="0" collapsed="false">
      <c r="A2242" s="499" t="s">
        <v>1685</v>
      </c>
      <c r="B2242" s="500" t="n">
        <v>548</v>
      </c>
      <c r="C2242" s="499" t="s">
        <v>1041</v>
      </c>
      <c r="D2242" s="500" t="n">
        <v>500</v>
      </c>
      <c r="E2242" s="499" t="s">
        <v>1045</v>
      </c>
    </row>
    <row r="2243" customFormat="false" ht="15" hidden="true" customHeight="false" outlineLevel="0" collapsed="false">
      <c r="A2243" s="499" t="s">
        <v>1685</v>
      </c>
      <c r="B2243" s="500" t="n">
        <v>550</v>
      </c>
      <c r="C2243" s="499" t="s">
        <v>1046</v>
      </c>
      <c r="D2243" s="500" t="n">
        <v>630</v>
      </c>
      <c r="E2243" s="499" t="s">
        <v>1047</v>
      </c>
    </row>
    <row r="2244" customFormat="false" ht="15" hidden="true" customHeight="false" outlineLevel="0" collapsed="false">
      <c r="A2244" s="499" t="s">
        <v>1685</v>
      </c>
      <c r="B2244" s="500" t="n">
        <v>550</v>
      </c>
      <c r="C2244" s="499" t="s">
        <v>1046</v>
      </c>
      <c r="D2244" s="500" t="n">
        <v>632</v>
      </c>
      <c r="E2244" s="499" t="s">
        <v>1048</v>
      </c>
    </row>
    <row r="2245" customFormat="false" ht="15" hidden="true" customHeight="false" outlineLevel="0" collapsed="false">
      <c r="A2245" s="499" t="s">
        <v>1685</v>
      </c>
      <c r="B2245" s="500" t="n">
        <v>550</v>
      </c>
      <c r="C2245" s="499" t="s">
        <v>1046</v>
      </c>
      <c r="D2245" s="500" t="n">
        <v>634</v>
      </c>
      <c r="E2245" s="499" t="s">
        <v>1049</v>
      </c>
    </row>
    <row r="2246" customFormat="false" ht="15" hidden="true" customHeight="false" outlineLevel="0" collapsed="false">
      <c r="A2246" s="499" t="s">
        <v>1685</v>
      </c>
      <c r="B2246" s="500" t="n">
        <v>685</v>
      </c>
      <c r="C2246" s="499" t="s">
        <v>1050</v>
      </c>
      <c r="D2246" s="500" t="n">
        <v>89</v>
      </c>
      <c r="E2246" s="499" t="s">
        <v>1051</v>
      </c>
    </row>
    <row r="2247" customFormat="false" ht="15" hidden="true" customHeight="false" outlineLevel="0" collapsed="false">
      <c r="A2247" s="499" t="s">
        <v>1685</v>
      </c>
      <c r="B2247" s="500" t="n">
        <v>685</v>
      </c>
      <c r="C2247" s="499" t="s">
        <v>1050</v>
      </c>
      <c r="D2247" s="500" t="n">
        <v>92</v>
      </c>
      <c r="E2247" s="499" t="s">
        <v>1052</v>
      </c>
    </row>
    <row r="2248" customFormat="false" ht="15" hidden="true" customHeight="false" outlineLevel="0" collapsed="false">
      <c r="A2248" s="499" t="s">
        <v>1685</v>
      </c>
      <c r="B2248" s="500" t="n">
        <v>685</v>
      </c>
      <c r="C2248" s="499" t="s">
        <v>1050</v>
      </c>
      <c r="D2248" s="500" t="n">
        <v>90</v>
      </c>
      <c r="E2248" s="499" t="s">
        <v>1053</v>
      </c>
    </row>
    <row r="2249" customFormat="false" ht="15" hidden="true" customHeight="false" outlineLevel="0" collapsed="false">
      <c r="A2249" s="499" t="s">
        <v>1685</v>
      </c>
      <c r="B2249" s="500" t="n">
        <v>685</v>
      </c>
      <c r="C2249" s="499" t="s">
        <v>1050</v>
      </c>
      <c r="D2249" s="500" t="n">
        <v>91</v>
      </c>
      <c r="E2249" s="499" t="s">
        <v>1054</v>
      </c>
    </row>
    <row r="2250" customFormat="false" ht="15" hidden="true" customHeight="false" outlineLevel="0" collapsed="false">
      <c r="A2250" s="499" t="s">
        <v>1685</v>
      </c>
      <c r="B2250" s="500" t="n">
        <v>685</v>
      </c>
      <c r="C2250" s="499" t="s">
        <v>1050</v>
      </c>
      <c r="D2250" s="500" t="n">
        <v>133</v>
      </c>
      <c r="E2250" s="499" t="s">
        <v>1055</v>
      </c>
    </row>
    <row r="2251" customFormat="false" ht="15" hidden="true" customHeight="false" outlineLevel="0" collapsed="false">
      <c r="A2251" s="499" t="s">
        <v>1685</v>
      </c>
      <c r="B2251" s="500" t="n">
        <v>685</v>
      </c>
      <c r="C2251" s="499" t="s">
        <v>1050</v>
      </c>
      <c r="D2251" s="500" t="n">
        <v>177</v>
      </c>
      <c r="E2251" s="499" t="s">
        <v>1056</v>
      </c>
    </row>
    <row r="2252" customFormat="false" ht="15" hidden="true" customHeight="false" outlineLevel="0" collapsed="false">
      <c r="A2252" s="499" t="s">
        <v>1685</v>
      </c>
      <c r="B2252" s="500" t="n">
        <v>685</v>
      </c>
      <c r="C2252" s="499" t="s">
        <v>1050</v>
      </c>
      <c r="D2252" s="500" t="n">
        <v>738</v>
      </c>
      <c r="E2252" s="499" t="s">
        <v>1057</v>
      </c>
    </row>
    <row r="2253" customFormat="false" ht="15" hidden="true" customHeight="false" outlineLevel="0" collapsed="false">
      <c r="A2253" s="499" t="s">
        <v>1685</v>
      </c>
      <c r="B2253" s="500" t="n">
        <v>685</v>
      </c>
      <c r="C2253" s="499" t="s">
        <v>1050</v>
      </c>
      <c r="D2253" s="500" t="n">
        <v>180</v>
      </c>
      <c r="E2253" s="499" t="s">
        <v>1058</v>
      </c>
    </row>
    <row r="2254" customFormat="false" ht="15" hidden="true" customHeight="false" outlineLevel="0" collapsed="false">
      <c r="A2254" s="499" t="s">
        <v>1685</v>
      </c>
      <c r="B2254" s="500" t="n">
        <v>685</v>
      </c>
      <c r="C2254" s="499" t="s">
        <v>1050</v>
      </c>
      <c r="D2254" s="500" t="n">
        <v>179</v>
      </c>
      <c r="E2254" s="499" t="s">
        <v>1059</v>
      </c>
    </row>
    <row r="2255" customFormat="false" ht="15" hidden="true" customHeight="false" outlineLevel="0" collapsed="false">
      <c r="A2255" s="499" t="s">
        <v>1685</v>
      </c>
      <c r="B2255" s="500" t="n">
        <v>685</v>
      </c>
      <c r="C2255" s="499" t="s">
        <v>1050</v>
      </c>
      <c r="D2255" s="500" t="n">
        <v>176</v>
      </c>
      <c r="E2255" s="499" t="s">
        <v>1060</v>
      </c>
    </row>
    <row r="2256" customFormat="false" ht="15" hidden="true" customHeight="false" outlineLevel="0" collapsed="false">
      <c r="A2256" s="499" t="s">
        <v>1685</v>
      </c>
      <c r="B2256" s="500" t="n">
        <v>685</v>
      </c>
      <c r="C2256" s="499" t="s">
        <v>1050</v>
      </c>
      <c r="D2256" s="500" t="n">
        <v>183</v>
      </c>
      <c r="E2256" s="499" t="s">
        <v>1061</v>
      </c>
    </row>
    <row r="2257" customFormat="false" ht="15" hidden="true" customHeight="false" outlineLevel="0" collapsed="false">
      <c r="A2257" s="499" t="s">
        <v>1685</v>
      </c>
      <c r="B2257" s="500" t="n">
        <v>685</v>
      </c>
      <c r="C2257" s="499" t="s">
        <v>1050</v>
      </c>
      <c r="D2257" s="500" t="n">
        <v>173</v>
      </c>
      <c r="E2257" s="499" t="s">
        <v>1062</v>
      </c>
    </row>
    <row r="2258" customFormat="false" ht="15" hidden="true" customHeight="false" outlineLevel="0" collapsed="false">
      <c r="A2258" s="499" t="s">
        <v>1685</v>
      </c>
      <c r="B2258" s="500" t="n">
        <v>685</v>
      </c>
      <c r="C2258" s="499" t="s">
        <v>1050</v>
      </c>
      <c r="D2258" s="500" t="n">
        <v>175</v>
      </c>
      <c r="E2258" s="499" t="s">
        <v>1063</v>
      </c>
    </row>
    <row r="2259" customFormat="false" ht="15" hidden="true" customHeight="false" outlineLevel="0" collapsed="false">
      <c r="A2259" s="499" t="s">
        <v>1685</v>
      </c>
      <c r="B2259" s="500" t="n">
        <v>685</v>
      </c>
      <c r="C2259" s="499" t="s">
        <v>1050</v>
      </c>
      <c r="D2259" s="500" t="n">
        <v>174</v>
      </c>
      <c r="E2259" s="499" t="s">
        <v>1064</v>
      </c>
    </row>
    <row r="2260" customFormat="false" ht="15" hidden="true" customHeight="false" outlineLevel="0" collapsed="false">
      <c r="A2260" s="499" t="s">
        <v>1685</v>
      </c>
      <c r="B2260" s="500" t="n">
        <v>685</v>
      </c>
      <c r="C2260" s="499" t="s">
        <v>1050</v>
      </c>
      <c r="D2260" s="500" t="n">
        <v>181</v>
      </c>
      <c r="E2260" s="499" t="s">
        <v>1065</v>
      </c>
    </row>
    <row r="2261" customFormat="false" ht="15" hidden="true" customHeight="false" outlineLevel="0" collapsed="false">
      <c r="A2261" s="499" t="s">
        <v>1685</v>
      </c>
      <c r="B2261" s="500" t="n">
        <v>685</v>
      </c>
      <c r="C2261" s="499" t="s">
        <v>1050</v>
      </c>
      <c r="D2261" s="500" t="n">
        <v>178</v>
      </c>
      <c r="E2261" s="499" t="s">
        <v>1066</v>
      </c>
    </row>
    <row r="2262" customFormat="false" ht="15" hidden="true" customHeight="false" outlineLevel="0" collapsed="false">
      <c r="A2262" s="499" t="s">
        <v>1685</v>
      </c>
      <c r="B2262" s="500" t="n">
        <v>685</v>
      </c>
      <c r="C2262" s="499" t="s">
        <v>1050</v>
      </c>
      <c r="D2262" s="500" t="n">
        <v>265</v>
      </c>
      <c r="E2262" s="499" t="s">
        <v>1067</v>
      </c>
    </row>
    <row r="2263" customFormat="false" ht="15" hidden="true" customHeight="false" outlineLevel="0" collapsed="false">
      <c r="A2263" s="499" t="s">
        <v>1685</v>
      </c>
      <c r="B2263" s="500" t="n">
        <v>685</v>
      </c>
      <c r="C2263" s="499" t="s">
        <v>1050</v>
      </c>
      <c r="D2263" s="500" t="n">
        <v>501</v>
      </c>
      <c r="E2263" s="499" t="s">
        <v>1068</v>
      </c>
    </row>
    <row r="2264" customFormat="false" ht="15" hidden="true" customHeight="false" outlineLevel="0" collapsed="false">
      <c r="A2264" s="499" t="s">
        <v>1685</v>
      </c>
      <c r="B2264" s="500" t="n">
        <v>685</v>
      </c>
      <c r="C2264" s="499" t="s">
        <v>1050</v>
      </c>
      <c r="D2264" s="500" t="n">
        <v>701</v>
      </c>
      <c r="E2264" s="499" t="s">
        <v>1069</v>
      </c>
    </row>
    <row r="2265" customFormat="false" ht="15" hidden="true" customHeight="false" outlineLevel="0" collapsed="false">
      <c r="A2265" s="499" t="s">
        <v>1685</v>
      </c>
      <c r="B2265" s="500" t="n">
        <v>685</v>
      </c>
      <c r="C2265" s="499" t="s">
        <v>1050</v>
      </c>
      <c r="D2265" s="500" t="n">
        <v>502</v>
      </c>
      <c r="E2265" s="499" t="s">
        <v>1070</v>
      </c>
    </row>
    <row r="2266" customFormat="false" ht="15" hidden="true" customHeight="false" outlineLevel="0" collapsed="false">
      <c r="A2266" s="499" t="s">
        <v>1685</v>
      </c>
      <c r="B2266" s="500" t="n">
        <v>685</v>
      </c>
      <c r="C2266" s="499" t="s">
        <v>1050</v>
      </c>
      <c r="D2266" s="500" t="n">
        <v>500</v>
      </c>
      <c r="E2266" s="499" t="s">
        <v>1071</v>
      </c>
    </row>
    <row r="2267" customFormat="false" ht="15" hidden="true" customHeight="false" outlineLevel="0" collapsed="false">
      <c r="A2267" s="499" t="s">
        <v>1685</v>
      </c>
      <c r="B2267" s="500" t="n">
        <v>685</v>
      </c>
      <c r="C2267" s="499" t="s">
        <v>1050</v>
      </c>
      <c r="D2267" s="500" t="n">
        <v>693</v>
      </c>
      <c r="E2267" s="499" t="s">
        <v>1072</v>
      </c>
    </row>
    <row r="2268" customFormat="false" ht="15" hidden="true" customHeight="false" outlineLevel="0" collapsed="false">
      <c r="A2268" s="499" t="s">
        <v>1685</v>
      </c>
      <c r="B2268" s="500" t="n">
        <v>685</v>
      </c>
      <c r="C2268" s="499" t="s">
        <v>1050</v>
      </c>
      <c r="D2268" s="500" t="n">
        <v>632</v>
      </c>
      <c r="E2268" s="499" t="s">
        <v>1073</v>
      </c>
    </row>
    <row r="2269" customFormat="false" ht="15" hidden="true" customHeight="false" outlineLevel="0" collapsed="false">
      <c r="A2269" s="499" t="s">
        <v>1685</v>
      </c>
      <c r="B2269" s="500" t="n">
        <v>685</v>
      </c>
      <c r="C2269" s="499" t="s">
        <v>1050</v>
      </c>
      <c r="D2269" s="500" t="n">
        <v>633</v>
      </c>
      <c r="E2269" s="499" t="s">
        <v>1074</v>
      </c>
    </row>
    <row r="2270" customFormat="false" ht="15" hidden="true" customHeight="false" outlineLevel="0" collapsed="false">
      <c r="A2270" s="499" t="s">
        <v>1685</v>
      </c>
      <c r="B2270" s="500" t="n">
        <v>685</v>
      </c>
      <c r="C2270" s="499" t="s">
        <v>1050</v>
      </c>
      <c r="D2270" s="500" t="n">
        <v>692</v>
      </c>
      <c r="E2270" s="499" t="s">
        <v>1075</v>
      </c>
    </row>
    <row r="2271" customFormat="false" ht="15" hidden="true" customHeight="false" outlineLevel="0" collapsed="false">
      <c r="A2271" s="499" t="s">
        <v>1685</v>
      </c>
      <c r="B2271" s="500" t="n">
        <v>685</v>
      </c>
      <c r="C2271" s="499" t="s">
        <v>1050</v>
      </c>
      <c r="D2271" s="500" t="n">
        <v>735</v>
      </c>
      <c r="E2271" s="499" t="s">
        <v>1076</v>
      </c>
    </row>
    <row r="2272" customFormat="false" ht="15" hidden="true" customHeight="false" outlineLevel="0" collapsed="false">
      <c r="A2272" s="499" t="s">
        <v>1685</v>
      </c>
      <c r="B2272" s="500" t="n">
        <v>685</v>
      </c>
      <c r="C2272" s="499" t="s">
        <v>1050</v>
      </c>
      <c r="D2272" s="500" t="n">
        <v>780</v>
      </c>
      <c r="E2272" s="499" t="s">
        <v>1077</v>
      </c>
    </row>
    <row r="2273" customFormat="false" ht="15" hidden="true" customHeight="false" outlineLevel="0" collapsed="false">
      <c r="A2273" s="499" t="s">
        <v>1685</v>
      </c>
      <c r="B2273" s="500" t="n">
        <v>685</v>
      </c>
      <c r="C2273" s="499" t="s">
        <v>1050</v>
      </c>
      <c r="D2273" s="500" t="n">
        <v>779</v>
      </c>
      <c r="E2273" s="499" t="s">
        <v>1078</v>
      </c>
    </row>
    <row r="2274" customFormat="false" ht="15" hidden="true" customHeight="false" outlineLevel="0" collapsed="false">
      <c r="A2274" s="499" t="s">
        <v>1685</v>
      </c>
      <c r="B2274" s="500" t="n">
        <v>685</v>
      </c>
      <c r="C2274" s="499" t="s">
        <v>1050</v>
      </c>
      <c r="D2274" s="500" t="n">
        <v>795</v>
      </c>
      <c r="E2274" s="499" t="s">
        <v>1079</v>
      </c>
    </row>
    <row r="2275" customFormat="false" ht="15" hidden="true" customHeight="false" outlineLevel="0" collapsed="false">
      <c r="A2275" s="499" t="s">
        <v>1685</v>
      </c>
      <c r="B2275" s="500" t="n">
        <v>580</v>
      </c>
      <c r="C2275" s="499" t="s">
        <v>1080</v>
      </c>
      <c r="D2275" s="500" t="n">
        <v>2</v>
      </c>
      <c r="E2275" s="499" t="s">
        <v>1081</v>
      </c>
    </row>
    <row r="2276" customFormat="false" ht="15" hidden="true" customHeight="false" outlineLevel="0" collapsed="false">
      <c r="A2276" s="499" t="s">
        <v>1685</v>
      </c>
      <c r="B2276" s="500" t="n">
        <v>580</v>
      </c>
      <c r="C2276" s="499" t="s">
        <v>1080</v>
      </c>
      <c r="D2276" s="500" t="n">
        <v>1</v>
      </c>
      <c r="E2276" s="499" t="s">
        <v>1082</v>
      </c>
    </row>
    <row r="2277" customFormat="false" ht="15" hidden="true" customHeight="false" outlineLevel="0" collapsed="false">
      <c r="A2277" s="499" t="s">
        <v>1685</v>
      </c>
      <c r="B2277" s="500" t="n">
        <v>580</v>
      </c>
      <c r="C2277" s="499" t="s">
        <v>1080</v>
      </c>
      <c r="D2277" s="500" t="n">
        <v>65</v>
      </c>
      <c r="E2277" s="499" t="s">
        <v>1083</v>
      </c>
    </row>
    <row r="2278" customFormat="false" ht="15" hidden="true" customHeight="false" outlineLevel="0" collapsed="false">
      <c r="A2278" s="499" t="s">
        <v>1685</v>
      </c>
      <c r="B2278" s="500" t="n">
        <v>580</v>
      </c>
      <c r="C2278" s="499" t="s">
        <v>1080</v>
      </c>
      <c r="D2278" s="500" t="n">
        <v>225</v>
      </c>
      <c r="E2278" s="499" t="s">
        <v>1084</v>
      </c>
    </row>
    <row r="2279" customFormat="false" ht="15" hidden="true" customHeight="false" outlineLevel="0" collapsed="false">
      <c r="A2279" s="499" t="s">
        <v>1685</v>
      </c>
      <c r="B2279" s="500" t="n">
        <v>580</v>
      </c>
      <c r="C2279" s="499" t="s">
        <v>1080</v>
      </c>
      <c r="D2279" s="500" t="n">
        <v>999</v>
      </c>
      <c r="E2279" s="499" t="s">
        <v>1080</v>
      </c>
    </row>
    <row r="2280" customFormat="false" ht="15" hidden="true" customHeight="false" outlineLevel="0" collapsed="false">
      <c r="A2280" s="499" t="s">
        <v>1685</v>
      </c>
      <c r="B2280" s="500" t="n">
        <v>580</v>
      </c>
      <c r="C2280" s="499" t="s">
        <v>1080</v>
      </c>
      <c r="D2280" s="500" t="n">
        <v>221</v>
      </c>
      <c r="E2280" s="499" t="s">
        <v>1085</v>
      </c>
    </row>
    <row r="2281" customFormat="false" ht="15" hidden="true" customHeight="false" outlineLevel="0" collapsed="false">
      <c r="A2281" s="499" t="s">
        <v>1685</v>
      </c>
      <c r="B2281" s="500" t="n">
        <v>580</v>
      </c>
      <c r="C2281" s="499" t="s">
        <v>1080</v>
      </c>
      <c r="D2281" s="500" t="n">
        <v>500</v>
      </c>
      <c r="E2281" s="499" t="s">
        <v>1086</v>
      </c>
    </row>
    <row r="2282" customFormat="false" ht="15" hidden="true" customHeight="false" outlineLevel="0" collapsed="false">
      <c r="A2282" s="499" t="s">
        <v>1685</v>
      </c>
      <c r="B2282" s="500" t="n">
        <v>580</v>
      </c>
      <c r="C2282" s="499" t="s">
        <v>1080</v>
      </c>
      <c r="D2282" s="500" t="n">
        <v>5</v>
      </c>
      <c r="E2282" s="499" t="s">
        <v>1087</v>
      </c>
    </row>
    <row r="2283" customFormat="false" ht="15" hidden="true" customHeight="false" outlineLevel="0" collapsed="false">
      <c r="A2283" s="499" t="s">
        <v>1685</v>
      </c>
      <c r="B2283" s="500" t="n">
        <v>580</v>
      </c>
      <c r="C2283" s="499" t="s">
        <v>1080</v>
      </c>
      <c r="D2283" s="500" t="n">
        <v>691</v>
      </c>
      <c r="E2283" s="499" t="s">
        <v>1088</v>
      </c>
    </row>
    <row r="2284" customFormat="false" ht="15" hidden="true" customHeight="false" outlineLevel="0" collapsed="false">
      <c r="A2284" s="499" t="s">
        <v>1685</v>
      </c>
      <c r="B2284" s="500" t="n">
        <v>580</v>
      </c>
      <c r="C2284" s="499" t="s">
        <v>1080</v>
      </c>
      <c r="D2284" s="500" t="n">
        <v>779</v>
      </c>
      <c r="E2284" s="499" t="s">
        <v>1089</v>
      </c>
    </row>
    <row r="2285" customFormat="false" ht="15" hidden="true" customHeight="false" outlineLevel="0" collapsed="false">
      <c r="A2285" s="499" t="s">
        <v>1685</v>
      </c>
      <c r="B2285" s="500" t="n">
        <v>580</v>
      </c>
      <c r="C2285" s="499" t="s">
        <v>1080</v>
      </c>
      <c r="D2285" s="500" t="n">
        <v>705</v>
      </c>
      <c r="E2285" s="499" t="s">
        <v>1090</v>
      </c>
    </row>
    <row r="2286" customFormat="false" ht="15" hidden="true" customHeight="false" outlineLevel="0" collapsed="false">
      <c r="A2286" s="499" t="s">
        <v>1685</v>
      </c>
      <c r="B2286" s="500" t="n">
        <v>555</v>
      </c>
      <c r="C2286" s="499" t="s">
        <v>1091</v>
      </c>
      <c r="D2286" s="500" t="n">
        <v>89</v>
      </c>
      <c r="E2286" s="499" t="s">
        <v>1092</v>
      </c>
    </row>
    <row r="2287" customFormat="false" ht="15" hidden="true" customHeight="false" outlineLevel="0" collapsed="false">
      <c r="A2287" s="499" t="s">
        <v>1685</v>
      </c>
      <c r="B2287" s="500" t="n">
        <v>555</v>
      </c>
      <c r="C2287" s="499" t="s">
        <v>1091</v>
      </c>
      <c r="D2287" s="500" t="n">
        <v>177</v>
      </c>
      <c r="E2287" s="499" t="s">
        <v>1093</v>
      </c>
    </row>
    <row r="2288" customFormat="false" ht="15" hidden="true" customHeight="false" outlineLevel="0" collapsed="false">
      <c r="A2288" s="499" t="s">
        <v>1685</v>
      </c>
      <c r="B2288" s="500" t="n">
        <v>555</v>
      </c>
      <c r="C2288" s="499" t="s">
        <v>1091</v>
      </c>
      <c r="D2288" s="500" t="n">
        <v>221</v>
      </c>
      <c r="E2288" s="499" t="s">
        <v>1094</v>
      </c>
    </row>
    <row r="2289" customFormat="false" ht="15" hidden="true" customHeight="false" outlineLevel="0" collapsed="false">
      <c r="A2289" s="499" t="s">
        <v>1685</v>
      </c>
      <c r="B2289" s="500" t="n">
        <v>555</v>
      </c>
      <c r="C2289" s="499" t="s">
        <v>1091</v>
      </c>
      <c r="D2289" s="500" t="n">
        <v>500</v>
      </c>
      <c r="E2289" s="499" t="s">
        <v>1095</v>
      </c>
    </row>
    <row r="2290" customFormat="false" ht="15" hidden="true" customHeight="false" outlineLevel="0" collapsed="false">
      <c r="A2290" s="499" t="s">
        <v>1685</v>
      </c>
      <c r="B2290" s="500" t="n">
        <v>555</v>
      </c>
      <c r="C2290" s="499" t="s">
        <v>1091</v>
      </c>
      <c r="D2290" s="500" t="n">
        <v>501</v>
      </c>
      <c r="E2290" s="499" t="s">
        <v>1096</v>
      </c>
    </row>
    <row r="2291" customFormat="false" ht="15" hidden="true" customHeight="false" outlineLevel="0" collapsed="false">
      <c r="A2291" s="499" t="s">
        <v>1685</v>
      </c>
      <c r="B2291" s="500" t="n">
        <v>555</v>
      </c>
      <c r="C2291" s="499" t="s">
        <v>1091</v>
      </c>
      <c r="D2291" s="500" t="n">
        <v>635</v>
      </c>
      <c r="E2291" s="499" t="s">
        <v>1097</v>
      </c>
    </row>
    <row r="2292" customFormat="false" ht="15" hidden="true" customHeight="false" outlineLevel="0" collapsed="false">
      <c r="A2292" s="499" t="s">
        <v>1685</v>
      </c>
      <c r="B2292" s="500" t="n">
        <v>555</v>
      </c>
      <c r="C2292" s="499" t="s">
        <v>1091</v>
      </c>
      <c r="D2292" s="500" t="n">
        <v>601</v>
      </c>
      <c r="E2292" s="499" t="s">
        <v>1098</v>
      </c>
    </row>
    <row r="2293" customFormat="false" ht="15" hidden="true" customHeight="false" outlineLevel="0" collapsed="false">
      <c r="A2293" s="499" t="s">
        <v>1685</v>
      </c>
      <c r="B2293" s="500" t="n">
        <v>555</v>
      </c>
      <c r="C2293" s="499" t="s">
        <v>1091</v>
      </c>
      <c r="D2293" s="500" t="n">
        <v>632</v>
      </c>
      <c r="E2293" s="499" t="s">
        <v>1099</v>
      </c>
    </row>
    <row r="2294" customFormat="false" ht="15" hidden="true" customHeight="false" outlineLevel="0" collapsed="false">
      <c r="A2294" s="499" t="s">
        <v>1685</v>
      </c>
      <c r="B2294" s="500" t="n">
        <v>555</v>
      </c>
      <c r="C2294" s="499" t="s">
        <v>1091</v>
      </c>
      <c r="D2294" s="500" t="n">
        <v>691</v>
      </c>
      <c r="E2294" s="499" t="s">
        <v>1100</v>
      </c>
    </row>
    <row r="2295" customFormat="false" ht="15" hidden="true" customHeight="false" outlineLevel="0" collapsed="false">
      <c r="A2295" s="499" t="s">
        <v>1685</v>
      </c>
      <c r="B2295" s="500" t="n">
        <v>555</v>
      </c>
      <c r="C2295" s="499" t="s">
        <v>1091</v>
      </c>
      <c r="D2295" s="500" t="n">
        <v>735</v>
      </c>
      <c r="E2295" s="499" t="s">
        <v>1101</v>
      </c>
    </row>
    <row r="2296" customFormat="false" ht="15" hidden="true" customHeight="false" outlineLevel="0" collapsed="false">
      <c r="A2296" s="499" t="s">
        <v>1685</v>
      </c>
      <c r="B2296" s="500" t="n">
        <v>555</v>
      </c>
      <c r="C2296" s="499" t="s">
        <v>1091</v>
      </c>
      <c r="D2296" s="500" t="n">
        <v>779</v>
      </c>
      <c r="E2296" s="499" t="s">
        <v>1102</v>
      </c>
    </row>
    <row r="2297" customFormat="false" ht="15" hidden="true" customHeight="false" outlineLevel="0" collapsed="false">
      <c r="A2297" s="499" t="s">
        <v>1685</v>
      </c>
      <c r="B2297" s="500" t="n">
        <v>748</v>
      </c>
      <c r="C2297" s="499" t="s">
        <v>1103</v>
      </c>
      <c r="D2297" s="500" t="n">
        <v>46</v>
      </c>
      <c r="E2297" s="499" t="s">
        <v>669</v>
      </c>
    </row>
    <row r="2298" customFormat="false" ht="15" hidden="true" customHeight="false" outlineLevel="0" collapsed="false">
      <c r="A2298" s="499" t="s">
        <v>1685</v>
      </c>
      <c r="B2298" s="500" t="n">
        <v>748</v>
      </c>
      <c r="C2298" s="499" t="s">
        <v>1103</v>
      </c>
      <c r="D2298" s="500" t="n">
        <v>47</v>
      </c>
      <c r="E2298" s="499" t="s">
        <v>1104</v>
      </c>
    </row>
    <row r="2299" customFormat="false" ht="15" hidden="true" customHeight="false" outlineLevel="0" collapsed="false">
      <c r="A2299" s="499" t="s">
        <v>1685</v>
      </c>
      <c r="B2299" s="500" t="n">
        <v>748</v>
      </c>
      <c r="C2299" s="499" t="s">
        <v>1103</v>
      </c>
      <c r="D2299" s="500" t="n">
        <v>89</v>
      </c>
      <c r="E2299" s="499" t="s">
        <v>1105</v>
      </c>
    </row>
    <row r="2300" customFormat="false" ht="15" hidden="true" customHeight="false" outlineLevel="0" collapsed="false">
      <c r="A2300" s="499" t="s">
        <v>1685</v>
      </c>
      <c r="B2300" s="500" t="n">
        <v>748</v>
      </c>
      <c r="C2300" s="499" t="s">
        <v>1103</v>
      </c>
      <c r="D2300" s="500" t="n">
        <v>90</v>
      </c>
      <c r="E2300" s="499" t="s">
        <v>1106</v>
      </c>
    </row>
    <row r="2301" customFormat="false" ht="15" hidden="true" customHeight="false" outlineLevel="0" collapsed="false">
      <c r="A2301" s="499" t="s">
        <v>1685</v>
      </c>
      <c r="B2301" s="500" t="n">
        <v>748</v>
      </c>
      <c r="C2301" s="499" t="s">
        <v>1103</v>
      </c>
      <c r="D2301" s="500" t="n">
        <v>133</v>
      </c>
      <c r="E2301" s="499" t="s">
        <v>1107</v>
      </c>
    </row>
    <row r="2302" customFormat="false" ht="15" hidden="true" customHeight="false" outlineLevel="0" collapsed="false">
      <c r="A2302" s="499" t="s">
        <v>1685</v>
      </c>
      <c r="B2302" s="500" t="n">
        <v>748</v>
      </c>
      <c r="C2302" s="499" t="s">
        <v>1103</v>
      </c>
      <c r="D2302" s="500" t="n">
        <v>456</v>
      </c>
      <c r="E2302" s="499" t="s">
        <v>1108</v>
      </c>
    </row>
    <row r="2303" customFormat="false" ht="15" hidden="true" customHeight="false" outlineLevel="0" collapsed="false">
      <c r="A2303" s="499" t="s">
        <v>1685</v>
      </c>
      <c r="B2303" s="500" t="n">
        <v>748</v>
      </c>
      <c r="C2303" s="499" t="s">
        <v>1103</v>
      </c>
      <c r="D2303" s="500" t="n">
        <v>500</v>
      </c>
      <c r="E2303" s="499" t="s">
        <v>1109</v>
      </c>
    </row>
    <row r="2304" customFormat="false" ht="15" hidden="true" customHeight="false" outlineLevel="0" collapsed="false">
      <c r="A2304" s="499" t="s">
        <v>1685</v>
      </c>
      <c r="B2304" s="500" t="n">
        <v>748</v>
      </c>
      <c r="C2304" s="499" t="s">
        <v>1103</v>
      </c>
      <c r="D2304" s="500" t="n">
        <v>632</v>
      </c>
      <c r="E2304" s="499" t="s">
        <v>1110</v>
      </c>
    </row>
    <row r="2305" customFormat="false" ht="15" hidden="true" customHeight="false" outlineLevel="0" collapsed="false">
      <c r="A2305" s="499" t="s">
        <v>1685</v>
      </c>
      <c r="B2305" s="500" t="n">
        <v>600</v>
      </c>
      <c r="C2305" s="499" t="s">
        <v>1111</v>
      </c>
      <c r="D2305" s="500" t="n">
        <v>37</v>
      </c>
      <c r="E2305" s="499" t="s">
        <v>1112</v>
      </c>
    </row>
    <row r="2306" customFormat="false" ht="15" hidden="true" customHeight="false" outlineLevel="0" collapsed="false">
      <c r="A2306" s="499" t="s">
        <v>1685</v>
      </c>
      <c r="B2306" s="500" t="n">
        <v>600</v>
      </c>
      <c r="C2306" s="499" t="s">
        <v>1111</v>
      </c>
      <c r="D2306" s="500" t="n">
        <v>45</v>
      </c>
      <c r="E2306" s="499" t="s">
        <v>1113</v>
      </c>
    </row>
    <row r="2307" customFormat="false" ht="15" hidden="true" customHeight="false" outlineLevel="0" collapsed="false">
      <c r="A2307" s="499" t="s">
        <v>1685</v>
      </c>
      <c r="B2307" s="500" t="n">
        <v>600</v>
      </c>
      <c r="C2307" s="499" t="s">
        <v>1111</v>
      </c>
      <c r="D2307" s="500" t="n">
        <v>46</v>
      </c>
      <c r="E2307" s="499" t="s">
        <v>1114</v>
      </c>
    </row>
    <row r="2308" customFormat="false" ht="15" hidden="true" customHeight="false" outlineLevel="0" collapsed="false">
      <c r="A2308" s="499" t="s">
        <v>1685</v>
      </c>
      <c r="B2308" s="500" t="n">
        <v>600</v>
      </c>
      <c r="C2308" s="499" t="s">
        <v>1111</v>
      </c>
      <c r="D2308" s="500" t="n">
        <v>89</v>
      </c>
      <c r="E2308" s="499" t="s">
        <v>1115</v>
      </c>
    </row>
    <row r="2309" customFormat="false" ht="15" hidden="true" customHeight="false" outlineLevel="0" collapsed="false">
      <c r="A2309" s="499" t="s">
        <v>1685</v>
      </c>
      <c r="B2309" s="500" t="n">
        <v>600</v>
      </c>
      <c r="C2309" s="499" t="s">
        <v>1111</v>
      </c>
      <c r="D2309" s="500" t="n">
        <v>95</v>
      </c>
      <c r="E2309" s="499" t="s">
        <v>1116</v>
      </c>
    </row>
    <row r="2310" customFormat="false" ht="15" hidden="true" customHeight="false" outlineLevel="0" collapsed="false">
      <c r="A2310" s="499" t="s">
        <v>1685</v>
      </c>
      <c r="B2310" s="500" t="n">
        <v>600</v>
      </c>
      <c r="C2310" s="499" t="s">
        <v>1111</v>
      </c>
      <c r="D2310" s="500" t="n">
        <v>133</v>
      </c>
      <c r="E2310" s="499" t="s">
        <v>1117</v>
      </c>
    </row>
    <row r="2311" customFormat="false" ht="15" hidden="true" customHeight="false" outlineLevel="0" collapsed="false">
      <c r="A2311" s="499" t="s">
        <v>1685</v>
      </c>
      <c r="B2311" s="500" t="n">
        <v>600</v>
      </c>
      <c r="C2311" s="499" t="s">
        <v>1111</v>
      </c>
      <c r="D2311" s="500" t="n">
        <v>140</v>
      </c>
      <c r="E2311" s="499" t="s">
        <v>1118</v>
      </c>
    </row>
    <row r="2312" customFormat="false" ht="15" hidden="true" customHeight="false" outlineLevel="0" collapsed="false">
      <c r="A2312" s="499" t="s">
        <v>1685</v>
      </c>
      <c r="B2312" s="500" t="n">
        <v>600</v>
      </c>
      <c r="C2312" s="499" t="s">
        <v>1111</v>
      </c>
      <c r="D2312" s="500" t="n">
        <v>177</v>
      </c>
      <c r="E2312" s="499" t="s">
        <v>1119</v>
      </c>
    </row>
    <row r="2313" customFormat="false" ht="15" hidden="true" customHeight="false" outlineLevel="0" collapsed="false">
      <c r="A2313" s="499" t="s">
        <v>1685</v>
      </c>
      <c r="B2313" s="500" t="n">
        <v>600</v>
      </c>
      <c r="C2313" s="499" t="s">
        <v>1111</v>
      </c>
      <c r="D2313" s="500" t="n">
        <v>183</v>
      </c>
      <c r="E2313" s="499" t="s">
        <v>1120</v>
      </c>
    </row>
    <row r="2314" customFormat="false" ht="15" hidden="true" customHeight="false" outlineLevel="0" collapsed="false">
      <c r="A2314" s="499" t="s">
        <v>1685</v>
      </c>
      <c r="B2314" s="500" t="n">
        <v>600</v>
      </c>
      <c r="C2314" s="499" t="s">
        <v>1111</v>
      </c>
      <c r="D2314" s="500" t="n">
        <v>221</v>
      </c>
      <c r="E2314" s="499" t="s">
        <v>1121</v>
      </c>
    </row>
    <row r="2315" customFormat="false" ht="15" hidden="true" customHeight="false" outlineLevel="0" collapsed="false">
      <c r="A2315" s="499" t="s">
        <v>1685</v>
      </c>
      <c r="B2315" s="500" t="n">
        <v>600</v>
      </c>
      <c r="C2315" s="499" t="s">
        <v>1111</v>
      </c>
      <c r="D2315" s="500" t="n">
        <v>227</v>
      </c>
      <c r="E2315" s="499" t="s">
        <v>1122</v>
      </c>
    </row>
    <row r="2316" customFormat="false" ht="15" hidden="true" customHeight="false" outlineLevel="0" collapsed="false">
      <c r="A2316" s="499" t="s">
        <v>1685</v>
      </c>
      <c r="B2316" s="500" t="n">
        <v>600</v>
      </c>
      <c r="C2316" s="499" t="s">
        <v>1111</v>
      </c>
      <c r="D2316" s="500" t="n">
        <v>645</v>
      </c>
      <c r="E2316" s="499" t="s">
        <v>1123</v>
      </c>
    </row>
    <row r="2317" customFormat="false" ht="15" hidden="true" customHeight="false" outlineLevel="0" collapsed="false">
      <c r="A2317" s="499" t="s">
        <v>1685</v>
      </c>
      <c r="B2317" s="500" t="n">
        <v>600</v>
      </c>
      <c r="C2317" s="499" t="s">
        <v>1111</v>
      </c>
      <c r="D2317" s="500" t="n">
        <v>500</v>
      </c>
      <c r="E2317" s="499" t="s">
        <v>1124</v>
      </c>
    </row>
    <row r="2318" customFormat="false" ht="15" hidden="true" customHeight="false" outlineLevel="0" collapsed="false">
      <c r="A2318" s="499" t="s">
        <v>1685</v>
      </c>
      <c r="B2318" s="500" t="n">
        <v>600</v>
      </c>
      <c r="C2318" s="499" t="s">
        <v>1111</v>
      </c>
      <c r="D2318" s="500" t="n">
        <v>505</v>
      </c>
      <c r="E2318" s="499" t="s">
        <v>1125</v>
      </c>
    </row>
    <row r="2319" customFormat="false" ht="15" hidden="true" customHeight="false" outlineLevel="0" collapsed="false">
      <c r="A2319" s="499" t="s">
        <v>1685</v>
      </c>
      <c r="B2319" s="500" t="n">
        <v>600</v>
      </c>
      <c r="C2319" s="499" t="s">
        <v>1111</v>
      </c>
      <c r="D2319" s="500" t="n">
        <v>999</v>
      </c>
      <c r="E2319" s="499" t="s">
        <v>1126</v>
      </c>
    </row>
    <row r="2320" customFormat="false" ht="15" hidden="true" customHeight="false" outlineLevel="0" collapsed="false">
      <c r="A2320" s="499" t="s">
        <v>1685</v>
      </c>
      <c r="B2320" s="500" t="n">
        <v>600</v>
      </c>
      <c r="C2320" s="499" t="s">
        <v>1111</v>
      </c>
      <c r="D2320" s="500" t="n">
        <v>634</v>
      </c>
      <c r="E2320" s="499" t="s">
        <v>1127</v>
      </c>
    </row>
    <row r="2321" customFormat="false" ht="15" hidden="true" customHeight="false" outlineLevel="0" collapsed="false">
      <c r="A2321" s="499" t="s">
        <v>1685</v>
      </c>
      <c r="B2321" s="500" t="n">
        <v>600</v>
      </c>
      <c r="C2321" s="499" t="s">
        <v>1111</v>
      </c>
      <c r="D2321" s="500" t="n">
        <v>632</v>
      </c>
      <c r="E2321" s="499" t="s">
        <v>1128</v>
      </c>
    </row>
    <row r="2322" customFormat="false" ht="15" hidden="true" customHeight="false" outlineLevel="0" collapsed="false">
      <c r="A2322" s="499" t="s">
        <v>1685</v>
      </c>
      <c r="B2322" s="500" t="n">
        <v>600</v>
      </c>
      <c r="C2322" s="499" t="s">
        <v>1111</v>
      </c>
      <c r="D2322" s="500" t="n">
        <v>691</v>
      </c>
      <c r="E2322" s="499" t="s">
        <v>1129</v>
      </c>
    </row>
    <row r="2323" customFormat="false" ht="15" hidden="true" customHeight="false" outlineLevel="0" collapsed="false">
      <c r="A2323" s="499" t="s">
        <v>1685</v>
      </c>
      <c r="B2323" s="500" t="n">
        <v>600</v>
      </c>
      <c r="C2323" s="499" t="s">
        <v>1111</v>
      </c>
      <c r="D2323" s="500" t="n">
        <v>701</v>
      </c>
      <c r="E2323" s="499" t="s">
        <v>1130</v>
      </c>
    </row>
    <row r="2324" customFormat="false" ht="15" hidden="true" customHeight="false" outlineLevel="0" collapsed="false">
      <c r="A2324" s="499" t="s">
        <v>1685</v>
      </c>
      <c r="B2324" s="500" t="n">
        <v>600</v>
      </c>
      <c r="C2324" s="499" t="s">
        <v>1111</v>
      </c>
      <c r="D2324" s="500" t="n">
        <v>735</v>
      </c>
      <c r="E2324" s="499" t="s">
        <v>1131</v>
      </c>
    </row>
    <row r="2325" customFormat="false" ht="15" hidden="true" customHeight="false" outlineLevel="0" collapsed="false">
      <c r="A2325" s="499" t="s">
        <v>1685</v>
      </c>
      <c r="B2325" s="500" t="n">
        <v>600</v>
      </c>
      <c r="C2325" s="499" t="s">
        <v>1111</v>
      </c>
      <c r="D2325" s="500" t="n">
        <v>740</v>
      </c>
      <c r="E2325" s="499" t="s">
        <v>1132</v>
      </c>
    </row>
    <row r="2326" customFormat="false" ht="15" hidden="true" customHeight="false" outlineLevel="0" collapsed="false">
      <c r="A2326" s="499" t="s">
        <v>1685</v>
      </c>
      <c r="B2326" s="500" t="n">
        <v>600</v>
      </c>
      <c r="C2326" s="499" t="s">
        <v>1111</v>
      </c>
      <c r="D2326" s="500" t="n">
        <v>779</v>
      </c>
      <c r="E2326" s="499" t="s">
        <v>1133</v>
      </c>
    </row>
    <row r="2327" customFormat="false" ht="15" hidden="true" customHeight="false" outlineLevel="0" collapsed="false">
      <c r="A2327" s="499" t="s">
        <v>1685</v>
      </c>
      <c r="B2327" s="500" t="n">
        <v>480</v>
      </c>
      <c r="C2327" s="499" t="s">
        <v>1134</v>
      </c>
      <c r="D2327" s="500" t="n">
        <v>2</v>
      </c>
      <c r="E2327" s="499" t="s">
        <v>1135</v>
      </c>
    </row>
    <row r="2328" customFormat="false" ht="15" hidden="true" customHeight="false" outlineLevel="0" collapsed="false">
      <c r="A2328" s="499" t="s">
        <v>1685</v>
      </c>
      <c r="B2328" s="500" t="n">
        <v>480</v>
      </c>
      <c r="C2328" s="499" t="s">
        <v>1134</v>
      </c>
      <c r="D2328" s="500" t="n">
        <v>1</v>
      </c>
      <c r="E2328" s="499" t="s">
        <v>1136</v>
      </c>
    </row>
    <row r="2329" customFormat="false" ht="15" hidden="true" customHeight="false" outlineLevel="0" collapsed="false">
      <c r="A2329" s="499" t="s">
        <v>1685</v>
      </c>
      <c r="B2329" s="500" t="n">
        <v>480</v>
      </c>
      <c r="C2329" s="499" t="s">
        <v>1134</v>
      </c>
      <c r="D2329" s="500" t="n">
        <v>45</v>
      </c>
      <c r="E2329" s="499" t="s">
        <v>1137</v>
      </c>
    </row>
    <row r="2330" customFormat="false" ht="15" hidden="true" customHeight="false" outlineLevel="0" collapsed="false">
      <c r="A2330" s="499" t="s">
        <v>1685</v>
      </c>
      <c r="B2330" s="500" t="n">
        <v>480</v>
      </c>
      <c r="C2330" s="499" t="s">
        <v>1134</v>
      </c>
      <c r="D2330" s="500" t="n">
        <v>89</v>
      </c>
      <c r="E2330" s="499" t="s">
        <v>1138</v>
      </c>
    </row>
    <row r="2331" customFormat="false" ht="15" hidden="true" customHeight="false" outlineLevel="0" collapsed="false">
      <c r="A2331" s="499" t="s">
        <v>1685</v>
      </c>
      <c r="B2331" s="500" t="n">
        <v>480</v>
      </c>
      <c r="C2331" s="499" t="s">
        <v>1134</v>
      </c>
      <c r="D2331" s="500" t="n">
        <v>97</v>
      </c>
      <c r="E2331" s="499" t="s">
        <v>1139</v>
      </c>
    </row>
    <row r="2332" customFormat="false" ht="15" hidden="true" customHeight="false" outlineLevel="0" collapsed="false">
      <c r="A2332" s="499" t="s">
        <v>1685</v>
      </c>
      <c r="B2332" s="500" t="n">
        <v>480</v>
      </c>
      <c r="C2332" s="499" t="s">
        <v>1134</v>
      </c>
      <c r="D2332" s="500" t="n">
        <v>90</v>
      </c>
      <c r="E2332" s="499" t="s">
        <v>1140</v>
      </c>
    </row>
    <row r="2333" customFormat="false" ht="15" hidden="true" customHeight="false" outlineLevel="0" collapsed="false">
      <c r="A2333" s="499" t="s">
        <v>1685</v>
      </c>
      <c r="B2333" s="500" t="n">
        <v>480</v>
      </c>
      <c r="C2333" s="499" t="s">
        <v>1134</v>
      </c>
      <c r="D2333" s="500" t="n">
        <v>95</v>
      </c>
      <c r="E2333" s="499" t="s">
        <v>1141</v>
      </c>
    </row>
    <row r="2334" customFormat="false" ht="15" hidden="true" customHeight="false" outlineLevel="0" collapsed="false">
      <c r="A2334" s="499" t="s">
        <v>1685</v>
      </c>
      <c r="B2334" s="500" t="n">
        <v>480</v>
      </c>
      <c r="C2334" s="499" t="s">
        <v>1134</v>
      </c>
      <c r="D2334" s="500" t="n">
        <v>91</v>
      </c>
      <c r="E2334" s="499" t="s">
        <v>1142</v>
      </c>
    </row>
    <row r="2335" customFormat="false" ht="15" hidden="true" customHeight="false" outlineLevel="0" collapsed="false">
      <c r="A2335" s="499" t="s">
        <v>1685</v>
      </c>
      <c r="B2335" s="500" t="n">
        <v>480</v>
      </c>
      <c r="C2335" s="499" t="s">
        <v>1134</v>
      </c>
      <c r="D2335" s="500" t="n">
        <v>92</v>
      </c>
      <c r="E2335" s="499" t="s">
        <v>1143</v>
      </c>
    </row>
    <row r="2336" customFormat="false" ht="15" hidden="true" customHeight="false" outlineLevel="0" collapsed="false">
      <c r="A2336" s="499" t="s">
        <v>1685</v>
      </c>
      <c r="B2336" s="500" t="n">
        <v>480</v>
      </c>
      <c r="C2336" s="499" t="s">
        <v>1134</v>
      </c>
      <c r="D2336" s="500" t="n">
        <v>94</v>
      </c>
      <c r="E2336" s="499" t="s">
        <v>1144</v>
      </c>
    </row>
    <row r="2337" customFormat="false" ht="15" hidden="true" customHeight="false" outlineLevel="0" collapsed="false">
      <c r="A2337" s="499" t="s">
        <v>1685</v>
      </c>
      <c r="B2337" s="500" t="n">
        <v>480</v>
      </c>
      <c r="C2337" s="499" t="s">
        <v>1134</v>
      </c>
      <c r="D2337" s="500" t="n">
        <v>93</v>
      </c>
      <c r="E2337" s="499" t="s">
        <v>1145</v>
      </c>
    </row>
    <row r="2338" customFormat="false" ht="15" hidden="true" customHeight="false" outlineLevel="0" collapsed="false">
      <c r="A2338" s="499" t="s">
        <v>1685</v>
      </c>
      <c r="B2338" s="500" t="n">
        <v>480</v>
      </c>
      <c r="C2338" s="499" t="s">
        <v>1134</v>
      </c>
      <c r="D2338" s="500" t="n">
        <v>96</v>
      </c>
      <c r="E2338" s="499" t="s">
        <v>1146</v>
      </c>
    </row>
    <row r="2339" customFormat="false" ht="15" hidden="true" customHeight="false" outlineLevel="0" collapsed="false">
      <c r="A2339" s="499" t="s">
        <v>1685</v>
      </c>
      <c r="B2339" s="500" t="n">
        <v>480</v>
      </c>
      <c r="C2339" s="499" t="s">
        <v>1134</v>
      </c>
      <c r="D2339" s="500" t="n">
        <v>221</v>
      </c>
      <c r="E2339" s="499" t="s">
        <v>1147</v>
      </c>
    </row>
    <row r="2340" customFormat="false" ht="15" hidden="true" customHeight="false" outlineLevel="0" collapsed="false">
      <c r="A2340" s="499" t="s">
        <v>1685</v>
      </c>
      <c r="B2340" s="500" t="n">
        <v>480</v>
      </c>
      <c r="C2340" s="499" t="s">
        <v>1134</v>
      </c>
      <c r="D2340" s="500" t="n">
        <v>222</v>
      </c>
      <c r="E2340" s="499" t="s">
        <v>1148</v>
      </c>
    </row>
    <row r="2341" customFormat="false" ht="15" hidden="true" customHeight="false" outlineLevel="0" collapsed="false">
      <c r="A2341" s="499" t="s">
        <v>1685</v>
      </c>
      <c r="B2341" s="500" t="n">
        <v>480</v>
      </c>
      <c r="C2341" s="499" t="s">
        <v>1134</v>
      </c>
      <c r="D2341" s="500" t="n">
        <v>456</v>
      </c>
      <c r="E2341" s="499" t="s">
        <v>1149</v>
      </c>
    </row>
    <row r="2342" customFormat="false" ht="15" hidden="true" customHeight="false" outlineLevel="0" collapsed="false">
      <c r="A2342" s="499" t="s">
        <v>1685</v>
      </c>
      <c r="B2342" s="500" t="n">
        <v>480</v>
      </c>
      <c r="C2342" s="499" t="s">
        <v>1134</v>
      </c>
      <c r="D2342" s="500" t="n">
        <v>98</v>
      </c>
      <c r="E2342" s="499" t="s">
        <v>1150</v>
      </c>
    </row>
    <row r="2343" customFormat="false" ht="15" hidden="true" customHeight="false" outlineLevel="0" collapsed="false">
      <c r="A2343" s="499" t="s">
        <v>1685</v>
      </c>
      <c r="B2343" s="500" t="n">
        <v>480</v>
      </c>
      <c r="C2343" s="499" t="s">
        <v>1134</v>
      </c>
      <c r="D2343" s="500" t="n">
        <v>632</v>
      </c>
      <c r="E2343" s="499" t="s">
        <v>1151</v>
      </c>
    </row>
    <row r="2344" customFormat="false" ht="15" hidden="true" customHeight="false" outlineLevel="0" collapsed="false">
      <c r="A2344" s="499" t="s">
        <v>1685</v>
      </c>
      <c r="B2344" s="500" t="n">
        <v>480</v>
      </c>
      <c r="C2344" s="499" t="s">
        <v>1134</v>
      </c>
      <c r="D2344" s="500" t="n">
        <v>700</v>
      </c>
      <c r="E2344" s="499" t="s">
        <v>1152</v>
      </c>
    </row>
    <row r="2345" customFormat="false" ht="15" hidden="true" customHeight="false" outlineLevel="0" collapsed="false">
      <c r="A2345" s="499" t="s">
        <v>1685</v>
      </c>
      <c r="B2345" s="500" t="n">
        <v>480</v>
      </c>
      <c r="C2345" s="499" t="s">
        <v>1134</v>
      </c>
      <c r="D2345" s="500" t="n">
        <v>691</v>
      </c>
      <c r="E2345" s="499" t="s">
        <v>1153</v>
      </c>
    </row>
    <row r="2346" customFormat="false" ht="15" hidden="true" customHeight="false" outlineLevel="0" collapsed="false">
      <c r="A2346" s="499" t="s">
        <v>1685</v>
      </c>
      <c r="B2346" s="500" t="n">
        <v>480</v>
      </c>
      <c r="C2346" s="499" t="s">
        <v>1134</v>
      </c>
      <c r="D2346" s="500" t="n">
        <v>692</v>
      </c>
      <c r="E2346" s="499" t="s">
        <v>1154</v>
      </c>
    </row>
    <row r="2347" customFormat="false" ht="15" hidden="true" customHeight="false" outlineLevel="0" collapsed="false">
      <c r="A2347" s="499" t="s">
        <v>1685</v>
      </c>
      <c r="B2347" s="500" t="n">
        <v>480</v>
      </c>
      <c r="C2347" s="499" t="s">
        <v>1134</v>
      </c>
      <c r="D2347" s="500" t="n">
        <v>784</v>
      </c>
      <c r="E2347" s="499" t="s">
        <v>1155</v>
      </c>
    </row>
    <row r="2348" customFormat="false" ht="15" hidden="true" customHeight="false" outlineLevel="0" collapsed="false">
      <c r="A2348" s="499" t="s">
        <v>1685</v>
      </c>
      <c r="B2348" s="500" t="n">
        <v>480</v>
      </c>
      <c r="C2348" s="499" t="s">
        <v>1134</v>
      </c>
      <c r="D2348" s="500" t="n">
        <v>779</v>
      </c>
      <c r="E2348" s="499" t="s">
        <v>1156</v>
      </c>
    </row>
    <row r="2349" customFormat="false" ht="15" hidden="true" customHeight="false" outlineLevel="0" collapsed="false">
      <c r="A2349" s="499" t="s">
        <v>1685</v>
      </c>
      <c r="B2349" s="500" t="n">
        <v>480</v>
      </c>
      <c r="C2349" s="499" t="s">
        <v>1134</v>
      </c>
      <c r="D2349" s="500" t="n">
        <v>695</v>
      </c>
      <c r="E2349" s="499" t="s">
        <v>1157</v>
      </c>
    </row>
    <row r="2350" customFormat="false" ht="15" hidden="true" customHeight="false" outlineLevel="0" collapsed="false">
      <c r="A2350" s="499" t="s">
        <v>1685</v>
      </c>
      <c r="B2350" s="500" t="n">
        <v>480</v>
      </c>
      <c r="C2350" s="499" t="s">
        <v>1134</v>
      </c>
      <c r="D2350" s="500" t="n">
        <v>783</v>
      </c>
      <c r="E2350" s="499" t="s">
        <v>1158</v>
      </c>
    </row>
    <row r="2351" customFormat="false" ht="15" hidden="true" customHeight="false" outlineLevel="0" collapsed="false">
      <c r="A2351" s="499" t="s">
        <v>1685</v>
      </c>
      <c r="B2351" s="500" t="n">
        <v>480</v>
      </c>
      <c r="C2351" s="499" t="s">
        <v>1134</v>
      </c>
      <c r="D2351" s="500" t="n">
        <v>782</v>
      </c>
      <c r="E2351" s="499" t="s">
        <v>1159</v>
      </c>
    </row>
    <row r="2352" customFormat="false" ht="15" hidden="true" customHeight="false" outlineLevel="0" collapsed="false">
      <c r="A2352" s="499" t="s">
        <v>1685</v>
      </c>
      <c r="B2352" s="500" t="n">
        <v>480</v>
      </c>
      <c r="C2352" s="499" t="s">
        <v>1134</v>
      </c>
      <c r="D2352" s="500" t="n">
        <v>780</v>
      </c>
      <c r="E2352" s="499" t="s">
        <v>1160</v>
      </c>
    </row>
    <row r="2353" customFormat="false" ht="15" hidden="true" customHeight="false" outlineLevel="0" collapsed="false">
      <c r="A2353" s="499" t="s">
        <v>1685</v>
      </c>
      <c r="B2353" s="500" t="n">
        <v>480</v>
      </c>
      <c r="C2353" s="499" t="s">
        <v>1134</v>
      </c>
      <c r="D2353" s="500" t="n">
        <v>781</v>
      </c>
      <c r="E2353" s="499" t="s">
        <v>1161</v>
      </c>
    </row>
    <row r="2354" customFormat="false" ht="15" hidden="true" customHeight="false" outlineLevel="0" collapsed="false">
      <c r="A2354" s="499" t="s">
        <v>1685</v>
      </c>
      <c r="B2354" s="500" t="n">
        <v>480</v>
      </c>
      <c r="C2354" s="499" t="s">
        <v>1134</v>
      </c>
      <c r="D2354" s="500" t="n">
        <v>867</v>
      </c>
      <c r="E2354" s="499" t="s">
        <v>1162</v>
      </c>
    </row>
    <row r="2355" customFormat="false" ht="15" hidden="true" customHeight="false" outlineLevel="0" collapsed="false">
      <c r="A2355" s="499" t="s">
        <v>1685</v>
      </c>
      <c r="B2355" s="500" t="n">
        <v>440</v>
      </c>
      <c r="C2355" s="499" t="s">
        <v>1163</v>
      </c>
      <c r="D2355" s="500" t="n">
        <v>1</v>
      </c>
      <c r="E2355" s="499" t="s">
        <v>1164</v>
      </c>
    </row>
    <row r="2356" customFormat="false" ht="15" hidden="true" customHeight="false" outlineLevel="0" collapsed="false">
      <c r="A2356" s="499" t="s">
        <v>1685</v>
      </c>
      <c r="B2356" s="500" t="n">
        <v>440</v>
      </c>
      <c r="C2356" s="499" t="s">
        <v>1163</v>
      </c>
      <c r="D2356" s="500" t="n">
        <v>2</v>
      </c>
      <c r="E2356" s="499" t="s">
        <v>1165</v>
      </c>
    </row>
    <row r="2357" customFormat="false" ht="15" hidden="true" customHeight="false" outlineLevel="0" collapsed="false">
      <c r="A2357" s="499" t="s">
        <v>1685</v>
      </c>
      <c r="B2357" s="500" t="n">
        <v>440</v>
      </c>
      <c r="C2357" s="499" t="s">
        <v>1163</v>
      </c>
      <c r="D2357" s="500" t="n">
        <v>45</v>
      </c>
      <c r="E2357" s="499" t="s">
        <v>1166</v>
      </c>
    </row>
    <row r="2358" customFormat="false" ht="15" hidden="true" customHeight="false" outlineLevel="0" collapsed="false">
      <c r="A2358" s="499" t="s">
        <v>1685</v>
      </c>
      <c r="B2358" s="500" t="n">
        <v>440</v>
      </c>
      <c r="C2358" s="499" t="s">
        <v>1163</v>
      </c>
      <c r="D2358" s="500" t="n">
        <v>46</v>
      </c>
      <c r="E2358" s="499" t="s">
        <v>1167</v>
      </c>
    </row>
    <row r="2359" customFormat="false" ht="15" hidden="true" customHeight="false" outlineLevel="0" collapsed="false">
      <c r="A2359" s="499" t="s">
        <v>1685</v>
      </c>
      <c r="B2359" s="500" t="n">
        <v>440</v>
      </c>
      <c r="C2359" s="499" t="s">
        <v>1163</v>
      </c>
      <c r="D2359" s="500" t="n">
        <v>92</v>
      </c>
      <c r="E2359" s="499" t="s">
        <v>1168</v>
      </c>
    </row>
    <row r="2360" customFormat="false" ht="15" hidden="true" customHeight="false" outlineLevel="0" collapsed="false">
      <c r="A2360" s="499" t="s">
        <v>1685</v>
      </c>
      <c r="B2360" s="500" t="n">
        <v>440</v>
      </c>
      <c r="C2360" s="499" t="s">
        <v>1163</v>
      </c>
      <c r="D2360" s="500" t="n">
        <v>89</v>
      </c>
      <c r="E2360" s="499" t="s">
        <v>1169</v>
      </c>
    </row>
    <row r="2361" customFormat="false" ht="15" hidden="true" customHeight="false" outlineLevel="0" collapsed="false">
      <c r="A2361" s="499" t="s">
        <v>1685</v>
      </c>
      <c r="B2361" s="500" t="n">
        <v>440</v>
      </c>
      <c r="C2361" s="499" t="s">
        <v>1163</v>
      </c>
      <c r="D2361" s="500" t="n">
        <v>91</v>
      </c>
      <c r="E2361" s="499" t="s">
        <v>1170</v>
      </c>
    </row>
    <row r="2362" customFormat="false" ht="15" hidden="true" customHeight="false" outlineLevel="0" collapsed="false">
      <c r="A2362" s="499" t="s">
        <v>1685</v>
      </c>
      <c r="B2362" s="500" t="n">
        <v>440</v>
      </c>
      <c r="C2362" s="499" t="s">
        <v>1163</v>
      </c>
      <c r="D2362" s="500" t="n">
        <v>90</v>
      </c>
      <c r="E2362" s="499" t="s">
        <v>456</v>
      </c>
    </row>
    <row r="2363" customFormat="false" ht="15" hidden="true" customHeight="false" outlineLevel="0" collapsed="false">
      <c r="A2363" s="499" t="s">
        <v>1685</v>
      </c>
      <c r="B2363" s="500" t="n">
        <v>440</v>
      </c>
      <c r="C2363" s="499" t="s">
        <v>1163</v>
      </c>
      <c r="D2363" s="500" t="n">
        <v>133</v>
      </c>
      <c r="E2363" s="499" t="s">
        <v>1171</v>
      </c>
    </row>
    <row r="2364" customFormat="false" ht="15" hidden="true" customHeight="false" outlineLevel="0" collapsed="false">
      <c r="A2364" s="499" t="s">
        <v>1685</v>
      </c>
      <c r="B2364" s="500" t="n">
        <v>440</v>
      </c>
      <c r="C2364" s="499" t="s">
        <v>1163</v>
      </c>
      <c r="D2364" s="500" t="n">
        <v>177</v>
      </c>
      <c r="E2364" s="499" t="s">
        <v>1172</v>
      </c>
    </row>
    <row r="2365" customFormat="false" ht="15" hidden="true" customHeight="false" outlineLevel="0" collapsed="false">
      <c r="A2365" s="499" t="s">
        <v>1685</v>
      </c>
      <c r="B2365" s="500" t="n">
        <v>440</v>
      </c>
      <c r="C2365" s="499" t="s">
        <v>1163</v>
      </c>
      <c r="D2365" s="500" t="n">
        <v>221</v>
      </c>
      <c r="E2365" s="499" t="s">
        <v>1173</v>
      </c>
    </row>
    <row r="2366" customFormat="false" ht="15" hidden="true" customHeight="false" outlineLevel="0" collapsed="false">
      <c r="A2366" s="499" t="s">
        <v>1685</v>
      </c>
      <c r="B2366" s="500" t="n">
        <v>440</v>
      </c>
      <c r="C2366" s="499" t="s">
        <v>1163</v>
      </c>
      <c r="D2366" s="500" t="n">
        <v>227</v>
      </c>
      <c r="E2366" s="499" t="s">
        <v>1174</v>
      </c>
    </row>
    <row r="2367" customFormat="false" ht="15" hidden="true" customHeight="false" outlineLevel="0" collapsed="false">
      <c r="A2367" s="499" t="s">
        <v>1685</v>
      </c>
      <c r="B2367" s="500" t="n">
        <v>440</v>
      </c>
      <c r="C2367" s="499" t="s">
        <v>1163</v>
      </c>
      <c r="D2367" s="500" t="n">
        <v>222</v>
      </c>
      <c r="E2367" s="499" t="s">
        <v>1175</v>
      </c>
    </row>
    <row r="2368" customFormat="false" ht="15" hidden="true" customHeight="false" outlineLevel="0" collapsed="false">
      <c r="A2368" s="499" t="s">
        <v>1685</v>
      </c>
      <c r="B2368" s="500" t="n">
        <v>440</v>
      </c>
      <c r="C2368" s="499" t="s">
        <v>1163</v>
      </c>
      <c r="D2368" s="500" t="n">
        <v>223</v>
      </c>
      <c r="E2368" s="499" t="s">
        <v>1176</v>
      </c>
    </row>
    <row r="2369" customFormat="false" ht="15" hidden="true" customHeight="false" outlineLevel="0" collapsed="false">
      <c r="A2369" s="499" t="s">
        <v>1685</v>
      </c>
      <c r="B2369" s="500" t="n">
        <v>440</v>
      </c>
      <c r="C2369" s="499" t="s">
        <v>1163</v>
      </c>
      <c r="D2369" s="500" t="n">
        <v>226</v>
      </c>
      <c r="E2369" s="499" t="s">
        <v>1177</v>
      </c>
    </row>
    <row r="2370" customFormat="false" ht="15" hidden="true" customHeight="false" outlineLevel="0" collapsed="false">
      <c r="A2370" s="499" t="s">
        <v>1685</v>
      </c>
      <c r="B2370" s="500" t="n">
        <v>440</v>
      </c>
      <c r="C2370" s="499" t="s">
        <v>1163</v>
      </c>
      <c r="D2370" s="500" t="n">
        <v>225</v>
      </c>
      <c r="E2370" s="499" t="s">
        <v>1178</v>
      </c>
    </row>
    <row r="2371" customFormat="false" ht="15" hidden="true" customHeight="false" outlineLevel="0" collapsed="false">
      <c r="A2371" s="499" t="s">
        <v>1685</v>
      </c>
      <c r="B2371" s="500" t="n">
        <v>440</v>
      </c>
      <c r="C2371" s="499" t="s">
        <v>1163</v>
      </c>
      <c r="D2371" s="500" t="n">
        <v>224</v>
      </c>
      <c r="E2371" s="499" t="s">
        <v>1179</v>
      </c>
    </row>
    <row r="2372" customFormat="false" ht="15" hidden="true" customHeight="false" outlineLevel="0" collapsed="false">
      <c r="A2372" s="499" t="s">
        <v>1685</v>
      </c>
      <c r="B2372" s="500" t="n">
        <v>440</v>
      </c>
      <c r="C2372" s="499" t="s">
        <v>1163</v>
      </c>
      <c r="D2372" s="500" t="n">
        <v>265</v>
      </c>
      <c r="E2372" s="499" t="s">
        <v>1180</v>
      </c>
    </row>
    <row r="2373" customFormat="false" ht="15" hidden="true" customHeight="false" outlineLevel="0" collapsed="false">
      <c r="A2373" s="499" t="s">
        <v>1685</v>
      </c>
      <c r="B2373" s="500" t="n">
        <v>440</v>
      </c>
      <c r="C2373" s="499" t="s">
        <v>1163</v>
      </c>
      <c r="D2373" s="500" t="n">
        <v>266</v>
      </c>
      <c r="E2373" s="499" t="s">
        <v>828</v>
      </c>
    </row>
    <row r="2374" customFormat="false" ht="15" hidden="true" customHeight="false" outlineLevel="0" collapsed="false">
      <c r="A2374" s="499" t="s">
        <v>1685</v>
      </c>
      <c r="B2374" s="500" t="n">
        <v>440</v>
      </c>
      <c r="C2374" s="499" t="s">
        <v>1163</v>
      </c>
      <c r="D2374" s="500" t="n">
        <v>456</v>
      </c>
      <c r="E2374" s="499" t="s">
        <v>1181</v>
      </c>
    </row>
    <row r="2375" customFormat="false" ht="15" hidden="true" customHeight="false" outlineLevel="0" collapsed="false">
      <c r="A2375" s="499" t="s">
        <v>1685</v>
      </c>
      <c r="B2375" s="500" t="n">
        <v>440</v>
      </c>
      <c r="C2375" s="499" t="s">
        <v>1163</v>
      </c>
      <c r="D2375" s="500" t="n">
        <v>503</v>
      </c>
      <c r="E2375" s="499" t="s">
        <v>1182</v>
      </c>
    </row>
    <row r="2376" customFormat="false" ht="15" hidden="true" customHeight="false" outlineLevel="0" collapsed="false">
      <c r="A2376" s="499" t="s">
        <v>1685</v>
      </c>
      <c r="B2376" s="500" t="n">
        <v>440</v>
      </c>
      <c r="C2376" s="499" t="s">
        <v>1163</v>
      </c>
      <c r="D2376" s="500" t="n">
        <v>502</v>
      </c>
      <c r="E2376" s="499" t="s">
        <v>1183</v>
      </c>
    </row>
    <row r="2377" customFormat="false" ht="15" hidden="true" customHeight="false" outlineLevel="0" collapsed="false">
      <c r="A2377" s="499" t="s">
        <v>1685</v>
      </c>
      <c r="B2377" s="500" t="n">
        <v>440</v>
      </c>
      <c r="C2377" s="499" t="s">
        <v>1163</v>
      </c>
      <c r="D2377" s="500" t="n">
        <v>500</v>
      </c>
      <c r="E2377" s="499" t="s">
        <v>1184</v>
      </c>
    </row>
    <row r="2378" customFormat="false" ht="15" hidden="true" customHeight="false" outlineLevel="0" collapsed="false">
      <c r="A2378" s="499" t="s">
        <v>1685</v>
      </c>
      <c r="B2378" s="500" t="n">
        <v>440</v>
      </c>
      <c r="C2378" s="499" t="s">
        <v>1163</v>
      </c>
      <c r="D2378" s="500" t="n">
        <v>501</v>
      </c>
      <c r="E2378" s="499" t="s">
        <v>1185</v>
      </c>
    </row>
    <row r="2379" customFormat="false" ht="15" hidden="true" customHeight="false" outlineLevel="0" collapsed="false">
      <c r="A2379" s="499" t="s">
        <v>1685</v>
      </c>
      <c r="B2379" s="500" t="n">
        <v>440</v>
      </c>
      <c r="C2379" s="499" t="s">
        <v>1163</v>
      </c>
      <c r="D2379" s="500" t="n">
        <v>504</v>
      </c>
      <c r="E2379" s="499" t="s">
        <v>1186</v>
      </c>
    </row>
    <row r="2380" customFormat="false" ht="15" hidden="true" customHeight="false" outlineLevel="0" collapsed="false">
      <c r="A2380" s="499" t="s">
        <v>1685</v>
      </c>
      <c r="B2380" s="500" t="n">
        <v>440</v>
      </c>
      <c r="C2380" s="499" t="s">
        <v>1163</v>
      </c>
      <c r="D2380" s="500" t="n">
        <v>632</v>
      </c>
      <c r="E2380" s="499" t="s">
        <v>1187</v>
      </c>
    </row>
    <row r="2381" customFormat="false" ht="15" hidden="true" customHeight="false" outlineLevel="0" collapsed="false">
      <c r="A2381" s="499" t="s">
        <v>1685</v>
      </c>
      <c r="B2381" s="500" t="n">
        <v>440</v>
      </c>
      <c r="C2381" s="499" t="s">
        <v>1163</v>
      </c>
      <c r="D2381" s="500" t="n">
        <v>633</v>
      </c>
      <c r="E2381" s="499" t="s">
        <v>1188</v>
      </c>
    </row>
    <row r="2382" customFormat="false" ht="15" hidden="true" customHeight="false" outlineLevel="0" collapsed="false">
      <c r="A2382" s="499" t="s">
        <v>1685</v>
      </c>
      <c r="B2382" s="500" t="n">
        <v>440</v>
      </c>
      <c r="C2382" s="499" t="s">
        <v>1163</v>
      </c>
      <c r="D2382" s="500" t="n">
        <v>634</v>
      </c>
      <c r="E2382" s="499" t="s">
        <v>1189</v>
      </c>
    </row>
    <row r="2383" customFormat="false" ht="15" hidden="true" customHeight="false" outlineLevel="0" collapsed="false">
      <c r="A2383" s="499" t="s">
        <v>1685</v>
      </c>
      <c r="B2383" s="500" t="n">
        <v>440</v>
      </c>
      <c r="C2383" s="499" t="s">
        <v>1163</v>
      </c>
      <c r="D2383" s="500" t="n">
        <v>636</v>
      </c>
      <c r="E2383" s="499" t="s">
        <v>753</v>
      </c>
    </row>
    <row r="2384" customFormat="false" ht="15" hidden="true" customHeight="false" outlineLevel="0" collapsed="false">
      <c r="A2384" s="499" t="s">
        <v>1685</v>
      </c>
      <c r="B2384" s="500" t="n">
        <v>440</v>
      </c>
      <c r="C2384" s="499" t="s">
        <v>1163</v>
      </c>
      <c r="D2384" s="500" t="n">
        <v>637</v>
      </c>
      <c r="E2384" s="499" t="s">
        <v>1190</v>
      </c>
    </row>
    <row r="2385" customFormat="false" ht="15" hidden="true" customHeight="false" outlineLevel="0" collapsed="false">
      <c r="A2385" s="499" t="s">
        <v>1685</v>
      </c>
      <c r="B2385" s="500" t="n">
        <v>440</v>
      </c>
      <c r="C2385" s="499" t="s">
        <v>1163</v>
      </c>
      <c r="D2385" s="500" t="n">
        <v>635</v>
      </c>
      <c r="E2385" s="499" t="s">
        <v>1191</v>
      </c>
    </row>
    <row r="2386" customFormat="false" ht="15" hidden="true" customHeight="false" outlineLevel="0" collapsed="false">
      <c r="A2386" s="499" t="s">
        <v>1685</v>
      </c>
      <c r="B2386" s="500" t="n">
        <v>440</v>
      </c>
      <c r="C2386" s="499" t="s">
        <v>1163</v>
      </c>
      <c r="D2386" s="500" t="n">
        <v>691</v>
      </c>
      <c r="E2386" s="499" t="s">
        <v>1192</v>
      </c>
    </row>
    <row r="2387" customFormat="false" ht="15" hidden="true" customHeight="false" outlineLevel="0" collapsed="false">
      <c r="A2387" s="499" t="s">
        <v>1685</v>
      </c>
      <c r="B2387" s="500" t="n">
        <v>440</v>
      </c>
      <c r="C2387" s="499" t="s">
        <v>1163</v>
      </c>
      <c r="D2387" s="500" t="n">
        <v>735</v>
      </c>
      <c r="E2387" s="499" t="s">
        <v>1193</v>
      </c>
    </row>
    <row r="2388" customFormat="false" ht="15" hidden="true" customHeight="false" outlineLevel="0" collapsed="false">
      <c r="A2388" s="499" t="s">
        <v>1685</v>
      </c>
      <c r="B2388" s="500" t="n">
        <v>440</v>
      </c>
      <c r="C2388" s="499" t="s">
        <v>1163</v>
      </c>
      <c r="D2388" s="500" t="n">
        <v>736</v>
      </c>
      <c r="E2388" s="499" t="s">
        <v>1194</v>
      </c>
    </row>
    <row r="2389" customFormat="false" ht="15" hidden="true" customHeight="false" outlineLevel="0" collapsed="false">
      <c r="A2389" s="499" t="s">
        <v>1685</v>
      </c>
      <c r="B2389" s="500" t="n">
        <v>440</v>
      </c>
      <c r="C2389" s="499" t="s">
        <v>1163</v>
      </c>
      <c r="D2389" s="500" t="n">
        <v>779</v>
      </c>
      <c r="E2389" s="499" t="s">
        <v>1195</v>
      </c>
    </row>
    <row r="2390" customFormat="false" ht="15" hidden="true" customHeight="false" outlineLevel="0" collapsed="false">
      <c r="A2390" s="499" t="s">
        <v>1685</v>
      </c>
      <c r="B2390" s="500" t="n">
        <v>440</v>
      </c>
      <c r="C2390" s="499" t="s">
        <v>1163</v>
      </c>
      <c r="D2390" s="500" t="n">
        <v>782</v>
      </c>
      <c r="E2390" s="499" t="s">
        <v>1196</v>
      </c>
    </row>
    <row r="2391" customFormat="false" ht="15" hidden="true" customHeight="false" outlineLevel="0" collapsed="false">
      <c r="A2391" s="499" t="s">
        <v>1685</v>
      </c>
      <c r="B2391" s="500" t="n">
        <v>440</v>
      </c>
      <c r="C2391" s="499" t="s">
        <v>1163</v>
      </c>
      <c r="D2391" s="500" t="n">
        <v>780</v>
      </c>
      <c r="E2391" s="499" t="s">
        <v>1197</v>
      </c>
    </row>
    <row r="2392" customFormat="false" ht="15" hidden="true" customHeight="false" outlineLevel="0" collapsed="false">
      <c r="A2392" s="499" t="s">
        <v>1685</v>
      </c>
      <c r="B2392" s="500" t="n">
        <v>440</v>
      </c>
      <c r="C2392" s="499" t="s">
        <v>1163</v>
      </c>
      <c r="D2392" s="500" t="n">
        <v>781</v>
      </c>
      <c r="E2392" s="499" t="s">
        <v>1198</v>
      </c>
    </row>
    <row r="2393" customFormat="false" ht="15" hidden="true" customHeight="false" outlineLevel="0" collapsed="false">
      <c r="A2393" s="499" t="s">
        <v>1685</v>
      </c>
      <c r="B2393" s="500" t="n">
        <v>450</v>
      </c>
      <c r="C2393" s="499" t="s">
        <v>1199</v>
      </c>
      <c r="D2393" s="500" t="n">
        <v>1</v>
      </c>
      <c r="E2393" s="499" t="s">
        <v>1200</v>
      </c>
    </row>
    <row r="2394" customFormat="false" ht="15" hidden="true" customHeight="false" outlineLevel="0" collapsed="false">
      <c r="A2394" s="499" t="s">
        <v>1685</v>
      </c>
      <c r="B2394" s="500" t="n">
        <v>450</v>
      </c>
      <c r="C2394" s="499" t="s">
        <v>1199</v>
      </c>
      <c r="D2394" s="500" t="n">
        <v>2</v>
      </c>
      <c r="E2394" s="499" t="s">
        <v>1201</v>
      </c>
    </row>
    <row r="2395" customFormat="false" ht="15" hidden="true" customHeight="false" outlineLevel="0" collapsed="false">
      <c r="A2395" s="499" t="s">
        <v>1685</v>
      </c>
      <c r="B2395" s="500" t="n">
        <v>450</v>
      </c>
      <c r="C2395" s="499" t="s">
        <v>1199</v>
      </c>
      <c r="D2395" s="500" t="n">
        <v>49</v>
      </c>
      <c r="E2395" s="499" t="s">
        <v>1202</v>
      </c>
    </row>
    <row r="2396" customFormat="false" ht="15" hidden="true" customHeight="false" outlineLevel="0" collapsed="false">
      <c r="A2396" s="499" t="s">
        <v>1685</v>
      </c>
      <c r="B2396" s="500" t="n">
        <v>450</v>
      </c>
      <c r="C2396" s="499" t="s">
        <v>1199</v>
      </c>
      <c r="D2396" s="500" t="n">
        <v>50</v>
      </c>
      <c r="E2396" s="499" t="s">
        <v>1203</v>
      </c>
    </row>
    <row r="2397" customFormat="false" ht="15" hidden="true" customHeight="false" outlineLevel="0" collapsed="false">
      <c r="A2397" s="499" t="s">
        <v>1685</v>
      </c>
      <c r="B2397" s="500" t="n">
        <v>450</v>
      </c>
      <c r="C2397" s="499" t="s">
        <v>1199</v>
      </c>
      <c r="D2397" s="500" t="n">
        <v>51</v>
      </c>
      <c r="E2397" s="499" t="s">
        <v>1204</v>
      </c>
    </row>
    <row r="2398" customFormat="false" ht="15" hidden="true" customHeight="false" outlineLevel="0" collapsed="false">
      <c r="A2398" s="499" t="s">
        <v>1685</v>
      </c>
      <c r="B2398" s="500" t="n">
        <v>450</v>
      </c>
      <c r="C2398" s="499" t="s">
        <v>1199</v>
      </c>
      <c r="D2398" s="500" t="n">
        <v>47</v>
      </c>
      <c r="E2398" s="499" t="s">
        <v>1205</v>
      </c>
    </row>
    <row r="2399" customFormat="false" ht="15" hidden="true" customHeight="false" outlineLevel="0" collapsed="false">
      <c r="A2399" s="499" t="s">
        <v>1685</v>
      </c>
      <c r="B2399" s="500" t="n">
        <v>450</v>
      </c>
      <c r="C2399" s="499" t="s">
        <v>1199</v>
      </c>
      <c r="D2399" s="500" t="n">
        <v>48</v>
      </c>
      <c r="E2399" s="499" t="s">
        <v>1206</v>
      </c>
    </row>
    <row r="2400" customFormat="false" ht="15" hidden="true" customHeight="false" outlineLevel="0" collapsed="false">
      <c r="A2400" s="499" t="s">
        <v>1685</v>
      </c>
      <c r="B2400" s="500" t="n">
        <v>450</v>
      </c>
      <c r="C2400" s="499" t="s">
        <v>1199</v>
      </c>
      <c r="D2400" s="500" t="n">
        <v>55</v>
      </c>
      <c r="E2400" s="499" t="s">
        <v>1207</v>
      </c>
    </row>
    <row r="2401" customFormat="false" ht="15" hidden="true" customHeight="false" outlineLevel="0" collapsed="false">
      <c r="A2401" s="499" t="s">
        <v>1685</v>
      </c>
      <c r="B2401" s="500" t="n">
        <v>450</v>
      </c>
      <c r="C2401" s="499" t="s">
        <v>1199</v>
      </c>
      <c r="D2401" s="500" t="n">
        <v>90</v>
      </c>
      <c r="E2401" s="499" t="s">
        <v>1208</v>
      </c>
    </row>
    <row r="2402" customFormat="false" ht="15" hidden="true" customHeight="false" outlineLevel="0" collapsed="false">
      <c r="A2402" s="499" t="s">
        <v>1685</v>
      </c>
      <c r="B2402" s="500" t="n">
        <v>450</v>
      </c>
      <c r="C2402" s="499" t="s">
        <v>1199</v>
      </c>
      <c r="D2402" s="500" t="n">
        <v>133</v>
      </c>
      <c r="E2402" s="499" t="s">
        <v>1209</v>
      </c>
    </row>
    <row r="2403" customFormat="false" ht="15" hidden="true" customHeight="false" outlineLevel="0" collapsed="false">
      <c r="A2403" s="499" t="s">
        <v>1685</v>
      </c>
      <c r="B2403" s="500" t="n">
        <v>450</v>
      </c>
      <c r="C2403" s="499" t="s">
        <v>1199</v>
      </c>
      <c r="D2403" s="500" t="n">
        <v>221</v>
      </c>
      <c r="E2403" s="499" t="s">
        <v>1210</v>
      </c>
    </row>
    <row r="2404" customFormat="false" ht="15" hidden="true" customHeight="false" outlineLevel="0" collapsed="false">
      <c r="A2404" s="499" t="s">
        <v>1685</v>
      </c>
      <c r="B2404" s="500" t="n">
        <v>450</v>
      </c>
      <c r="C2404" s="499" t="s">
        <v>1199</v>
      </c>
      <c r="D2404" s="500" t="n">
        <v>222</v>
      </c>
      <c r="E2404" s="499" t="s">
        <v>1211</v>
      </c>
    </row>
    <row r="2405" customFormat="false" ht="15" hidden="true" customHeight="false" outlineLevel="0" collapsed="false">
      <c r="A2405" s="499" t="s">
        <v>1685</v>
      </c>
      <c r="B2405" s="500" t="n">
        <v>450</v>
      </c>
      <c r="C2405" s="499" t="s">
        <v>1199</v>
      </c>
      <c r="D2405" s="500" t="n">
        <v>266</v>
      </c>
      <c r="E2405" s="499" t="s">
        <v>1212</v>
      </c>
    </row>
    <row r="2406" customFormat="false" ht="15" hidden="true" customHeight="false" outlineLevel="0" collapsed="false">
      <c r="A2406" s="499" t="s">
        <v>1685</v>
      </c>
      <c r="B2406" s="500" t="n">
        <v>450</v>
      </c>
      <c r="C2406" s="499" t="s">
        <v>1199</v>
      </c>
      <c r="D2406" s="500" t="n">
        <v>458</v>
      </c>
      <c r="E2406" s="499" t="s">
        <v>1213</v>
      </c>
    </row>
    <row r="2407" customFormat="false" ht="15" hidden="true" customHeight="false" outlineLevel="0" collapsed="false">
      <c r="A2407" s="499" t="s">
        <v>1685</v>
      </c>
      <c r="B2407" s="500" t="n">
        <v>450</v>
      </c>
      <c r="C2407" s="499" t="s">
        <v>1199</v>
      </c>
      <c r="D2407" s="500" t="n">
        <v>501</v>
      </c>
      <c r="E2407" s="499" t="s">
        <v>1214</v>
      </c>
    </row>
    <row r="2408" customFormat="false" ht="15" hidden="true" customHeight="false" outlineLevel="0" collapsed="false">
      <c r="A2408" s="499" t="s">
        <v>1685</v>
      </c>
      <c r="B2408" s="500" t="n">
        <v>450</v>
      </c>
      <c r="C2408" s="499" t="s">
        <v>1199</v>
      </c>
      <c r="D2408" s="500" t="n">
        <v>505</v>
      </c>
      <c r="E2408" s="499" t="s">
        <v>1215</v>
      </c>
    </row>
    <row r="2409" customFormat="false" ht="15" hidden="true" customHeight="false" outlineLevel="0" collapsed="false">
      <c r="A2409" s="499" t="s">
        <v>1685</v>
      </c>
      <c r="B2409" s="500" t="n">
        <v>450</v>
      </c>
      <c r="C2409" s="499" t="s">
        <v>1199</v>
      </c>
      <c r="D2409" s="500" t="n">
        <v>503</v>
      </c>
      <c r="E2409" s="499" t="s">
        <v>1216</v>
      </c>
    </row>
    <row r="2410" customFormat="false" ht="15" hidden="true" customHeight="false" outlineLevel="0" collapsed="false">
      <c r="A2410" s="499" t="s">
        <v>1685</v>
      </c>
      <c r="B2410" s="500" t="n">
        <v>450</v>
      </c>
      <c r="C2410" s="499" t="s">
        <v>1199</v>
      </c>
      <c r="D2410" s="500" t="n">
        <v>504</v>
      </c>
      <c r="E2410" s="499" t="s">
        <v>1217</v>
      </c>
    </row>
    <row r="2411" customFormat="false" ht="15" hidden="true" customHeight="false" outlineLevel="0" collapsed="false">
      <c r="A2411" s="499" t="s">
        <v>1685</v>
      </c>
      <c r="B2411" s="500" t="n">
        <v>450</v>
      </c>
      <c r="C2411" s="499" t="s">
        <v>1199</v>
      </c>
      <c r="D2411" s="500" t="n">
        <v>502</v>
      </c>
      <c r="E2411" s="499" t="s">
        <v>1218</v>
      </c>
    </row>
    <row r="2412" customFormat="false" ht="15" hidden="true" customHeight="false" outlineLevel="0" collapsed="false">
      <c r="A2412" s="499" t="s">
        <v>1685</v>
      </c>
      <c r="B2412" s="500" t="n">
        <v>450</v>
      </c>
      <c r="C2412" s="499" t="s">
        <v>1199</v>
      </c>
      <c r="D2412" s="500" t="n">
        <v>632</v>
      </c>
      <c r="E2412" s="499" t="s">
        <v>1219</v>
      </c>
    </row>
    <row r="2413" customFormat="false" ht="15" hidden="true" customHeight="false" outlineLevel="0" collapsed="false">
      <c r="A2413" s="499" t="s">
        <v>1685</v>
      </c>
      <c r="B2413" s="500" t="n">
        <v>450</v>
      </c>
      <c r="C2413" s="499" t="s">
        <v>1199</v>
      </c>
      <c r="D2413" s="500" t="n">
        <v>634</v>
      </c>
      <c r="E2413" s="499" t="s">
        <v>1220</v>
      </c>
    </row>
    <row r="2414" customFormat="false" ht="15" hidden="true" customHeight="false" outlineLevel="0" collapsed="false">
      <c r="A2414" s="499" t="s">
        <v>1685</v>
      </c>
      <c r="B2414" s="500" t="n">
        <v>450</v>
      </c>
      <c r="C2414" s="499" t="s">
        <v>1199</v>
      </c>
      <c r="D2414" s="500" t="n">
        <v>633</v>
      </c>
      <c r="E2414" s="499" t="s">
        <v>1221</v>
      </c>
    </row>
    <row r="2415" customFormat="false" ht="15" hidden="true" customHeight="false" outlineLevel="0" collapsed="false">
      <c r="A2415" s="499" t="s">
        <v>1685</v>
      </c>
      <c r="B2415" s="500" t="n">
        <v>450</v>
      </c>
      <c r="C2415" s="499" t="s">
        <v>1199</v>
      </c>
      <c r="D2415" s="500" t="n">
        <v>635</v>
      </c>
      <c r="E2415" s="499" t="s">
        <v>1222</v>
      </c>
    </row>
    <row r="2416" customFormat="false" ht="15" hidden="true" customHeight="false" outlineLevel="0" collapsed="false">
      <c r="A2416" s="499" t="s">
        <v>1685</v>
      </c>
      <c r="B2416" s="500" t="n">
        <v>450</v>
      </c>
      <c r="C2416" s="499" t="s">
        <v>1199</v>
      </c>
      <c r="D2416" s="500" t="n">
        <v>691</v>
      </c>
      <c r="E2416" s="499" t="s">
        <v>1223</v>
      </c>
    </row>
    <row r="2417" customFormat="false" ht="15" hidden="true" customHeight="false" outlineLevel="0" collapsed="false">
      <c r="A2417" s="499" t="s">
        <v>1685</v>
      </c>
      <c r="B2417" s="500" t="n">
        <v>450</v>
      </c>
      <c r="C2417" s="499" t="s">
        <v>1199</v>
      </c>
      <c r="D2417" s="500" t="n">
        <v>735</v>
      </c>
      <c r="E2417" s="499" t="s">
        <v>1224</v>
      </c>
    </row>
    <row r="2418" customFormat="false" ht="15" hidden="true" customHeight="false" outlineLevel="0" collapsed="false">
      <c r="A2418" s="499" t="s">
        <v>1685</v>
      </c>
      <c r="B2418" s="500" t="n">
        <v>450</v>
      </c>
      <c r="C2418" s="499" t="s">
        <v>1199</v>
      </c>
      <c r="D2418" s="500" t="n">
        <v>779</v>
      </c>
      <c r="E2418" s="499" t="s">
        <v>1225</v>
      </c>
    </row>
    <row r="2419" customFormat="false" ht="15" hidden="true" customHeight="false" outlineLevel="0" collapsed="false">
      <c r="A2419" s="499" t="s">
        <v>1685</v>
      </c>
      <c r="B2419" s="500" t="n">
        <v>960</v>
      </c>
      <c r="C2419" s="499" t="s">
        <v>1226</v>
      </c>
      <c r="D2419" s="500" t="n">
        <v>2</v>
      </c>
      <c r="E2419" s="499" t="s">
        <v>1227</v>
      </c>
    </row>
    <row r="2420" customFormat="false" ht="15" hidden="true" customHeight="false" outlineLevel="0" collapsed="false">
      <c r="A2420" s="499" t="s">
        <v>1685</v>
      </c>
      <c r="B2420" s="500" t="n">
        <v>960</v>
      </c>
      <c r="C2420" s="499" t="s">
        <v>1226</v>
      </c>
      <c r="D2420" s="500" t="n">
        <v>1</v>
      </c>
      <c r="E2420" s="499" t="s">
        <v>288</v>
      </c>
    </row>
    <row r="2421" customFormat="false" ht="15" hidden="true" customHeight="false" outlineLevel="0" collapsed="false">
      <c r="A2421" s="499" t="s">
        <v>1685</v>
      </c>
      <c r="B2421" s="500" t="n">
        <v>960</v>
      </c>
      <c r="C2421" s="499" t="s">
        <v>1226</v>
      </c>
      <c r="D2421" s="500" t="n">
        <v>3</v>
      </c>
      <c r="E2421" s="499" t="s">
        <v>1228</v>
      </c>
    </row>
    <row r="2422" customFormat="false" ht="15" hidden="true" customHeight="false" outlineLevel="0" collapsed="false">
      <c r="A2422" s="499" t="s">
        <v>1685</v>
      </c>
      <c r="B2422" s="500" t="n">
        <v>960</v>
      </c>
      <c r="C2422" s="499" t="s">
        <v>1226</v>
      </c>
      <c r="D2422" s="500" t="n">
        <v>89</v>
      </c>
      <c r="E2422" s="499" t="s">
        <v>1229</v>
      </c>
    </row>
    <row r="2423" customFormat="false" ht="15" hidden="true" customHeight="false" outlineLevel="0" collapsed="false">
      <c r="A2423" s="499" t="s">
        <v>1685</v>
      </c>
      <c r="B2423" s="500" t="n">
        <v>960</v>
      </c>
      <c r="C2423" s="499" t="s">
        <v>1226</v>
      </c>
      <c r="D2423" s="500" t="n">
        <v>177</v>
      </c>
      <c r="E2423" s="499" t="s">
        <v>1230</v>
      </c>
    </row>
    <row r="2424" customFormat="false" ht="15" hidden="true" customHeight="false" outlineLevel="0" collapsed="false">
      <c r="A2424" s="499" t="s">
        <v>1685</v>
      </c>
      <c r="B2424" s="500" t="n">
        <v>960</v>
      </c>
      <c r="C2424" s="499" t="s">
        <v>1226</v>
      </c>
      <c r="D2424" s="500" t="n">
        <v>221</v>
      </c>
      <c r="E2424" s="499" t="s">
        <v>1231</v>
      </c>
    </row>
    <row r="2425" customFormat="false" ht="15" hidden="true" customHeight="false" outlineLevel="0" collapsed="false">
      <c r="A2425" s="499" t="s">
        <v>1685</v>
      </c>
      <c r="B2425" s="500" t="n">
        <v>960</v>
      </c>
      <c r="C2425" s="499" t="s">
        <v>1226</v>
      </c>
      <c r="D2425" s="500" t="n">
        <v>691</v>
      </c>
      <c r="E2425" s="499" t="s">
        <v>1232</v>
      </c>
    </row>
    <row r="2426" customFormat="false" ht="15" hidden="true" customHeight="false" outlineLevel="0" collapsed="false">
      <c r="A2426" s="499" t="s">
        <v>1685</v>
      </c>
      <c r="B2426" s="500" t="n">
        <v>960</v>
      </c>
      <c r="C2426" s="499" t="s">
        <v>1226</v>
      </c>
      <c r="D2426" s="500" t="n">
        <v>735</v>
      </c>
      <c r="E2426" s="499" t="s">
        <v>1233</v>
      </c>
    </row>
    <row r="2427" customFormat="false" ht="15" hidden="true" customHeight="false" outlineLevel="0" collapsed="false">
      <c r="A2427" s="499" t="s">
        <v>1685</v>
      </c>
      <c r="B2427" s="500" t="n">
        <v>960</v>
      </c>
      <c r="C2427" s="499" t="s">
        <v>1226</v>
      </c>
      <c r="D2427" s="500" t="n">
        <v>736</v>
      </c>
      <c r="E2427" s="499" t="s">
        <v>1234</v>
      </c>
    </row>
    <row r="2428" customFormat="false" ht="15" hidden="true" customHeight="false" outlineLevel="0" collapsed="false">
      <c r="A2428" s="499" t="s">
        <v>1685</v>
      </c>
      <c r="B2428" s="500" t="n">
        <v>150</v>
      </c>
      <c r="C2428" s="499" t="s">
        <v>1235</v>
      </c>
      <c r="D2428" s="500" t="n">
        <v>45</v>
      </c>
      <c r="E2428" s="499" t="s">
        <v>1236</v>
      </c>
    </row>
    <row r="2429" customFormat="false" ht="15" hidden="true" customHeight="false" outlineLevel="0" collapsed="false">
      <c r="A2429" s="499" t="s">
        <v>1685</v>
      </c>
      <c r="B2429" s="500" t="n">
        <v>150</v>
      </c>
      <c r="C2429" s="499" t="s">
        <v>1235</v>
      </c>
      <c r="D2429" s="500" t="n">
        <v>89</v>
      </c>
      <c r="E2429" s="499" t="s">
        <v>1237</v>
      </c>
    </row>
    <row r="2430" customFormat="false" ht="15" hidden="true" customHeight="false" outlineLevel="0" collapsed="false">
      <c r="A2430" s="499" t="s">
        <v>1685</v>
      </c>
      <c r="B2430" s="500" t="n">
        <v>150</v>
      </c>
      <c r="C2430" s="499" t="s">
        <v>1235</v>
      </c>
      <c r="D2430" s="500" t="n">
        <v>353</v>
      </c>
      <c r="E2430" s="499" t="s">
        <v>1238</v>
      </c>
    </row>
    <row r="2431" customFormat="false" ht="15" hidden="true" customHeight="false" outlineLevel="0" collapsed="false">
      <c r="A2431" s="499" t="s">
        <v>1685</v>
      </c>
      <c r="B2431" s="500" t="n">
        <v>150</v>
      </c>
      <c r="C2431" s="499" t="s">
        <v>1235</v>
      </c>
      <c r="D2431" s="500" t="n">
        <v>354</v>
      </c>
      <c r="E2431" s="499" t="s">
        <v>1239</v>
      </c>
    </row>
    <row r="2432" customFormat="false" ht="15" hidden="true" customHeight="false" outlineLevel="0" collapsed="false">
      <c r="A2432" s="499" t="s">
        <v>1685</v>
      </c>
      <c r="B2432" s="500" t="n">
        <v>150</v>
      </c>
      <c r="C2432" s="499" t="s">
        <v>1235</v>
      </c>
      <c r="D2432" s="500" t="n">
        <v>355</v>
      </c>
      <c r="E2432" s="499" t="s">
        <v>1240</v>
      </c>
    </row>
    <row r="2433" customFormat="false" ht="15" hidden="true" customHeight="false" outlineLevel="0" collapsed="false">
      <c r="A2433" s="499" t="s">
        <v>1685</v>
      </c>
      <c r="B2433" s="500" t="n">
        <v>150</v>
      </c>
      <c r="C2433" s="499" t="s">
        <v>1235</v>
      </c>
      <c r="D2433" s="500" t="n">
        <v>360</v>
      </c>
      <c r="E2433" s="499" t="s">
        <v>1241</v>
      </c>
    </row>
    <row r="2434" customFormat="false" ht="15" hidden="true" customHeight="false" outlineLevel="0" collapsed="false">
      <c r="A2434" s="499" t="s">
        <v>1685</v>
      </c>
      <c r="B2434" s="500" t="n">
        <v>105</v>
      </c>
      <c r="C2434" s="499" t="s">
        <v>1242</v>
      </c>
      <c r="D2434" s="500" t="n">
        <v>1</v>
      </c>
      <c r="E2434" s="499" t="s">
        <v>1243</v>
      </c>
    </row>
    <row r="2435" customFormat="false" ht="15" hidden="true" customHeight="false" outlineLevel="0" collapsed="false">
      <c r="A2435" s="499" t="s">
        <v>1685</v>
      </c>
      <c r="B2435" s="500" t="n">
        <v>105</v>
      </c>
      <c r="C2435" s="499" t="s">
        <v>1242</v>
      </c>
      <c r="D2435" s="500" t="n">
        <v>89</v>
      </c>
      <c r="E2435" s="499" t="s">
        <v>1244</v>
      </c>
    </row>
    <row r="2436" customFormat="false" ht="15" hidden="true" customHeight="false" outlineLevel="0" collapsed="false">
      <c r="A2436" s="499" t="s">
        <v>1685</v>
      </c>
      <c r="B2436" s="500" t="n">
        <v>105</v>
      </c>
      <c r="C2436" s="499" t="s">
        <v>1242</v>
      </c>
      <c r="D2436" s="500" t="n">
        <v>133</v>
      </c>
      <c r="E2436" s="499" t="s">
        <v>1245</v>
      </c>
    </row>
    <row r="2437" customFormat="false" ht="15" hidden="true" customHeight="false" outlineLevel="0" collapsed="false">
      <c r="A2437" s="499" t="s">
        <v>1685</v>
      </c>
      <c r="B2437" s="500" t="n">
        <v>105</v>
      </c>
      <c r="C2437" s="499" t="s">
        <v>1242</v>
      </c>
      <c r="D2437" s="500" t="n">
        <v>456</v>
      </c>
      <c r="E2437" s="499" t="s">
        <v>1246</v>
      </c>
    </row>
    <row r="2438" customFormat="false" ht="15" hidden="true" customHeight="false" outlineLevel="0" collapsed="false">
      <c r="A2438" s="499" t="s">
        <v>1685</v>
      </c>
      <c r="B2438" s="500" t="n">
        <v>105</v>
      </c>
      <c r="C2438" s="499" t="s">
        <v>1242</v>
      </c>
      <c r="D2438" s="500" t="n">
        <v>468</v>
      </c>
      <c r="E2438" s="499" t="s">
        <v>1247</v>
      </c>
    </row>
    <row r="2439" customFormat="false" ht="15" hidden="true" customHeight="false" outlineLevel="0" collapsed="false">
      <c r="A2439" s="499" t="s">
        <v>1685</v>
      </c>
      <c r="B2439" s="500" t="n">
        <v>105</v>
      </c>
      <c r="C2439" s="499" t="s">
        <v>1242</v>
      </c>
      <c r="D2439" s="500" t="n">
        <v>466</v>
      </c>
      <c r="E2439" s="499" t="s">
        <v>1248</v>
      </c>
    </row>
    <row r="2440" customFormat="false" ht="15" hidden="true" customHeight="false" outlineLevel="0" collapsed="false">
      <c r="A2440" s="499" t="s">
        <v>1685</v>
      </c>
      <c r="B2440" s="500" t="n">
        <v>105</v>
      </c>
      <c r="C2440" s="499" t="s">
        <v>1242</v>
      </c>
      <c r="D2440" s="500" t="n">
        <v>465</v>
      </c>
      <c r="E2440" s="499" t="s">
        <v>1249</v>
      </c>
    </row>
    <row r="2441" customFormat="false" ht="15" hidden="true" customHeight="false" outlineLevel="0" collapsed="false">
      <c r="A2441" s="499" t="s">
        <v>1685</v>
      </c>
      <c r="B2441" s="500" t="n">
        <v>105</v>
      </c>
      <c r="C2441" s="499" t="s">
        <v>1242</v>
      </c>
      <c r="D2441" s="500" t="n">
        <v>467</v>
      </c>
      <c r="E2441" s="499" t="s">
        <v>1250</v>
      </c>
    </row>
    <row r="2442" customFormat="false" ht="15" hidden="true" customHeight="false" outlineLevel="0" collapsed="false">
      <c r="A2442" s="499" t="s">
        <v>1685</v>
      </c>
      <c r="B2442" s="500" t="n">
        <v>105</v>
      </c>
      <c r="C2442" s="499" t="s">
        <v>1242</v>
      </c>
      <c r="D2442" s="500" t="n">
        <v>461</v>
      </c>
      <c r="E2442" s="499" t="s">
        <v>1251</v>
      </c>
    </row>
    <row r="2443" customFormat="false" ht="15" hidden="true" customHeight="false" outlineLevel="0" collapsed="false">
      <c r="A2443" s="499" t="s">
        <v>1685</v>
      </c>
      <c r="B2443" s="500" t="n">
        <v>105</v>
      </c>
      <c r="C2443" s="499" t="s">
        <v>1242</v>
      </c>
      <c r="D2443" s="500" t="n">
        <v>462</v>
      </c>
      <c r="E2443" s="499" t="s">
        <v>1252</v>
      </c>
    </row>
    <row r="2444" customFormat="false" ht="15" hidden="true" customHeight="false" outlineLevel="0" collapsed="false">
      <c r="A2444" s="499" t="s">
        <v>1685</v>
      </c>
      <c r="B2444" s="500" t="n">
        <v>105</v>
      </c>
      <c r="C2444" s="499" t="s">
        <v>1242</v>
      </c>
      <c r="D2444" s="500" t="n">
        <v>469</v>
      </c>
      <c r="E2444" s="499" t="s">
        <v>1253</v>
      </c>
    </row>
    <row r="2445" customFormat="false" ht="15" hidden="true" customHeight="false" outlineLevel="0" collapsed="false">
      <c r="A2445" s="499" t="s">
        <v>1685</v>
      </c>
      <c r="B2445" s="500" t="n">
        <v>105</v>
      </c>
      <c r="C2445" s="499" t="s">
        <v>1242</v>
      </c>
      <c r="D2445" s="500" t="n">
        <v>471</v>
      </c>
      <c r="E2445" s="499" t="s">
        <v>1254</v>
      </c>
    </row>
    <row r="2446" customFormat="false" ht="15" hidden="true" customHeight="false" outlineLevel="0" collapsed="false">
      <c r="A2446" s="499" t="s">
        <v>1685</v>
      </c>
      <c r="B2446" s="500" t="n">
        <v>105</v>
      </c>
      <c r="C2446" s="499" t="s">
        <v>1242</v>
      </c>
      <c r="D2446" s="500" t="n">
        <v>464</v>
      </c>
      <c r="E2446" s="499" t="s">
        <v>1255</v>
      </c>
    </row>
    <row r="2447" customFormat="false" ht="15" hidden="true" customHeight="false" outlineLevel="0" collapsed="false">
      <c r="A2447" s="499" t="s">
        <v>1685</v>
      </c>
      <c r="B2447" s="500" t="n">
        <v>105</v>
      </c>
      <c r="C2447" s="499" t="s">
        <v>1242</v>
      </c>
      <c r="D2447" s="500" t="n">
        <v>463</v>
      </c>
      <c r="E2447" s="499" t="s">
        <v>1256</v>
      </c>
    </row>
    <row r="2448" customFormat="false" ht="15" hidden="true" customHeight="false" outlineLevel="0" collapsed="false">
      <c r="A2448" s="499" t="s">
        <v>1685</v>
      </c>
      <c r="B2448" s="500" t="n">
        <v>105</v>
      </c>
      <c r="C2448" s="499" t="s">
        <v>1242</v>
      </c>
      <c r="D2448" s="500" t="n">
        <v>458</v>
      </c>
      <c r="E2448" s="499" t="s">
        <v>1257</v>
      </c>
    </row>
    <row r="2449" customFormat="false" ht="15" hidden="true" customHeight="false" outlineLevel="0" collapsed="false">
      <c r="A2449" s="499" t="s">
        <v>1685</v>
      </c>
      <c r="B2449" s="500" t="n">
        <v>105</v>
      </c>
      <c r="C2449" s="499" t="s">
        <v>1242</v>
      </c>
      <c r="D2449" s="500" t="n">
        <v>470</v>
      </c>
      <c r="E2449" s="499" t="s">
        <v>1258</v>
      </c>
    </row>
    <row r="2450" customFormat="false" ht="15" hidden="true" customHeight="false" outlineLevel="0" collapsed="false">
      <c r="A2450" s="499" t="s">
        <v>1685</v>
      </c>
      <c r="B2450" s="500" t="n">
        <v>105</v>
      </c>
      <c r="C2450" s="499" t="s">
        <v>1242</v>
      </c>
      <c r="D2450" s="500" t="n">
        <v>459</v>
      </c>
      <c r="E2450" s="499" t="s">
        <v>1259</v>
      </c>
    </row>
    <row r="2451" customFormat="false" ht="15" hidden="true" customHeight="false" outlineLevel="0" collapsed="false">
      <c r="A2451" s="499" t="s">
        <v>1685</v>
      </c>
      <c r="B2451" s="500" t="n">
        <v>105</v>
      </c>
      <c r="C2451" s="499" t="s">
        <v>1242</v>
      </c>
      <c r="D2451" s="500" t="n">
        <v>460</v>
      </c>
      <c r="E2451" s="499" t="s">
        <v>1260</v>
      </c>
    </row>
    <row r="2452" customFormat="false" ht="15" hidden="true" customHeight="false" outlineLevel="0" collapsed="false">
      <c r="A2452" s="499" t="s">
        <v>1685</v>
      </c>
      <c r="B2452" s="500" t="n">
        <v>105</v>
      </c>
      <c r="C2452" s="499" t="s">
        <v>1242</v>
      </c>
      <c r="D2452" s="500" t="n">
        <v>691</v>
      </c>
      <c r="E2452" s="499" t="s">
        <v>1261</v>
      </c>
    </row>
    <row r="2453" customFormat="false" ht="15" hidden="true" customHeight="false" outlineLevel="0" collapsed="false">
      <c r="A2453" s="499" t="s">
        <v>1685</v>
      </c>
      <c r="B2453" s="500" t="n">
        <v>105</v>
      </c>
      <c r="C2453" s="499" t="s">
        <v>1242</v>
      </c>
      <c r="D2453" s="500" t="n">
        <v>870</v>
      </c>
      <c r="E2453" s="499" t="s">
        <v>1262</v>
      </c>
    </row>
    <row r="2454" customFormat="false" ht="15" hidden="true" customHeight="false" outlineLevel="0" collapsed="false">
      <c r="A2454" s="499" t="s">
        <v>1685</v>
      </c>
      <c r="B2454" s="500" t="n">
        <v>460</v>
      </c>
      <c r="C2454" s="499" t="s">
        <v>1263</v>
      </c>
      <c r="D2454" s="500" t="n">
        <v>1</v>
      </c>
      <c r="E2454" s="499" t="s">
        <v>1264</v>
      </c>
    </row>
    <row r="2455" customFormat="false" ht="15" hidden="true" customHeight="false" outlineLevel="0" collapsed="false">
      <c r="A2455" s="499" t="s">
        <v>1685</v>
      </c>
      <c r="B2455" s="500" t="n">
        <v>460</v>
      </c>
      <c r="C2455" s="499" t="s">
        <v>1263</v>
      </c>
      <c r="D2455" s="500" t="n">
        <v>89</v>
      </c>
      <c r="E2455" s="499" t="s">
        <v>1265</v>
      </c>
    </row>
    <row r="2456" customFormat="false" ht="15" hidden="true" customHeight="false" outlineLevel="0" collapsed="false">
      <c r="A2456" s="499" t="s">
        <v>1685</v>
      </c>
      <c r="B2456" s="500" t="n">
        <v>460</v>
      </c>
      <c r="C2456" s="499" t="s">
        <v>1263</v>
      </c>
      <c r="D2456" s="500" t="n">
        <v>91</v>
      </c>
      <c r="E2456" s="499" t="s">
        <v>1266</v>
      </c>
    </row>
    <row r="2457" customFormat="false" ht="15" hidden="true" customHeight="false" outlineLevel="0" collapsed="false">
      <c r="A2457" s="499" t="s">
        <v>1685</v>
      </c>
      <c r="B2457" s="500" t="n">
        <v>460</v>
      </c>
      <c r="C2457" s="499" t="s">
        <v>1263</v>
      </c>
      <c r="D2457" s="500" t="n">
        <v>90</v>
      </c>
      <c r="E2457" s="499" t="s">
        <v>1267</v>
      </c>
    </row>
    <row r="2458" customFormat="false" ht="15" hidden="true" customHeight="false" outlineLevel="0" collapsed="false">
      <c r="A2458" s="499" t="s">
        <v>1685</v>
      </c>
      <c r="B2458" s="500" t="n">
        <v>460</v>
      </c>
      <c r="C2458" s="499" t="s">
        <v>1263</v>
      </c>
      <c r="D2458" s="500" t="n">
        <v>177</v>
      </c>
      <c r="E2458" s="499" t="s">
        <v>1268</v>
      </c>
    </row>
    <row r="2459" customFormat="false" ht="15" hidden="true" customHeight="false" outlineLevel="0" collapsed="false">
      <c r="A2459" s="499" t="s">
        <v>1685</v>
      </c>
      <c r="B2459" s="500" t="n">
        <v>460</v>
      </c>
      <c r="C2459" s="499" t="s">
        <v>1263</v>
      </c>
      <c r="D2459" s="500" t="n">
        <v>221</v>
      </c>
      <c r="E2459" s="499" t="s">
        <v>1269</v>
      </c>
    </row>
    <row r="2460" customFormat="false" ht="15" hidden="true" customHeight="false" outlineLevel="0" collapsed="false">
      <c r="A2460" s="499" t="s">
        <v>1685</v>
      </c>
      <c r="B2460" s="500" t="n">
        <v>460</v>
      </c>
      <c r="C2460" s="499" t="s">
        <v>1263</v>
      </c>
      <c r="D2460" s="500" t="n">
        <v>265</v>
      </c>
      <c r="E2460" s="499" t="s">
        <v>1270</v>
      </c>
    </row>
    <row r="2461" customFormat="false" ht="15" hidden="true" customHeight="false" outlineLevel="0" collapsed="false">
      <c r="A2461" s="499" t="s">
        <v>1685</v>
      </c>
      <c r="B2461" s="500" t="n">
        <v>460</v>
      </c>
      <c r="C2461" s="499" t="s">
        <v>1263</v>
      </c>
      <c r="D2461" s="500" t="n">
        <v>456</v>
      </c>
      <c r="E2461" s="499" t="s">
        <v>1271</v>
      </c>
    </row>
    <row r="2462" customFormat="false" ht="15" hidden="true" customHeight="false" outlineLevel="0" collapsed="false">
      <c r="A2462" s="499" t="s">
        <v>1685</v>
      </c>
      <c r="B2462" s="500" t="n">
        <v>460</v>
      </c>
      <c r="C2462" s="499" t="s">
        <v>1263</v>
      </c>
      <c r="D2462" s="500" t="n">
        <v>457</v>
      </c>
      <c r="E2462" s="499" t="s">
        <v>1272</v>
      </c>
    </row>
    <row r="2463" customFormat="false" ht="15" hidden="true" customHeight="false" outlineLevel="0" collapsed="false">
      <c r="A2463" s="499" t="s">
        <v>1685</v>
      </c>
      <c r="B2463" s="500" t="n">
        <v>460</v>
      </c>
      <c r="C2463" s="499" t="s">
        <v>1263</v>
      </c>
      <c r="D2463" s="500" t="n">
        <v>505</v>
      </c>
      <c r="E2463" s="499" t="s">
        <v>1273</v>
      </c>
    </row>
    <row r="2464" customFormat="false" ht="15" hidden="true" customHeight="false" outlineLevel="0" collapsed="false">
      <c r="A2464" s="499" t="s">
        <v>1685</v>
      </c>
      <c r="B2464" s="500" t="n">
        <v>460</v>
      </c>
      <c r="C2464" s="499" t="s">
        <v>1263</v>
      </c>
      <c r="D2464" s="500" t="n">
        <v>500</v>
      </c>
      <c r="E2464" s="499" t="s">
        <v>1274</v>
      </c>
    </row>
    <row r="2465" customFormat="false" ht="15" hidden="true" customHeight="false" outlineLevel="0" collapsed="false">
      <c r="A2465" s="499" t="s">
        <v>1685</v>
      </c>
      <c r="B2465" s="500" t="n">
        <v>460</v>
      </c>
      <c r="C2465" s="499" t="s">
        <v>1263</v>
      </c>
      <c r="D2465" s="500" t="n">
        <v>632</v>
      </c>
      <c r="E2465" s="499" t="s">
        <v>1275</v>
      </c>
    </row>
    <row r="2466" customFormat="false" ht="15" hidden="true" customHeight="false" outlineLevel="0" collapsed="false">
      <c r="A2466" s="499" t="s">
        <v>1685</v>
      </c>
      <c r="B2466" s="500" t="n">
        <v>460</v>
      </c>
      <c r="C2466" s="499" t="s">
        <v>1263</v>
      </c>
      <c r="D2466" s="500" t="n">
        <v>691</v>
      </c>
      <c r="E2466" s="499" t="s">
        <v>1276</v>
      </c>
    </row>
    <row r="2467" customFormat="false" ht="15" hidden="true" customHeight="false" outlineLevel="0" collapsed="false">
      <c r="A2467" s="499" t="s">
        <v>1685</v>
      </c>
      <c r="B2467" s="500" t="n">
        <v>460</v>
      </c>
      <c r="C2467" s="499" t="s">
        <v>1263</v>
      </c>
      <c r="D2467" s="500" t="n">
        <v>692</v>
      </c>
      <c r="E2467" s="499" t="s">
        <v>1277</v>
      </c>
    </row>
    <row r="2468" customFormat="false" ht="15" hidden="true" customHeight="false" outlineLevel="0" collapsed="false">
      <c r="A2468" s="499" t="s">
        <v>1685</v>
      </c>
      <c r="B2468" s="500" t="n">
        <v>460</v>
      </c>
      <c r="C2468" s="499" t="s">
        <v>1263</v>
      </c>
      <c r="D2468" s="500" t="n">
        <v>735</v>
      </c>
      <c r="E2468" s="499" t="s">
        <v>1278</v>
      </c>
    </row>
    <row r="2469" customFormat="false" ht="15" hidden="true" customHeight="false" outlineLevel="0" collapsed="false">
      <c r="A2469" s="499" t="s">
        <v>1685</v>
      </c>
      <c r="B2469" s="500" t="n">
        <v>460</v>
      </c>
      <c r="C2469" s="499" t="s">
        <v>1263</v>
      </c>
      <c r="D2469" s="500" t="n">
        <v>779</v>
      </c>
      <c r="E2469" s="499" t="s">
        <v>1279</v>
      </c>
    </row>
    <row r="2470" customFormat="false" ht="15" hidden="true" customHeight="false" outlineLevel="0" collapsed="false">
      <c r="A2470" s="499" t="s">
        <v>1685</v>
      </c>
      <c r="B2470" s="500" t="n">
        <v>70</v>
      </c>
      <c r="C2470" s="499" t="s">
        <v>1280</v>
      </c>
      <c r="D2470" s="500" t="n">
        <v>535</v>
      </c>
      <c r="E2470" s="499" t="s">
        <v>1281</v>
      </c>
    </row>
    <row r="2471" customFormat="false" ht="15" hidden="true" customHeight="false" outlineLevel="0" collapsed="false">
      <c r="A2471" s="499" t="s">
        <v>1685</v>
      </c>
      <c r="B2471" s="500" t="n">
        <v>70</v>
      </c>
      <c r="C2471" s="499" t="s">
        <v>1280</v>
      </c>
      <c r="D2471" s="500" t="n">
        <v>1</v>
      </c>
      <c r="E2471" s="499" t="s">
        <v>1282</v>
      </c>
    </row>
    <row r="2472" customFormat="false" ht="15" hidden="true" customHeight="false" outlineLevel="0" collapsed="false">
      <c r="A2472" s="499" t="s">
        <v>1685</v>
      </c>
      <c r="B2472" s="500" t="n">
        <v>70</v>
      </c>
      <c r="C2472" s="499" t="s">
        <v>1280</v>
      </c>
      <c r="D2472" s="500" t="n">
        <v>501</v>
      </c>
      <c r="E2472" s="499" t="s">
        <v>1283</v>
      </c>
    </row>
    <row r="2473" customFormat="false" ht="15" hidden="true" customHeight="false" outlineLevel="0" collapsed="false">
      <c r="A2473" s="499" t="s">
        <v>1685</v>
      </c>
      <c r="B2473" s="500" t="n">
        <v>70</v>
      </c>
      <c r="C2473" s="499" t="s">
        <v>1280</v>
      </c>
      <c r="D2473" s="500" t="n">
        <v>503</v>
      </c>
      <c r="E2473" s="499" t="s">
        <v>1284</v>
      </c>
    </row>
    <row r="2474" customFormat="false" ht="15" hidden="true" customHeight="false" outlineLevel="0" collapsed="false">
      <c r="A2474" s="499" t="s">
        <v>1685</v>
      </c>
      <c r="B2474" s="500" t="n">
        <v>70</v>
      </c>
      <c r="C2474" s="499" t="s">
        <v>1280</v>
      </c>
      <c r="D2474" s="500" t="n">
        <v>502</v>
      </c>
      <c r="E2474" s="499" t="s">
        <v>1285</v>
      </c>
    </row>
    <row r="2475" customFormat="false" ht="15" hidden="true" customHeight="false" outlineLevel="0" collapsed="false">
      <c r="A2475" s="499" t="s">
        <v>1685</v>
      </c>
      <c r="B2475" s="500" t="n">
        <v>70</v>
      </c>
      <c r="C2475" s="499" t="s">
        <v>1280</v>
      </c>
      <c r="D2475" s="500" t="n">
        <v>353</v>
      </c>
      <c r="E2475" s="499" t="s">
        <v>1286</v>
      </c>
    </row>
    <row r="2476" customFormat="false" ht="15" hidden="true" customHeight="false" outlineLevel="0" collapsed="false">
      <c r="A2476" s="499" t="s">
        <v>1685</v>
      </c>
      <c r="B2476" s="500" t="n">
        <v>70</v>
      </c>
      <c r="C2476" s="499" t="s">
        <v>1280</v>
      </c>
      <c r="D2476" s="500" t="n">
        <v>632</v>
      </c>
      <c r="E2476" s="499" t="s">
        <v>1287</v>
      </c>
    </row>
    <row r="2477" customFormat="false" ht="15" hidden="true" customHeight="false" outlineLevel="0" collapsed="false">
      <c r="A2477" s="499" t="s">
        <v>1685</v>
      </c>
      <c r="B2477" s="500" t="n">
        <v>70</v>
      </c>
      <c r="C2477" s="499" t="s">
        <v>1280</v>
      </c>
      <c r="D2477" s="500" t="n">
        <v>221</v>
      </c>
      <c r="E2477" s="499" t="s">
        <v>1288</v>
      </c>
    </row>
    <row r="2478" customFormat="false" ht="15" hidden="true" customHeight="false" outlineLevel="0" collapsed="false">
      <c r="A2478" s="499" t="s">
        <v>1685</v>
      </c>
      <c r="B2478" s="500" t="n">
        <v>70</v>
      </c>
      <c r="C2478" s="499" t="s">
        <v>1280</v>
      </c>
      <c r="D2478" s="500" t="n">
        <v>500</v>
      </c>
      <c r="E2478" s="499" t="s">
        <v>1289</v>
      </c>
    </row>
    <row r="2479" customFormat="false" ht="15" hidden="true" customHeight="false" outlineLevel="0" collapsed="false">
      <c r="A2479" s="499" t="s">
        <v>1685</v>
      </c>
      <c r="B2479" s="500" t="n">
        <v>70</v>
      </c>
      <c r="C2479" s="499" t="s">
        <v>1280</v>
      </c>
      <c r="D2479" s="500" t="n">
        <v>779</v>
      </c>
      <c r="E2479" s="499" t="s">
        <v>1290</v>
      </c>
    </row>
    <row r="2480" customFormat="false" ht="15" hidden="true" customHeight="false" outlineLevel="0" collapsed="false">
      <c r="A2480" s="499" t="s">
        <v>1685</v>
      </c>
      <c r="B2480" s="500" t="n">
        <v>70</v>
      </c>
      <c r="C2480" s="499" t="s">
        <v>1280</v>
      </c>
      <c r="D2480" s="500" t="n">
        <v>675</v>
      </c>
      <c r="E2480" s="499" t="s">
        <v>1291</v>
      </c>
    </row>
    <row r="2481" customFormat="false" ht="15" hidden="true" customHeight="false" outlineLevel="0" collapsed="false">
      <c r="A2481" s="499" t="s">
        <v>1685</v>
      </c>
      <c r="B2481" s="500" t="n">
        <v>255</v>
      </c>
      <c r="C2481" s="499" t="s">
        <v>1292</v>
      </c>
      <c r="D2481" s="500" t="n">
        <v>1</v>
      </c>
      <c r="E2481" s="499" t="s">
        <v>1293</v>
      </c>
    </row>
    <row r="2482" customFormat="false" ht="15" hidden="true" customHeight="false" outlineLevel="0" collapsed="false">
      <c r="A2482" s="499" t="s">
        <v>1685</v>
      </c>
      <c r="B2482" s="500" t="n">
        <v>255</v>
      </c>
      <c r="C2482" s="499" t="s">
        <v>1292</v>
      </c>
      <c r="D2482" s="500" t="n">
        <v>221</v>
      </c>
      <c r="E2482" s="499" t="s">
        <v>1294</v>
      </c>
    </row>
    <row r="2483" customFormat="false" ht="15" hidden="true" customHeight="false" outlineLevel="0" collapsed="false">
      <c r="A2483" s="499" t="s">
        <v>1685</v>
      </c>
      <c r="B2483" s="500" t="n">
        <v>255</v>
      </c>
      <c r="C2483" s="499" t="s">
        <v>1292</v>
      </c>
      <c r="D2483" s="500" t="n">
        <v>456</v>
      </c>
      <c r="E2483" s="499" t="s">
        <v>1295</v>
      </c>
    </row>
    <row r="2484" customFormat="false" ht="15" hidden="true" customHeight="false" outlineLevel="0" collapsed="false">
      <c r="A2484" s="499" t="s">
        <v>1685</v>
      </c>
      <c r="B2484" s="500" t="n">
        <v>255</v>
      </c>
      <c r="C2484" s="499" t="s">
        <v>1292</v>
      </c>
      <c r="D2484" s="500" t="n">
        <v>779</v>
      </c>
      <c r="E2484" s="499" t="s">
        <v>1296</v>
      </c>
    </row>
    <row r="2485" customFormat="false" ht="15" hidden="true" customHeight="false" outlineLevel="0" collapsed="false">
      <c r="A2485" s="499" t="s">
        <v>1685</v>
      </c>
      <c r="B2485" s="500" t="n">
        <v>260</v>
      </c>
      <c r="C2485" s="499" t="s">
        <v>1297</v>
      </c>
      <c r="D2485" s="500" t="n">
        <v>89</v>
      </c>
      <c r="E2485" s="499" t="s">
        <v>1298</v>
      </c>
    </row>
    <row r="2486" customFormat="false" ht="15" hidden="true" customHeight="false" outlineLevel="0" collapsed="false">
      <c r="A2486" s="499" t="s">
        <v>1685</v>
      </c>
      <c r="B2486" s="500" t="n">
        <v>260</v>
      </c>
      <c r="C2486" s="499" t="s">
        <v>1297</v>
      </c>
      <c r="D2486" s="500" t="n">
        <v>456</v>
      </c>
      <c r="E2486" s="499" t="s">
        <v>1299</v>
      </c>
    </row>
    <row r="2487" customFormat="false" ht="15" hidden="true" customHeight="false" outlineLevel="0" collapsed="false">
      <c r="A2487" s="499" t="s">
        <v>1685</v>
      </c>
      <c r="B2487" s="500" t="n">
        <v>260</v>
      </c>
      <c r="C2487" s="499" t="s">
        <v>1297</v>
      </c>
      <c r="D2487" s="500" t="n">
        <v>457</v>
      </c>
      <c r="E2487" s="499" t="s">
        <v>1300</v>
      </c>
    </row>
    <row r="2488" customFormat="false" ht="15" hidden="true" customHeight="false" outlineLevel="0" collapsed="false">
      <c r="A2488" s="499" t="s">
        <v>1685</v>
      </c>
      <c r="B2488" s="500" t="n">
        <v>260</v>
      </c>
      <c r="C2488" s="499" t="s">
        <v>1297</v>
      </c>
      <c r="D2488" s="500" t="n">
        <v>779</v>
      </c>
      <c r="E2488" s="499" t="s">
        <v>1301</v>
      </c>
    </row>
    <row r="2489" customFormat="false" ht="15" hidden="true" customHeight="false" outlineLevel="0" collapsed="false">
      <c r="A2489" s="499" t="s">
        <v>1685</v>
      </c>
      <c r="B2489" s="500" t="n">
        <v>505</v>
      </c>
      <c r="C2489" s="499" t="s">
        <v>1302</v>
      </c>
      <c r="D2489" s="500" t="n">
        <v>785</v>
      </c>
      <c r="E2489" s="499" t="s">
        <v>1303</v>
      </c>
    </row>
    <row r="2490" customFormat="false" ht="15" hidden="true" customHeight="false" outlineLevel="0" collapsed="false">
      <c r="A2490" s="499" t="s">
        <v>1685</v>
      </c>
      <c r="B2490" s="500" t="n">
        <v>505</v>
      </c>
      <c r="C2490" s="499" t="s">
        <v>1302</v>
      </c>
      <c r="D2490" s="500" t="n">
        <v>89</v>
      </c>
      <c r="E2490" s="499" t="s">
        <v>1304</v>
      </c>
    </row>
    <row r="2491" customFormat="false" ht="15" hidden="true" customHeight="false" outlineLevel="0" collapsed="false">
      <c r="A2491" s="499" t="s">
        <v>1685</v>
      </c>
      <c r="B2491" s="500" t="n">
        <v>505</v>
      </c>
      <c r="C2491" s="499" t="s">
        <v>1302</v>
      </c>
      <c r="D2491" s="500" t="n">
        <v>133</v>
      </c>
      <c r="E2491" s="499" t="s">
        <v>1305</v>
      </c>
    </row>
    <row r="2492" customFormat="false" ht="15" hidden="true" customHeight="false" outlineLevel="0" collapsed="false">
      <c r="A2492" s="499" t="s">
        <v>1685</v>
      </c>
      <c r="B2492" s="500" t="n">
        <v>505</v>
      </c>
      <c r="C2492" s="499" t="s">
        <v>1302</v>
      </c>
      <c r="D2492" s="500" t="n">
        <v>265</v>
      </c>
      <c r="E2492" s="499" t="s">
        <v>1306</v>
      </c>
    </row>
    <row r="2493" customFormat="false" ht="15" hidden="true" customHeight="false" outlineLevel="0" collapsed="false">
      <c r="A2493" s="499" t="s">
        <v>1685</v>
      </c>
      <c r="B2493" s="500" t="n">
        <v>505</v>
      </c>
      <c r="C2493" s="499" t="s">
        <v>1302</v>
      </c>
      <c r="D2493" s="500" t="n">
        <v>510</v>
      </c>
      <c r="E2493" s="499" t="s">
        <v>1307</v>
      </c>
    </row>
    <row r="2494" customFormat="false" ht="15" hidden="true" customHeight="false" outlineLevel="0" collapsed="false">
      <c r="A2494" s="499" t="s">
        <v>1685</v>
      </c>
      <c r="B2494" s="500" t="n">
        <v>505</v>
      </c>
      <c r="C2494" s="499" t="s">
        <v>1302</v>
      </c>
      <c r="D2494" s="500" t="n">
        <v>570</v>
      </c>
      <c r="E2494" s="499" t="s">
        <v>1308</v>
      </c>
    </row>
    <row r="2495" customFormat="false" ht="15" hidden="true" customHeight="false" outlineLevel="0" collapsed="false">
      <c r="A2495" s="499" t="s">
        <v>1685</v>
      </c>
      <c r="B2495" s="500" t="n">
        <v>505</v>
      </c>
      <c r="C2495" s="499" t="s">
        <v>1302</v>
      </c>
      <c r="D2495" s="500" t="n">
        <v>779</v>
      </c>
      <c r="E2495" s="499" t="s">
        <v>1309</v>
      </c>
    </row>
    <row r="2496" customFormat="false" ht="15" hidden="true" customHeight="false" outlineLevel="0" collapsed="false">
      <c r="A2496" s="499" t="s">
        <v>1685</v>
      </c>
      <c r="B2496" s="500" t="n">
        <v>505</v>
      </c>
      <c r="C2496" s="499" t="s">
        <v>1302</v>
      </c>
      <c r="D2496" s="500" t="n">
        <v>781</v>
      </c>
      <c r="E2496" s="499" t="s">
        <v>1310</v>
      </c>
    </row>
    <row r="2497" customFormat="false" ht="15" hidden="true" customHeight="false" outlineLevel="0" collapsed="false">
      <c r="A2497" s="499" t="s">
        <v>1685</v>
      </c>
      <c r="B2497" s="500" t="n">
        <v>890</v>
      </c>
      <c r="C2497" s="499" t="s">
        <v>1313</v>
      </c>
      <c r="D2497" s="500" t="n">
        <v>502</v>
      </c>
      <c r="E2497" s="499" t="s">
        <v>1314</v>
      </c>
    </row>
    <row r="2498" customFormat="false" ht="15" hidden="true" customHeight="false" outlineLevel="0" collapsed="false">
      <c r="A2498" s="499" t="s">
        <v>1685</v>
      </c>
      <c r="B2498" s="500" t="n">
        <v>890</v>
      </c>
      <c r="C2498" s="499" t="s">
        <v>1313</v>
      </c>
      <c r="D2498" s="500" t="n">
        <v>505</v>
      </c>
      <c r="E2498" s="499" t="s">
        <v>1315</v>
      </c>
    </row>
    <row r="2499" customFormat="false" ht="15" hidden="true" customHeight="false" outlineLevel="0" collapsed="false">
      <c r="A2499" s="499" t="s">
        <v>1685</v>
      </c>
      <c r="B2499" s="500" t="n">
        <v>890</v>
      </c>
      <c r="C2499" s="499" t="s">
        <v>1313</v>
      </c>
      <c r="D2499" s="500" t="n">
        <v>500</v>
      </c>
      <c r="E2499" s="499" t="s">
        <v>1316</v>
      </c>
    </row>
    <row r="2500" customFormat="false" ht="15" hidden="true" customHeight="false" outlineLevel="0" collapsed="false">
      <c r="A2500" s="499" t="s">
        <v>1685</v>
      </c>
      <c r="B2500" s="500" t="n">
        <v>890</v>
      </c>
      <c r="C2500" s="499" t="s">
        <v>1313</v>
      </c>
      <c r="D2500" s="500" t="n">
        <v>501</v>
      </c>
      <c r="E2500" s="499" t="s">
        <v>1317</v>
      </c>
    </row>
    <row r="2501" customFormat="false" ht="15" hidden="true" customHeight="false" outlineLevel="0" collapsed="false">
      <c r="A2501" s="499" t="s">
        <v>1685</v>
      </c>
      <c r="B2501" s="500" t="n">
        <v>34</v>
      </c>
      <c r="C2501" s="499" t="s">
        <v>1318</v>
      </c>
      <c r="D2501" s="500" t="n">
        <v>1</v>
      </c>
      <c r="E2501" s="499" t="s">
        <v>1319</v>
      </c>
    </row>
    <row r="2502" customFormat="false" ht="15" hidden="true" customHeight="false" outlineLevel="0" collapsed="false">
      <c r="A2502" s="499" t="s">
        <v>1685</v>
      </c>
      <c r="B2502" s="500" t="n">
        <v>34</v>
      </c>
      <c r="C2502" s="499" t="s">
        <v>1318</v>
      </c>
      <c r="D2502" s="500" t="n">
        <v>2</v>
      </c>
      <c r="E2502" s="499" t="s">
        <v>1320</v>
      </c>
    </row>
    <row r="2503" customFormat="false" ht="15" hidden="true" customHeight="false" outlineLevel="0" collapsed="false">
      <c r="A2503" s="499" t="s">
        <v>1685</v>
      </c>
      <c r="B2503" s="500" t="n">
        <v>34</v>
      </c>
      <c r="C2503" s="499" t="s">
        <v>1318</v>
      </c>
      <c r="D2503" s="500" t="n">
        <v>89</v>
      </c>
      <c r="E2503" s="499" t="s">
        <v>1321</v>
      </c>
    </row>
    <row r="2504" customFormat="false" ht="15" hidden="true" customHeight="false" outlineLevel="0" collapsed="false">
      <c r="A2504" s="499" t="s">
        <v>1685</v>
      </c>
      <c r="B2504" s="500" t="n">
        <v>34</v>
      </c>
      <c r="C2504" s="499" t="s">
        <v>1318</v>
      </c>
      <c r="D2504" s="500" t="n">
        <v>133</v>
      </c>
      <c r="E2504" s="499" t="s">
        <v>1322</v>
      </c>
    </row>
    <row r="2505" customFormat="false" ht="15" hidden="true" customHeight="false" outlineLevel="0" collapsed="false">
      <c r="A2505" s="499" t="s">
        <v>1685</v>
      </c>
      <c r="B2505" s="500" t="n">
        <v>34</v>
      </c>
      <c r="C2505" s="499" t="s">
        <v>1318</v>
      </c>
      <c r="D2505" s="500" t="n">
        <v>177</v>
      </c>
      <c r="E2505" s="499" t="s">
        <v>1323</v>
      </c>
    </row>
    <row r="2506" customFormat="false" ht="15" hidden="true" customHeight="false" outlineLevel="0" collapsed="false">
      <c r="A2506" s="499" t="s">
        <v>1685</v>
      </c>
      <c r="B2506" s="500" t="n">
        <v>34</v>
      </c>
      <c r="C2506" s="499" t="s">
        <v>1318</v>
      </c>
      <c r="D2506" s="500" t="n">
        <v>221</v>
      </c>
      <c r="E2506" s="499" t="s">
        <v>1324</v>
      </c>
    </row>
    <row r="2507" customFormat="false" ht="15" hidden="true" customHeight="false" outlineLevel="0" collapsed="false">
      <c r="A2507" s="499" t="s">
        <v>1685</v>
      </c>
      <c r="B2507" s="500" t="n">
        <v>34</v>
      </c>
      <c r="C2507" s="499" t="s">
        <v>1318</v>
      </c>
      <c r="D2507" s="500" t="n">
        <v>779</v>
      </c>
      <c r="E2507" s="499" t="s">
        <v>1325</v>
      </c>
    </row>
    <row r="2508" customFormat="false" ht="15" hidden="true" customHeight="false" outlineLevel="0" collapsed="false">
      <c r="A2508" s="499" t="s">
        <v>1685</v>
      </c>
      <c r="B2508" s="500" t="n">
        <v>750</v>
      </c>
      <c r="C2508" s="499" t="s">
        <v>1326</v>
      </c>
      <c r="D2508" s="500" t="n">
        <v>1</v>
      </c>
      <c r="E2508" s="499" t="s">
        <v>1327</v>
      </c>
    </row>
    <row r="2509" customFormat="false" ht="15" hidden="true" customHeight="false" outlineLevel="0" collapsed="false">
      <c r="A2509" s="499" t="s">
        <v>1685</v>
      </c>
      <c r="B2509" s="500" t="n">
        <v>461</v>
      </c>
      <c r="C2509" s="499" t="s">
        <v>1328</v>
      </c>
      <c r="D2509" s="500" t="n">
        <v>1</v>
      </c>
      <c r="E2509" s="499" t="s">
        <v>1329</v>
      </c>
    </row>
    <row r="2510" customFormat="false" ht="15" hidden="true" customHeight="false" outlineLevel="0" collapsed="false">
      <c r="A2510" s="499" t="s">
        <v>1685</v>
      </c>
      <c r="B2510" s="500" t="n">
        <v>461</v>
      </c>
      <c r="C2510" s="499" t="s">
        <v>1328</v>
      </c>
      <c r="D2510" s="500" t="n">
        <v>2</v>
      </c>
      <c r="E2510" s="499" t="s">
        <v>1330</v>
      </c>
    </row>
    <row r="2511" customFormat="false" ht="15" hidden="true" customHeight="false" outlineLevel="0" collapsed="false">
      <c r="A2511" s="499" t="s">
        <v>1685</v>
      </c>
      <c r="B2511" s="500" t="n">
        <v>461</v>
      </c>
      <c r="C2511" s="499" t="s">
        <v>1328</v>
      </c>
      <c r="D2511" s="500" t="n">
        <v>90</v>
      </c>
      <c r="E2511" s="499" t="s">
        <v>1331</v>
      </c>
    </row>
    <row r="2512" customFormat="false" ht="15" hidden="true" customHeight="false" outlineLevel="0" collapsed="false">
      <c r="A2512" s="499" t="s">
        <v>1685</v>
      </c>
      <c r="B2512" s="500" t="n">
        <v>461</v>
      </c>
      <c r="C2512" s="499" t="s">
        <v>1328</v>
      </c>
      <c r="D2512" s="500" t="n">
        <v>89</v>
      </c>
      <c r="E2512" s="499" t="s">
        <v>1332</v>
      </c>
    </row>
    <row r="2513" customFormat="false" ht="15" hidden="true" customHeight="false" outlineLevel="0" collapsed="false">
      <c r="A2513" s="499" t="s">
        <v>1685</v>
      </c>
      <c r="B2513" s="500" t="n">
        <v>461</v>
      </c>
      <c r="C2513" s="499" t="s">
        <v>1328</v>
      </c>
      <c r="D2513" s="500" t="n">
        <v>501</v>
      </c>
      <c r="E2513" s="499" t="s">
        <v>1333</v>
      </c>
    </row>
    <row r="2514" customFormat="false" ht="15" hidden="true" customHeight="false" outlineLevel="0" collapsed="false">
      <c r="A2514" s="499" t="s">
        <v>1685</v>
      </c>
      <c r="B2514" s="500" t="n">
        <v>463</v>
      </c>
      <c r="C2514" s="499" t="s">
        <v>1334</v>
      </c>
      <c r="D2514" s="500" t="n">
        <v>5</v>
      </c>
      <c r="E2514" s="499" t="s">
        <v>1335</v>
      </c>
    </row>
    <row r="2515" customFormat="false" ht="15" hidden="true" customHeight="false" outlineLevel="0" collapsed="false">
      <c r="A2515" s="499" t="s">
        <v>1685</v>
      </c>
      <c r="B2515" s="500" t="n">
        <v>463</v>
      </c>
      <c r="C2515" s="499" t="s">
        <v>1334</v>
      </c>
      <c r="D2515" s="500" t="n">
        <v>9</v>
      </c>
      <c r="E2515" s="499" t="s">
        <v>1336</v>
      </c>
    </row>
    <row r="2516" customFormat="false" ht="15" hidden="true" customHeight="false" outlineLevel="0" collapsed="false">
      <c r="A2516" s="499" t="s">
        <v>1685</v>
      </c>
      <c r="B2516" s="500" t="n">
        <v>880</v>
      </c>
      <c r="C2516" s="499" t="s">
        <v>1337</v>
      </c>
      <c r="D2516" s="500" t="n">
        <v>900</v>
      </c>
      <c r="E2516" s="499" t="s">
        <v>1338</v>
      </c>
    </row>
    <row r="2517" customFormat="false" ht="15" hidden="true" customHeight="false" outlineLevel="0" collapsed="false">
      <c r="A2517" s="499" t="s">
        <v>1685</v>
      </c>
      <c r="B2517" s="500" t="n">
        <v>880</v>
      </c>
      <c r="C2517" s="499" t="s">
        <v>1337</v>
      </c>
      <c r="D2517" s="500" t="n">
        <v>879</v>
      </c>
      <c r="E2517" s="499" t="s">
        <v>1339</v>
      </c>
    </row>
    <row r="2518" customFormat="false" ht="15" hidden="true" customHeight="false" outlineLevel="0" collapsed="false">
      <c r="A2518" s="499" t="s">
        <v>1685</v>
      </c>
      <c r="B2518" s="500" t="n">
        <v>880</v>
      </c>
      <c r="C2518" s="499" t="s">
        <v>1337</v>
      </c>
      <c r="D2518" s="500" t="n">
        <v>28</v>
      </c>
      <c r="E2518" s="499" t="s">
        <v>1340</v>
      </c>
    </row>
    <row r="2519" customFormat="false" ht="15" hidden="true" customHeight="false" outlineLevel="0" collapsed="false">
      <c r="A2519" s="499" t="s">
        <v>1685</v>
      </c>
      <c r="B2519" s="500" t="n">
        <v>880</v>
      </c>
      <c r="C2519" s="499" t="s">
        <v>1337</v>
      </c>
      <c r="D2519" s="500" t="n">
        <v>4</v>
      </c>
      <c r="E2519" s="499" t="s">
        <v>1341</v>
      </c>
    </row>
    <row r="2520" customFormat="false" ht="15" hidden="true" customHeight="false" outlineLevel="0" collapsed="false">
      <c r="A2520" s="499" t="s">
        <v>1685</v>
      </c>
      <c r="B2520" s="500" t="n">
        <v>880</v>
      </c>
      <c r="C2520" s="499" t="s">
        <v>1337</v>
      </c>
      <c r="D2520" s="500" t="n">
        <v>873</v>
      </c>
      <c r="E2520" s="499" t="s">
        <v>1342</v>
      </c>
    </row>
    <row r="2521" customFormat="false" ht="15" hidden="true" customHeight="false" outlineLevel="0" collapsed="false">
      <c r="A2521" s="499" t="s">
        <v>1685</v>
      </c>
      <c r="B2521" s="500" t="n">
        <v>880</v>
      </c>
      <c r="C2521" s="499" t="s">
        <v>1337</v>
      </c>
      <c r="D2521" s="500" t="n">
        <v>5</v>
      </c>
      <c r="E2521" s="499" t="s">
        <v>1343</v>
      </c>
    </row>
    <row r="2522" customFormat="false" ht="15" hidden="true" customHeight="false" outlineLevel="0" collapsed="false">
      <c r="A2522" s="499" t="s">
        <v>1685</v>
      </c>
      <c r="B2522" s="500" t="n">
        <v>880</v>
      </c>
      <c r="C2522" s="499" t="s">
        <v>1337</v>
      </c>
      <c r="D2522" s="500" t="n">
        <v>6</v>
      </c>
      <c r="E2522" s="499" t="s">
        <v>1344</v>
      </c>
    </row>
    <row r="2523" customFormat="false" ht="15" hidden="true" customHeight="false" outlineLevel="0" collapsed="false">
      <c r="A2523" s="499" t="s">
        <v>1685</v>
      </c>
      <c r="B2523" s="500" t="n">
        <v>880</v>
      </c>
      <c r="C2523" s="499" t="s">
        <v>1337</v>
      </c>
      <c r="D2523" s="500" t="n">
        <v>8</v>
      </c>
      <c r="E2523" s="499" t="s">
        <v>1345</v>
      </c>
    </row>
    <row r="2524" customFormat="false" ht="15" hidden="true" customHeight="false" outlineLevel="0" collapsed="false">
      <c r="A2524" s="499" t="s">
        <v>1685</v>
      </c>
      <c r="B2524" s="500" t="n">
        <v>880</v>
      </c>
      <c r="C2524" s="499" t="s">
        <v>1337</v>
      </c>
      <c r="D2524" s="500" t="n">
        <v>7</v>
      </c>
      <c r="E2524" s="499" t="s">
        <v>1346</v>
      </c>
    </row>
    <row r="2525" customFormat="false" ht="15" hidden="true" customHeight="false" outlineLevel="0" collapsed="false">
      <c r="A2525" s="499" t="s">
        <v>1685</v>
      </c>
      <c r="B2525" s="500" t="n">
        <v>880</v>
      </c>
      <c r="C2525" s="499" t="s">
        <v>1337</v>
      </c>
      <c r="D2525" s="500" t="n">
        <v>29</v>
      </c>
      <c r="E2525" s="499" t="s">
        <v>1347</v>
      </c>
    </row>
    <row r="2526" customFormat="false" ht="15" hidden="true" customHeight="false" outlineLevel="0" collapsed="false">
      <c r="A2526" s="499" t="s">
        <v>1685</v>
      </c>
      <c r="B2526" s="500" t="n">
        <v>880</v>
      </c>
      <c r="C2526" s="499" t="s">
        <v>1337</v>
      </c>
      <c r="D2526" s="500" t="n">
        <v>13</v>
      </c>
      <c r="E2526" s="499" t="s">
        <v>1348</v>
      </c>
    </row>
    <row r="2527" customFormat="false" ht="15" hidden="true" customHeight="false" outlineLevel="0" collapsed="false">
      <c r="A2527" s="499" t="s">
        <v>1685</v>
      </c>
      <c r="B2527" s="500" t="n">
        <v>880</v>
      </c>
      <c r="C2527" s="499" t="s">
        <v>1337</v>
      </c>
      <c r="D2527" s="500" t="n">
        <v>14</v>
      </c>
      <c r="E2527" s="499" t="s">
        <v>1349</v>
      </c>
    </row>
    <row r="2528" customFormat="false" ht="15" hidden="true" customHeight="false" outlineLevel="0" collapsed="false">
      <c r="A2528" s="499" t="s">
        <v>1685</v>
      </c>
      <c r="B2528" s="500" t="n">
        <v>880</v>
      </c>
      <c r="C2528" s="499" t="s">
        <v>1337</v>
      </c>
      <c r="D2528" s="500" t="n">
        <v>15</v>
      </c>
      <c r="E2528" s="499" t="s">
        <v>1350</v>
      </c>
    </row>
    <row r="2529" customFormat="false" ht="15" hidden="true" customHeight="false" outlineLevel="0" collapsed="false">
      <c r="A2529" s="499" t="s">
        <v>1685</v>
      </c>
      <c r="B2529" s="500" t="n">
        <v>880</v>
      </c>
      <c r="C2529" s="499" t="s">
        <v>1337</v>
      </c>
      <c r="D2529" s="500" t="n">
        <v>16</v>
      </c>
      <c r="E2529" s="499" t="s">
        <v>1351</v>
      </c>
    </row>
    <row r="2530" customFormat="false" ht="15" hidden="true" customHeight="false" outlineLevel="0" collapsed="false">
      <c r="A2530" s="499" t="s">
        <v>1685</v>
      </c>
      <c r="B2530" s="500" t="n">
        <v>880</v>
      </c>
      <c r="C2530" s="499" t="s">
        <v>1337</v>
      </c>
      <c r="D2530" s="500" t="n">
        <v>17</v>
      </c>
      <c r="E2530" s="499" t="s">
        <v>1352</v>
      </c>
    </row>
    <row r="2531" customFormat="false" ht="15" hidden="true" customHeight="false" outlineLevel="0" collapsed="false">
      <c r="A2531" s="499" t="s">
        <v>1685</v>
      </c>
      <c r="B2531" s="500" t="n">
        <v>880</v>
      </c>
      <c r="C2531" s="499" t="s">
        <v>1337</v>
      </c>
      <c r="D2531" s="500" t="n">
        <v>18</v>
      </c>
      <c r="E2531" s="499" t="s">
        <v>1353</v>
      </c>
    </row>
    <row r="2532" customFormat="false" ht="15" hidden="true" customHeight="false" outlineLevel="0" collapsed="false">
      <c r="A2532" s="499" t="s">
        <v>1685</v>
      </c>
      <c r="B2532" s="500" t="n">
        <v>880</v>
      </c>
      <c r="C2532" s="499" t="s">
        <v>1337</v>
      </c>
      <c r="D2532" s="500" t="n">
        <v>19</v>
      </c>
      <c r="E2532" s="499" t="s">
        <v>1354</v>
      </c>
    </row>
    <row r="2533" customFormat="false" ht="15" hidden="true" customHeight="false" outlineLevel="0" collapsed="false">
      <c r="A2533" s="499" t="s">
        <v>1685</v>
      </c>
      <c r="B2533" s="500" t="n">
        <v>880</v>
      </c>
      <c r="C2533" s="499" t="s">
        <v>1337</v>
      </c>
      <c r="D2533" s="500" t="n">
        <v>20</v>
      </c>
      <c r="E2533" s="499" t="s">
        <v>1355</v>
      </c>
    </row>
    <row r="2534" customFormat="false" ht="15" hidden="true" customHeight="false" outlineLevel="0" collapsed="false">
      <c r="A2534" s="499" t="s">
        <v>1685</v>
      </c>
      <c r="B2534" s="500" t="n">
        <v>880</v>
      </c>
      <c r="C2534" s="499" t="s">
        <v>1337</v>
      </c>
      <c r="D2534" s="500" t="n">
        <v>49</v>
      </c>
      <c r="E2534" s="499" t="s">
        <v>1356</v>
      </c>
    </row>
    <row r="2535" customFormat="false" ht="15" hidden="true" customHeight="false" outlineLevel="0" collapsed="false">
      <c r="A2535" s="499" t="s">
        <v>1685</v>
      </c>
      <c r="B2535" s="500" t="n">
        <v>880</v>
      </c>
      <c r="C2535" s="499" t="s">
        <v>1337</v>
      </c>
      <c r="D2535" s="500" t="n">
        <v>21</v>
      </c>
      <c r="E2535" s="499" t="s">
        <v>1357</v>
      </c>
    </row>
    <row r="2536" customFormat="false" ht="15" hidden="true" customHeight="false" outlineLevel="0" collapsed="false">
      <c r="A2536" s="499" t="s">
        <v>1685</v>
      </c>
      <c r="B2536" s="500" t="n">
        <v>880</v>
      </c>
      <c r="C2536" s="499" t="s">
        <v>1337</v>
      </c>
      <c r="D2536" s="500" t="n">
        <v>38</v>
      </c>
      <c r="E2536" s="499" t="s">
        <v>1358</v>
      </c>
    </row>
    <row r="2537" customFormat="false" ht="15" hidden="true" customHeight="false" outlineLevel="0" collapsed="false">
      <c r="A2537" s="499" t="s">
        <v>1685</v>
      </c>
      <c r="B2537" s="500" t="n">
        <v>880</v>
      </c>
      <c r="C2537" s="499" t="s">
        <v>1337</v>
      </c>
      <c r="D2537" s="500" t="n">
        <v>22</v>
      </c>
      <c r="E2537" s="499" t="s">
        <v>1359</v>
      </c>
    </row>
    <row r="2538" customFormat="false" ht="15" hidden="true" customHeight="false" outlineLevel="0" collapsed="false">
      <c r="A2538" s="499" t="s">
        <v>1685</v>
      </c>
      <c r="B2538" s="500" t="n">
        <v>880</v>
      </c>
      <c r="C2538" s="499" t="s">
        <v>1337</v>
      </c>
      <c r="D2538" s="500" t="n">
        <v>23</v>
      </c>
      <c r="E2538" s="499" t="s">
        <v>1360</v>
      </c>
    </row>
    <row r="2539" customFormat="false" ht="15" hidden="true" customHeight="false" outlineLevel="0" collapsed="false">
      <c r="A2539" s="499" t="s">
        <v>1685</v>
      </c>
      <c r="B2539" s="500" t="n">
        <v>880</v>
      </c>
      <c r="C2539" s="499" t="s">
        <v>1337</v>
      </c>
      <c r="D2539" s="500" t="n">
        <v>36</v>
      </c>
      <c r="E2539" s="499" t="s">
        <v>1361</v>
      </c>
    </row>
    <row r="2540" customFormat="false" ht="15" hidden="true" customHeight="false" outlineLevel="0" collapsed="false">
      <c r="A2540" s="499" t="s">
        <v>1685</v>
      </c>
      <c r="B2540" s="500" t="n">
        <v>880</v>
      </c>
      <c r="C2540" s="499" t="s">
        <v>1337</v>
      </c>
      <c r="D2540" s="500" t="n">
        <v>24</v>
      </c>
      <c r="E2540" s="499" t="s">
        <v>1362</v>
      </c>
    </row>
    <row r="2541" customFormat="false" ht="15" hidden="true" customHeight="false" outlineLevel="0" collapsed="false">
      <c r="A2541" s="499" t="s">
        <v>1685</v>
      </c>
      <c r="B2541" s="500" t="n">
        <v>880</v>
      </c>
      <c r="C2541" s="499" t="s">
        <v>1337</v>
      </c>
      <c r="D2541" s="500" t="n">
        <v>25</v>
      </c>
      <c r="E2541" s="499" t="s">
        <v>1363</v>
      </c>
    </row>
    <row r="2542" customFormat="false" ht="15" hidden="true" customHeight="false" outlineLevel="0" collapsed="false">
      <c r="A2542" s="499" t="s">
        <v>1685</v>
      </c>
      <c r="B2542" s="500" t="n">
        <v>880</v>
      </c>
      <c r="C2542" s="499" t="s">
        <v>1337</v>
      </c>
      <c r="D2542" s="500" t="n">
        <v>41</v>
      </c>
      <c r="E2542" s="499" t="s">
        <v>1364</v>
      </c>
    </row>
    <row r="2543" customFormat="false" ht="15" hidden="true" customHeight="false" outlineLevel="0" collapsed="false">
      <c r="A2543" s="499" t="s">
        <v>1685</v>
      </c>
      <c r="B2543" s="500" t="n">
        <v>880</v>
      </c>
      <c r="C2543" s="499" t="s">
        <v>1337</v>
      </c>
      <c r="D2543" s="500" t="n">
        <v>26</v>
      </c>
      <c r="E2543" s="499" t="s">
        <v>1365</v>
      </c>
    </row>
    <row r="2544" customFormat="false" ht="15" hidden="true" customHeight="false" outlineLevel="0" collapsed="false">
      <c r="A2544" s="499" t="s">
        <v>1685</v>
      </c>
      <c r="B2544" s="500" t="n">
        <v>880</v>
      </c>
      <c r="C2544" s="499" t="s">
        <v>1337</v>
      </c>
      <c r="D2544" s="500" t="n">
        <v>27</v>
      </c>
      <c r="E2544" s="499" t="s">
        <v>1366</v>
      </c>
    </row>
    <row r="2545" customFormat="false" ht="15" hidden="true" customHeight="false" outlineLevel="0" collapsed="false">
      <c r="A2545" s="499" t="s">
        <v>1685</v>
      </c>
      <c r="B2545" s="500" t="n">
        <v>880</v>
      </c>
      <c r="C2545" s="499" t="s">
        <v>1337</v>
      </c>
      <c r="D2545" s="500" t="n">
        <v>9</v>
      </c>
      <c r="E2545" s="499" t="s">
        <v>1367</v>
      </c>
    </row>
    <row r="2546" customFormat="false" ht="15" hidden="true" customHeight="false" outlineLevel="0" collapsed="false">
      <c r="A2546" s="499" t="s">
        <v>1685</v>
      </c>
      <c r="B2546" s="500" t="n">
        <v>880</v>
      </c>
      <c r="C2546" s="499" t="s">
        <v>1337</v>
      </c>
      <c r="D2546" s="500" t="n">
        <v>1</v>
      </c>
      <c r="E2546" s="499" t="s">
        <v>1368</v>
      </c>
    </row>
    <row r="2547" customFormat="false" ht="15" hidden="true" customHeight="false" outlineLevel="0" collapsed="false">
      <c r="A2547" s="499" t="s">
        <v>1685</v>
      </c>
      <c r="B2547" s="500" t="n">
        <v>880</v>
      </c>
      <c r="C2547" s="499" t="s">
        <v>1337</v>
      </c>
      <c r="D2547" s="500" t="n">
        <v>10</v>
      </c>
      <c r="E2547" s="499" t="s">
        <v>1369</v>
      </c>
    </row>
    <row r="2548" customFormat="false" ht="15" hidden="true" customHeight="false" outlineLevel="0" collapsed="false">
      <c r="A2548" s="499" t="s">
        <v>1685</v>
      </c>
      <c r="B2548" s="500" t="n">
        <v>880</v>
      </c>
      <c r="C2548" s="499" t="s">
        <v>1337</v>
      </c>
      <c r="D2548" s="500" t="n">
        <v>11</v>
      </c>
      <c r="E2548" s="499" t="s">
        <v>1370</v>
      </c>
    </row>
    <row r="2549" customFormat="false" ht="15" hidden="true" customHeight="false" outlineLevel="0" collapsed="false">
      <c r="A2549" s="499" t="s">
        <v>1685</v>
      </c>
      <c r="B2549" s="500" t="n">
        <v>880</v>
      </c>
      <c r="C2549" s="499" t="s">
        <v>1337</v>
      </c>
      <c r="D2549" s="500" t="n">
        <v>2</v>
      </c>
      <c r="E2549" s="499" t="s">
        <v>1371</v>
      </c>
    </row>
    <row r="2550" customFormat="false" ht="15" hidden="true" customHeight="false" outlineLevel="0" collapsed="false">
      <c r="A2550" s="499" t="s">
        <v>1685</v>
      </c>
      <c r="B2550" s="500" t="n">
        <v>880</v>
      </c>
      <c r="C2550" s="499" t="s">
        <v>1337</v>
      </c>
      <c r="D2550" s="500" t="n">
        <v>870</v>
      </c>
      <c r="E2550" s="499" t="s">
        <v>1372</v>
      </c>
    </row>
    <row r="2551" customFormat="false" ht="15" hidden="true" customHeight="false" outlineLevel="0" collapsed="false">
      <c r="A2551" s="499" t="s">
        <v>1685</v>
      </c>
      <c r="B2551" s="500" t="n">
        <v>880</v>
      </c>
      <c r="C2551" s="499" t="s">
        <v>1337</v>
      </c>
      <c r="D2551" s="500" t="n">
        <v>39</v>
      </c>
      <c r="E2551" s="499" t="s">
        <v>1373</v>
      </c>
    </row>
    <row r="2552" customFormat="false" ht="15" hidden="true" customHeight="false" outlineLevel="0" collapsed="false">
      <c r="A2552" s="499" t="s">
        <v>1685</v>
      </c>
      <c r="B2552" s="500" t="n">
        <v>880</v>
      </c>
      <c r="C2552" s="499" t="s">
        <v>1337</v>
      </c>
      <c r="D2552" s="500" t="n">
        <v>37</v>
      </c>
      <c r="E2552" s="499" t="s">
        <v>1374</v>
      </c>
    </row>
    <row r="2553" customFormat="false" ht="15" hidden="true" customHeight="false" outlineLevel="0" collapsed="false">
      <c r="A2553" s="499" t="s">
        <v>1685</v>
      </c>
      <c r="B2553" s="500" t="n">
        <v>880</v>
      </c>
      <c r="C2553" s="499" t="s">
        <v>1337</v>
      </c>
      <c r="D2553" s="500" t="n">
        <v>30</v>
      </c>
      <c r="E2553" s="499" t="s">
        <v>1375</v>
      </c>
    </row>
    <row r="2554" customFormat="false" ht="15" hidden="true" customHeight="false" outlineLevel="0" collapsed="false">
      <c r="A2554" s="499" t="s">
        <v>1685</v>
      </c>
      <c r="B2554" s="500" t="n">
        <v>880</v>
      </c>
      <c r="C2554" s="499" t="s">
        <v>1337</v>
      </c>
      <c r="D2554" s="500" t="n">
        <v>871</v>
      </c>
      <c r="E2554" s="499" t="s">
        <v>1376</v>
      </c>
    </row>
    <row r="2555" customFormat="false" ht="15" hidden="true" customHeight="false" outlineLevel="0" collapsed="false">
      <c r="A2555" s="499" t="s">
        <v>1685</v>
      </c>
      <c r="B2555" s="500" t="n">
        <v>880</v>
      </c>
      <c r="C2555" s="499" t="s">
        <v>1337</v>
      </c>
      <c r="D2555" s="500" t="n">
        <v>31</v>
      </c>
      <c r="E2555" s="499" t="s">
        <v>1377</v>
      </c>
    </row>
    <row r="2556" customFormat="false" ht="15" hidden="true" customHeight="false" outlineLevel="0" collapsed="false">
      <c r="A2556" s="499" t="s">
        <v>1685</v>
      </c>
      <c r="B2556" s="500" t="n">
        <v>880</v>
      </c>
      <c r="C2556" s="499" t="s">
        <v>1337</v>
      </c>
      <c r="D2556" s="500" t="n">
        <v>32</v>
      </c>
      <c r="E2556" s="499" t="s">
        <v>1378</v>
      </c>
    </row>
    <row r="2557" customFormat="false" ht="15" hidden="true" customHeight="false" outlineLevel="0" collapsed="false">
      <c r="A2557" s="499" t="s">
        <v>1685</v>
      </c>
      <c r="B2557" s="500" t="n">
        <v>880</v>
      </c>
      <c r="C2557" s="499" t="s">
        <v>1337</v>
      </c>
      <c r="D2557" s="500" t="n">
        <v>42</v>
      </c>
      <c r="E2557" s="499" t="s">
        <v>1379</v>
      </c>
    </row>
    <row r="2558" customFormat="false" ht="15" hidden="true" customHeight="false" outlineLevel="0" collapsed="false">
      <c r="A2558" s="499" t="s">
        <v>1685</v>
      </c>
      <c r="B2558" s="500" t="n">
        <v>880</v>
      </c>
      <c r="C2558" s="499" t="s">
        <v>1337</v>
      </c>
      <c r="D2558" s="500" t="n">
        <v>33</v>
      </c>
      <c r="E2558" s="499" t="s">
        <v>1380</v>
      </c>
    </row>
    <row r="2559" customFormat="false" ht="15" hidden="true" customHeight="false" outlineLevel="0" collapsed="false">
      <c r="A2559" s="499" t="s">
        <v>1685</v>
      </c>
      <c r="B2559" s="500" t="n">
        <v>880</v>
      </c>
      <c r="C2559" s="499" t="s">
        <v>1337</v>
      </c>
      <c r="D2559" s="500" t="n">
        <v>3</v>
      </c>
      <c r="E2559" s="499" t="s">
        <v>1381</v>
      </c>
    </row>
    <row r="2560" customFormat="false" ht="15" hidden="true" customHeight="false" outlineLevel="0" collapsed="false">
      <c r="A2560" s="499" t="s">
        <v>1685</v>
      </c>
      <c r="B2560" s="500" t="n">
        <v>880</v>
      </c>
      <c r="C2560" s="499" t="s">
        <v>1337</v>
      </c>
      <c r="D2560" s="500" t="n">
        <v>12</v>
      </c>
      <c r="E2560" s="499" t="s">
        <v>1382</v>
      </c>
    </row>
    <row r="2561" customFormat="false" ht="15" hidden="true" customHeight="false" outlineLevel="0" collapsed="false">
      <c r="A2561" s="499" t="s">
        <v>1685</v>
      </c>
      <c r="B2561" s="500" t="n">
        <v>880</v>
      </c>
      <c r="C2561" s="499" t="s">
        <v>1337</v>
      </c>
      <c r="D2561" s="500" t="n">
        <v>40</v>
      </c>
      <c r="E2561" s="499" t="s">
        <v>1383</v>
      </c>
    </row>
    <row r="2562" customFormat="false" ht="15" hidden="true" customHeight="false" outlineLevel="0" collapsed="false">
      <c r="A2562" s="499" t="s">
        <v>1685</v>
      </c>
      <c r="B2562" s="500" t="n">
        <v>880</v>
      </c>
      <c r="C2562" s="499" t="s">
        <v>1337</v>
      </c>
      <c r="D2562" s="500" t="n">
        <v>34</v>
      </c>
      <c r="E2562" s="499" t="s">
        <v>1384</v>
      </c>
    </row>
    <row r="2563" customFormat="false" ht="15" hidden="true" customHeight="false" outlineLevel="0" collapsed="false">
      <c r="A2563" s="499" t="s">
        <v>1685</v>
      </c>
      <c r="B2563" s="500" t="n">
        <v>880</v>
      </c>
      <c r="C2563" s="499" t="s">
        <v>1337</v>
      </c>
      <c r="D2563" s="500" t="n">
        <v>35</v>
      </c>
      <c r="E2563" s="499" t="s">
        <v>1385</v>
      </c>
    </row>
    <row r="2564" customFormat="false" ht="15" hidden="true" customHeight="false" outlineLevel="0" collapsed="false">
      <c r="A2564" s="499" t="s">
        <v>1685</v>
      </c>
      <c r="B2564" s="500" t="n">
        <v>880</v>
      </c>
      <c r="C2564" s="499" t="s">
        <v>1337</v>
      </c>
      <c r="D2564" s="500" t="n">
        <v>45</v>
      </c>
      <c r="E2564" s="499" t="s">
        <v>1386</v>
      </c>
    </row>
    <row r="2565" customFormat="false" ht="15" hidden="true" customHeight="false" outlineLevel="0" collapsed="false">
      <c r="A2565" s="499" t="s">
        <v>1685</v>
      </c>
      <c r="B2565" s="500" t="n">
        <v>880</v>
      </c>
      <c r="C2565" s="499" t="s">
        <v>1337</v>
      </c>
      <c r="D2565" s="500" t="n">
        <v>46</v>
      </c>
      <c r="E2565" s="499" t="s">
        <v>1387</v>
      </c>
    </row>
    <row r="2566" customFormat="false" ht="15" hidden="true" customHeight="false" outlineLevel="0" collapsed="false">
      <c r="A2566" s="499" t="s">
        <v>1685</v>
      </c>
      <c r="B2566" s="500" t="n">
        <v>880</v>
      </c>
      <c r="C2566" s="499" t="s">
        <v>1337</v>
      </c>
      <c r="D2566" s="500" t="n">
        <v>89</v>
      </c>
      <c r="E2566" s="499" t="s">
        <v>1388</v>
      </c>
    </row>
    <row r="2567" customFormat="false" ht="15" hidden="true" customHeight="false" outlineLevel="0" collapsed="false">
      <c r="A2567" s="499" t="s">
        <v>1685</v>
      </c>
      <c r="B2567" s="500" t="n">
        <v>880</v>
      </c>
      <c r="C2567" s="499" t="s">
        <v>1337</v>
      </c>
      <c r="D2567" s="500" t="n">
        <v>93</v>
      </c>
      <c r="E2567" s="499" t="s">
        <v>1389</v>
      </c>
    </row>
    <row r="2568" customFormat="false" ht="15" hidden="true" customHeight="false" outlineLevel="0" collapsed="false">
      <c r="A2568" s="499" t="s">
        <v>1685</v>
      </c>
      <c r="B2568" s="500" t="n">
        <v>880</v>
      </c>
      <c r="C2568" s="499" t="s">
        <v>1337</v>
      </c>
      <c r="D2568" s="500" t="n">
        <v>880</v>
      </c>
      <c r="E2568" s="499" t="s">
        <v>1390</v>
      </c>
    </row>
    <row r="2569" customFormat="false" ht="15" hidden="true" customHeight="false" outlineLevel="0" collapsed="false">
      <c r="A2569" s="499" t="s">
        <v>1685</v>
      </c>
      <c r="B2569" s="500" t="n">
        <v>880</v>
      </c>
      <c r="C2569" s="499" t="s">
        <v>1337</v>
      </c>
      <c r="D2569" s="500" t="n">
        <v>90</v>
      </c>
      <c r="E2569" s="499" t="s">
        <v>1391</v>
      </c>
    </row>
    <row r="2570" customFormat="false" ht="15" hidden="true" customHeight="false" outlineLevel="0" collapsed="false">
      <c r="A2570" s="499" t="s">
        <v>1685</v>
      </c>
      <c r="B2570" s="500" t="n">
        <v>880</v>
      </c>
      <c r="C2570" s="499" t="s">
        <v>1337</v>
      </c>
      <c r="D2570" s="500" t="n">
        <v>91</v>
      </c>
      <c r="E2570" s="499" t="s">
        <v>1392</v>
      </c>
    </row>
    <row r="2571" customFormat="false" ht="15" hidden="true" customHeight="false" outlineLevel="0" collapsed="false">
      <c r="A2571" s="499" t="s">
        <v>1685</v>
      </c>
      <c r="B2571" s="500" t="n">
        <v>880</v>
      </c>
      <c r="C2571" s="499" t="s">
        <v>1337</v>
      </c>
      <c r="D2571" s="500" t="n">
        <v>92</v>
      </c>
      <c r="E2571" s="499" t="s">
        <v>1393</v>
      </c>
    </row>
    <row r="2572" customFormat="false" ht="15" hidden="true" customHeight="false" outlineLevel="0" collapsed="false">
      <c r="A2572" s="499" t="s">
        <v>1685</v>
      </c>
      <c r="B2572" s="500" t="n">
        <v>880</v>
      </c>
      <c r="C2572" s="499" t="s">
        <v>1337</v>
      </c>
      <c r="D2572" s="500" t="n">
        <v>133</v>
      </c>
      <c r="E2572" s="499" t="s">
        <v>1394</v>
      </c>
    </row>
    <row r="2573" customFormat="false" ht="15" hidden="true" customHeight="false" outlineLevel="0" collapsed="false">
      <c r="A2573" s="499" t="s">
        <v>1685</v>
      </c>
      <c r="B2573" s="500" t="n">
        <v>880</v>
      </c>
      <c r="C2573" s="499" t="s">
        <v>1337</v>
      </c>
      <c r="D2573" s="500" t="n">
        <v>889</v>
      </c>
      <c r="E2573" s="499" t="s">
        <v>1395</v>
      </c>
    </row>
    <row r="2574" customFormat="false" ht="15" hidden="true" customHeight="false" outlineLevel="0" collapsed="false">
      <c r="A2574" s="499" t="s">
        <v>1685</v>
      </c>
      <c r="B2574" s="500" t="n">
        <v>880</v>
      </c>
      <c r="C2574" s="499" t="s">
        <v>1337</v>
      </c>
      <c r="D2574" s="500" t="n">
        <v>176</v>
      </c>
      <c r="E2574" s="499" t="s">
        <v>1396</v>
      </c>
    </row>
    <row r="2575" customFormat="false" ht="15" hidden="true" customHeight="false" outlineLevel="0" collapsed="false">
      <c r="A2575" s="499" t="s">
        <v>1685</v>
      </c>
      <c r="B2575" s="500" t="n">
        <v>880</v>
      </c>
      <c r="C2575" s="499" t="s">
        <v>1337</v>
      </c>
      <c r="D2575" s="500" t="n">
        <v>877</v>
      </c>
      <c r="E2575" s="499" t="s">
        <v>1397</v>
      </c>
    </row>
    <row r="2576" customFormat="false" ht="15" hidden="true" customHeight="false" outlineLevel="0" collapsed="false">
      <c r="A2576" s="499" t="s">
        <v>1685</v>
      </c>
      <c r="B2576" s="500" t="n">
        <v>880</v>
      </c>
      <c r="C2576" s="499" t="s">
        <v>1337</v>
      </c>
      <c r="D2576" s="500" t="n">
        <v>134</v>
      </c>
      <c r="E2576" s="499" t="s">
        <v>1398</v>
      </c>
    </row>
    <row r="2577" customFormat="false" ht="15" hidden="true" customHeight="false" outlineLevel="0" collapsed="false">
      <c r="A2577" s="499" t="s">
        <v>1685</v>
      </c>
      <c r="B2577" s="500" t="n">
        <v>880</v>
      </c>
      <c r="C2577" s="499" t="s">
        <v>1337</v>
      </c>
      <c r="D2577" s="500" t="n">
        <v>177</v>
      </c>
      <c r="E2577" s="499" t="s">
        <v>1399</v>
      </c>
    </row>
    <row r="2578" customFormat="false" ht="15" hidden="true" customHeight="false" outlineLevel="0" collapsed="false">
      <c r="A2578" s="499" t="s">
        <v>1685</v>
      </c>
      <c r="B2578" s="500" t="n">
        <v>880</v>
      </c>
      <c r="C2578" s="499" t="s">
        <v>1337</v>
      </c>
      <c r="D2578" s="500" t="n">
        <v>178</v>
      </c>
      <c r="E2578" s="499" t="s">
        <v>1400</v>
      </c>
    </row>
    <row r="2579" customFormat="false" ht="15" hidden="true" customHeight="false" outlineLevel="0" collapsed="false">
      <c r="A2579" s="499" t="s">
        <v>1685</v>
      </c>
      <c r="B2579" s="500" t="n">
        <v>880</v>
      </c>
      <c r="C2579" s="499" t="s">
        <v>1337</v>
      </c>
      <c r="D2579" s="500" t="n">
        <v>180</v>
      </c>
      <c r="E2579" s="499" t="s">
        <v>1401</v>
      </c>
    </row>
    <row r="2580" customFormat="false" ht="15" hidden="true" customHeight="false" outlineLevel="0" collapsed="false">
      <c r="A2580" s="499" t="s">
        <v>1685</v>
      </c>
      <c r="B2580" s="500" t="n">
        <v>880</v>
      </c>
      <c r="C2580" s="499" t="s">
        <v>1337</v>
      </c>
      <c r="D2580" s="500" t="n">
        <v>886</v>
      </c>
      <c r="E2580" s="499" t="s">
        <v>1402</v>
      </c>
    </row>
    <row r="2581" customFormat="false" ht="15" hidden="true" customHeight="false" outlineLevel="0" collapsed="false">
      <c r="A2581" s="499" t="s">
        <v>1685</v>
      </c>
      <c r="B2581" s="500" t="n">
        <v>880</v>
      </c>
      <c r="C2581" s="499" t="s">
        <v>1337</v>
      </c>
      <c r="D2581" s="500" t="n">
        <v>182</v>
      </c>
      <c r="E2581" s="499" t="s">
        <v>1403</v>
      </c>
    </row>
    <row r="2582" customFormat="false" ht="15" hidden="true" customHeight="false" outlineLevel="0" collapsed="false">
      <c r="A2582" s="499" t="s">
        <v>1685</v>
      </c>
      <c r="B2582" s="500" t="n">
        <v>880</v>
      </c>
      <c r="C2582" s="499" t="s">
        <v>1337</v>
      </c>
      <c r="D2582" s="500" t="n">
        <v>181</v>
      </c>
      <c r="E2582" s="499" t="s">
        <v>1404</v>
      </c>
    </row>
    <row r="2583" customFormat="false" ht="15" hidden="true" customHeight="false" outlineLevel="0" collapsed="false">
      <c r="A2583" s="499" t="s">
        <v>1685</v>
      </c>
      <c r="B2583" s="500" t="n">
        <v>880</v>
      </c>
      <c r="C2583" s="499" t="s">
        <v>1337</v>
      </c>
      <c r="D2583" s="500" t="n">
        <v>179</v>
      </c>
      <c r="E2583" s="499" t="s">
        <v>1405</v>
      </c>
    </row>
    <row r="2584" customFormat="false" ht="15" hidden="true" customHeight="false" outlineLevel="0" collapsed="false">
      <c r="A2584" s="499" t="s">
        <v>1685</v>
      </c>
      <c r="B2584" s="500" t="n">
        <v>880</v>
      </c>
      <c r="C2584" s="499" t="s">
        <v>1337</v>
      </c>
      <c r="D2584" s="500" t="n">
        <v>872</v>
      </c>
      <c r="E2584" s="499" t="s">
        <v>1406</v>
      </c>
    </row>
    <row r="2585" customFormat="false" ht="15" hidden="true" customHeight="false" outlineLevel="0" collapsed="false">
      <c r="A2585" s="499" t="s">
        <v>1685</v>
      </c>
      <c r="B2585" s="500" t="n">
        <v>880</v>
      </c>
      <c r="C2585" s="499" t="s">
        <v>1337</v>
      </c>
      <c r="D2585" s="500" t="n">
        <v>878</v>
      </c>
      <c r="E2585" s="499" t="s">
        <v>1407</v>
      </c>
    </row>
    <row r="2586" customFormat="false" ht="15" hidden="true" customHeight="false" outlineLevel="0" collapsed="false">
      <c r="A2586" s="499" t="s">
        <v>1685</v>
      </c>
      <c r="B2586" s="500" t="n">
        <v>880</v>
      </c>
      <c r="C2586" s="499" t="s">
        <v>1337</v>
      </c>
      <c r="D2586" s="500" t="n">
        <v>311</v>
      </c>
      <c r="E2586" s="499" t="s">
        <v>1408</v>
      </c>
    </row>
    <row r="2587" customFormat="false" ht="15" hidden="true" customHeight="false" outlineLevel="0" collapsed="false">
      <c r="A2587" s="499" t="s">
        <v>1685</v>
      </c>
      <c r="B2587" s="500" t="n">
        <v>880</v>
      </c>
      <c r="C2587" s="499" t="s">
        <v>1337</v>
      </c>
      <c r="D2587" s="500" t="n">
        <v>309</v>
      </c>
      <c r="E2587" s="499" t="s">
        <v>1409</v>
      </c>
    </row>
    <row r="2588" customFormat="false" ht="15" hidden="true" customHeight="false" outlineLevel="0" collapsed="false">
      <c r="A2588" s="499" t="s">
        <v>1685</v>
      </c>
      <c r="B2588" s="500" t="n">
        <v>880</v>
      </c>
      <c r="C2588" s="499" t="s">
        <v>1337</v>
      </c>
      <c r="D2588" s="500" t="n">
        <v>310</v>
      </c>
      <c r="E2588" s="499" t="s">
        <v>1410</v>
      </c>
    </row>
    <row r="2589" customFormat="false" ht="15" hidden="true" customHeight="false" outlineLevel="0" collapsed="false">
      <c r="A2589" s="499" t="s">
        <v>1685</v>
      </c>
      <c r="B2589" s="500" t="n">
        <v>880</v>
      </c>
      <c r="C2589" s="499" t="s">
        <v>1337</v>
      </c>
      <c r="D2589" s="500" t="n">
        <v>313</v>
      </c>
      <c r="E2589" s="499" t="s">
        <v>1411</v>
      </c>
    </row>
    <row r="2590" customFormat="false" ht="15" hidden="true" customHeight="false" outlineLevel="0" collapsed="false">
      <c r="A2590" s="499" t="s">
        <v>1685</v>
      </c>
      <c r="B2590" s="500" t="n">
        <v>880</v>
      </c>
      <c r="C2590" s="499" t="s">
        <v>1337</v>
      </c>
      <c r="D2590" s="500" t="n">
        <v>315</v>
      </c>
      <c r="E2590" s="499" t="s">
        <v>1412</v>
      </c>
    </row>
    <row r="2591" customFormat="false" ht="15" hidden="true" customHeight="false" outlineLevel="0" collapsed="false">
      <c r="A2591" s="499" t="s">
        <v>1685</v>
      </c>
      <c r="B2591" s="500" t="n">
        <v>880</v>
      </c>
      <c r="C2591" s="499" t="s">
        <v>1337</v>
      </c>
      <c r="D2591" s="500" t="n">
        <v>874</v>
      </c>
      <c r="E2591" s="499" t="s">
        <v>1413</v>
      </c>
    </row>
    <row r="2592" customFormat="false" ht="15" hidden="true" customHeight="false" outlineLevel="0" collapsed="false">
      <c r="A2592" s="499" t="s">
        <v>1685</v>
      </c>
      <c r="B2592" s="500" t="n">
        <v>880</v>
      </c>
      <c r="C2592" s="499" t="s">
        <v>1337</v>
      </c>
      <c r="D2592" s="500" t="n">
        <v>353</v>
      </c>
      <c r="E2592" s="499" t="s">
        <v>1414</v>
      </c>
    </row>
    <row r="2593" customFormat="false" ht="15" hidden="true" customHeight="false" outlineLevel="0" collapsed="false">
      <c r="A2593" s="499" t="s">
        <v>1685</v>
      </c>
      <c r="B2593" s="500" t="n">
        <v>880</v>
      </c>
      <c r="C2593" s="499" t="s">
        <v>1337</v>
      </c>
      <c r="D2593" s="500" t="n">
        <v>354</v>
      </c>
      <c r="E2593" s="499" t="s">
        <v>1415</v>
      </c>
    </row>
    <row r="2594" customFormat="false" ht="15" hidden="true" customHeight="false" outlineLevel="0" collapsed="false">
      <c r="A2594" s="499" t="s">
        <v>1685</v>
      </c>
      <c r="B2594" s="500" t="n">
        <v>880</v>
      </c>
      <c r="C2594" s="499" t="s">
        <v>1337</v>
      </c>
      <c r="D2594" s="500" t="n">
        <v>355</v>
      </c>
      <c r="E2594" s="499" t="s">
        <v>1416</v>
      </c>
    </row>
    <row r="2595" customFormat="false" ht="15" hidden="true" customHeight="false" outlineLevel="0" collapsed="false">
      <c r="A2595" s="499" t="s">
        <v>1685</v>
      </c>
      <c r="B2595" s="500" t="n">
        <v>880</v>
      </c>
      <c r="C2595" s="499" t="s">
        <v>1337</v>
      </c>
      <c r="D2595" s="500" t="n">
        <v>359</v>
      </c>
      <c r="E2595" s="499" t="s">
        <v>1417</v>
      </c>
    </row>
    <row r="2596" customFormat="false" ht="15" hidden="true" customHeight="false" outlineLevel="0" collapsed="false">
      <c r="A2596" s="499" t="s">
        <v>1685</v>
      </c>
      <c r="B2596" s="500" t="n">
        <v>880</v>
      </c>
      <c r="C2596" s="499" t="s">
        <v>1337</v>
      </c>
      <c r="D2596" s="500" t="n">
        <v>356</v>
      </c>
      <c r="E2596" s="499" t="s">
        <v>1418</v>
      </c>
    </row>
    <row r="2597" customFormat="false" ht="15" hidden="true" customHeight="false" outlineLevel="0" collapsed="false">
      <c r="A2597" s="499" t="s">
        <v>1685</v>
      </c>
      <c r="B2597" s="500" t="n">
        <v>880</v>
      </c>
      <c r="C2597" s="499" t="s">
        <v>1337</v>
      </c>
      <c r="D2597" s="500" t="n">
        <v>357</v>
      </c>
      <c r="E2597" s="499" t="s">
        <v>1419</v>
      </c>
    </row>
    <row r="2598" customFormat="false" ht="15" hidden="true" customHeight="false" outlineLevel="0" collapsed="false">
      <c r="A2598" s="499" t="s">
        <v>1685</v>
      </c>
      <c r="B2598" s="500" t="n">
        <v>880</v>
      </c>
      <c r="C2598" s="499" t="s">
        <v>1337</v>
      </c>
      <c r="D2598" s="500" t="n">
        <v>358</v>
      </c>
      <c r="E2598" s="499" t="s">
        <v>1420</v>
      </c>
    </row>
    <row r="2599" customFormat="false" ht="15" hidden="true" customHeight="false" outlineLevel="0" collapsed="false">
      <c r="A2599" s="499" t="s">
        <v>1685</v>
      </c>
      <c r="B2599" s="500" t="n">
        <v>880</v>
      </c>
      <c r="C2599" s="499" t="s">
        <v>1337</v>
      </c>
      <c r="D2599" s="500" t="n">
        <v>901</v>
      </c>
      <c r="E2599" s="499" t="s">
        <v>1421</v>
      </c>
    </row>
    <row r="2600" customFormat="false" ht="15" hidden="true" customHeight="false" outlineLevel="0" collapsed="false">
      <c r="A2600" s="499" t="s">
        <v>1685</v>
      </c>
      <c r="B2600" s="500" t="n">
        <v>880</v>
      </c>
      <c r="C2600" s="499" t="s">
        <v>1337</v>
      </c>
      <c r="D2600" s="500" t="n">
        <v>456</v>
      </c>
      <c r="E2600" s="499" t="s">
        <v>1422</v>
      </c>
    </row>
    <row r="2601" customFormat="false" ht="15" hidden="true" customHeight="false" outlineLevel="0" collapsed="false">
      <c r="A2601" s="499" t="s">
        <v>1685</v>
      </c>
      <c r="B2601" s="500" t="n">
        <v>880</v>
      </c>
      <c r="C2601" s="499" t="s">
        <v>1337</v>
      </c>
      <c r="D2601" s="500" t="n">
        <v>875</v>
      </c>
      <c r="E2601" s="499" t="s">
        <v>1423</v>
      </c>
    </row>
    <row r="2602" customFormat="false" ht="15" hidden="true" customHeight="false" outlineLevel="0" collapsed="false">
      <c r="A2602" s="499" t="s">
        <v>1685</v>
      </c>
      <c r="B2602" s="500" t="n">
        <v>880</v>
      </c>
      <c r="C2602" s="499" t="s">
        <v>1337</v>
      </c>
      <c r="D2602" s="500" t="n">
        <v>890</v>
      </c>
      <c r="E2602" s="499" t="s">
        <v>1424</v>
      </c>
    </row>
    <row r="2603" customFormat="false" ht="15" hidden="true" customHeight="false" outlineLevel="0" collapsed="false">
      <c r="A2603" s="499" t="s">
        <v>1685</v>
      </c>
      <c r="B2603" s="500" t="n">
        <v>880</v>
      </c>
      <c r="C2603" s="499" t="s">
        <v>1337</v>
      </c>
      <c r="D2603" s="500" t="n">
        <v>883</v>
      </c>
      <c r="E2603" s="499" t="s">
        <v>1425</v>
      </c>
    </row>
    <row r="2604" customFormat="false" ht="15" hidden="true" customHeight="false" outlineLevel="0" collapsed="false">
      <c r="A2604" s="499" t="s">
        <v>1685</v>
      </c>
      <c r="B2604" s="500" t="n">
        <v>880</v>
      </c>
      <c r="C2604" s="499" t="s">
        <v>1337</v>
      </c>
      <c r="D2604" s="500" t="n">
        <v>500</v>
      </c>
      <c r="E2604" s="499" t="s">
        <v>1426</v>
      </c>
    </row>
    <row r="2605" customFormat="false" ht="15" hidden="true" customHeight="false" outlineLevel="0" collapsed="false">
      <c r="A2605" s="499" t="s">
        <v>1685</v>
      </c>
      <c r="B2605" s="500" t="n">
        <v>880</v>
      </c>
      <c r="C2605" s="499" t="s">
        <v>1337</v>
      </c>
      <c r="D2605" s="500" t="n">
        <v>888</v>
      </c>
      <c r="E2605" s="499" t="s">
        <v>1427</v>
      </c>
    </row>
    <row r="2606" customFormat="false" ht="15" hidden="true" customHeight="false" outlineLevel="0" collapsed="false">
      <c r="A2606" s="499" t="s">
        <v>1685</v>
      </c>
      <c r="B2606" s="500" t="n">
        <v>880</v>
      </c>
      <c r="C2606" s="499" t="s">
        <v>1337</v>
      </c>
      <c r="D2606" s="500" t="n">
        <v>544</v>
      </c>
      <c r="E2606" s="499" t="s">
        <v>1428</v>
      </c>
    </row>
    <row r="2607" customFormat="false" ht="15" hidden="true" customHeight="false" outlineLevel="0" collapsed="false">
      <c r="A2607" s="499" t="s">
        <v>1685</v>
      </c>
      <c r="B2607" s="500" t="n">
        <v>880</v>
      </c>
      <c r="C2607" s="499" t="s">
        <v>1337</v>
      </c>
      <c r="D2607" s="500" t="n">
        <v>887</v>
      </c>
      <c r="E2607" s="499" t="s">
        <v>1429</v>
      </c>
    </row>
    <row r="2608" customFormat="false" ht="15" hidden="true" customHeight="false" outlineLevel="0" collapsed="false">
      <c r="A2608" s="499" t="s">
        <v>1685</v>
      </c>
      <c r="B2608" s="500" t="n">
        <v>880</v>
      </c>
      <c r="C2608" s="499" t="s">
        <v>1337</v>
      </c>
      <c r="D2608" s="500" t="n">
        <v>588</v>
      </c>
      <c r="E2608" s="499" t="s">
        <v>1430</v>
      </c>
    </row>
    <row r="2609" customFormat="false" ht="15" hidden="true" customHeight="false" outlineLevel="0" collapsed="false">
      <c r="A2609" s="499" t="s">
        <v>1685</v>
      </c>
      <c r="B2609" s="500" t="n">
        <v>880</v>
      </c>
      <c r="C2609" s="499" t="s">
        <v>1337</v>
      </c>
      <c r="D2609" s="500" t="n">
        <v>589</v>
      </c>
      <c r="E2609" s="499" t="s">
        <v>1431</v>
      </c>
    </row>
    <row r="2610" customFormat="false" ht="15" hidden="true" customHeight="false" outlineLevel="0" collapsed="false">
      <c r="A2610" s="499" t="s">
        <v>1685</v>
      </c>
      <c r="B2610" s="500" t="n">
        <v>880</v>
      </c>
      <c r="C2610" s="499" t="s">
        <v>1337</v>
      </c>
      <c r="D2610" s="500" t="n">
        <v>590</v>
      </c>
      <c r="E2610" s="499" t="s">
        <v>1432</v>
      </c>
    </row>
    <row r="2611" customFormat="false" ht="15" hidden="true" customHeight="false" outlineLevel="0" collapsed="false">
      <c r="A2611" s="499" t="s">
        <v>1685</v>
      </c>
      <c r="B2611" s="500" t="n">
        <v>880</v>
      </c>
      <c r="C2611" s="499" t="s">
        <v>1337</v>
      </c>
      <c r="D2611" s="500" t="n">
        <v>632</v>
      </c>
      <c r="E2611" s="499" t="s">
        <v>1433</v>
      </c>
    </row>
    <row r="2612" customFormat="false" ht="15" hidden="true" customHeight="false" outlineLevel="0" collapsed="false">
      <c r="A2612" s="499" t="s">
        <v>1685</v>
      </c>
      <c r="B2612" s="500" t="n">
        <v>880</v>
      </c>
      <c r="C2612" s="499" t="s">
        <v>1337</v>
      </c>
      <c r="D2612" s="500" t="n">
        <v>633</v>
      </c>
      <c r="E2612" s="499" t="s">
        <v>1434</v>
      </c>
    </row>
    <row r="2613" customFormat="false" ht="15" hidden="true" customHeight="false" outlineLevel="0" collapsed="false">
      <c r="A2613" s="499" t="s">
        <v>1685</v>
      </c>
      <c r="B2613" s="500" t="n">
        <v>880</v>
      </c>
      <c r="C2613" s="499" t="s">
        <v>1337</v>
      </c>
      <c r="D2613" s="500" t="n">
        <v>884</v>
      </c>
      <c r="E2613" s="499" t="s">
        <v>1435</v>
      </c>
    </row>
    <row r="2614" customFormat="false" ht="15" hidden="true" customHeight="false" outlineLevel="0" collapsed="false">
      <c r="A2614" s="499" t="s">
        <v>1685</v>
      </c>
      <c r="B2614" s="500" t="n">
        <v>880</v>
      </c>
      <c r="C2614" s="499" t="s">
        <v>1337</v>
      </c>
      <c r="D2614" s="500" t="n">
        <v>634</v>
      </c>
      <c r="E2614" s="499" t="s">
        <v>1436</v>
      </c>
    </row>
    <row r="2615" customFormat="false" ht="15" hidden="true" customHeight="false" outlineLevel="0" collapsed="false">
      <c r="A2615" s="499" t="s">
        <v>1685</v>
      </c>
      <c r="B2615" s="500" t="n">
        <v>880</v>
      </c>
      <c r="C2615" s="499" t="s">
        <v>1337</v>
      </c>
      <c r="D2615" s="500" t="n">
        <v>635</v>
      </c>
      <c r="E2615" s="499" t="s">
        <v>1437</v>
      </c>
    </row>
    <row r="2616" customFormat="false" ht="15" hidden="true" customHeight="false" outlineLevel="0" collapsed="false">
      <c r="A2616" s="499" t="s">
        <v>1685</v>
      </c>
      <c r="B2616" s="500" t="n">
        <v>880</v>
      </c>
      <c r="C2616" s="499" t="s">
        <v>1337</v>
      </c>
      <c r="D2616" s="500" t="n">
        <v>676</v>
      </c>
      <c r="E2616" s="499" t="s">
        <v>1438</v>
      </c>
    </row>
    <row r="2617" customFormat="false" ht="15" hidden="true" customHeight="false" outlineLevel="0" collapsed="false">
      <c r="A2617" s="499" t="s">
        <v>1685</v>
      </c>
      <c r="B2617" s="500" t="n">
        <v>880</v>
      </c>
      <c r="C2617" s="499" t="s">
        <v>1337</v>
      </c>
      <c r="D2617" s="500" t="n">
        <v>691</v>
      </c>
      <c r="E2617" s="499" t="s">
        <v>1439</v>
      </c>
    </row>
    <row r="2618" customFormat="false" ht="15" hidden="true" customHeight="false" outlineLevel="0" collapsed="false">
      <c r="A2618" s="499" t="s">
        <v>1685</v>
      </c>
      <c r="B2618" s="500" t="n">
        <v>880</v>
      </c>
      <c r="C2618" s="499" t="s">
        <v>1337</v>
      </c>
      <c r="D2618" s="500" t="n">
        <v>692</v>
      </c>
      <c r="E2618" s="499" t="s">
        <v>1440</v>
      </c>
    </row>
    <row r="2619" customFormat="false" ht="15" hidden="true" customHeight="false" outlineLevel="0" collapsed="false">
      <c r="A2619" s="499" t="s">
        <v>1685</v>
      </c>
      <c r="B2619" s="500" t="n">
        <v>880</v>
      </c>
      <c r="C2619" s="499" t="s">
        <v>1337</v>
      </c>
      <c r="D2619" s="500" t="n">
        <v>693</v>
      </c>
      <c r="E2619" s="499" t="s">
        <v>1441</v>
      </c>
    </row>
    <row r="2620" customFormat="false" ht="15" hidden="true" customHeight="false" outlineLevel="0" collapsed="false">
      <c r="A2620" s="499" t="s">
        <v>1685</v>
      </c>
      <c r="B2620" s="500" t="n">
        <v>880</v>
      </c>
      <c r="C2620" s="499" t="s">
        <v>1337</v>
      </c>
      <c r="D2620" s="500" t="n">
        <v>735</v>
      </c>
      <c r="E2620" s="499" t="s">
        <v>1442</v>
      </c>
    </row>
    <row r="2621" customFormat="false" ht="15" hidden="true" customHeight="false" outlineLevel="0" collapsed="false">
      <c r="A2621" s="499" t="s">
        <v>1685</v>
      </c>
      <c r="B2621" s="500" t="n">
        <v>880</v>
      </c>
      <c r="C2621" s="499" t="s">
        <v>1337</v>
      </c>
      <c r="D2621" s="500" t="n">
        <v>720</v>
      </c>
      <c r="E2621" s="499" t="s">
        <v>1443</v>
      </c>
    </row>
    <row r="2622" customFormat="false" ht="15" hidden="true" customHeight="false" outlineLevel="0" collapsed="false">
      <c r="A2622" s="499" t="s">
        <v>1685</v>
      </c>
      <c r="B2622" s="500" t="n">
        <v>880</v>
      </c>
      <c r="C2622" s="499" t="s">
        <v>1337</v>
      </c>
      <c r="D2622" s="500" t="n">
        <v>876</v>
      </c>
      <c r="E2622" s="499" t="s">
        <v>1444</v>
      </c>
    </row>
    <row r="2623" customFormat="false" ht="15" hidden="true" customHeight="false" outlineLevel="0" collapsed="false">
      <c r="A2623" s="499" t="s">
        <v>1685</v>
      </c>
      <c r="B2623" s="500" t="n">
        <v>880</v>
      </c>
      <c r="C2623" s="499" t="s">
        <v>1337</v>
      </c>
      <c r="D2623" s="500" t="n">
        <v>734</v>
      </c>
      <c r="E2623" s="499" t="s">
        <v>1445</v>
      </c>
    </row>
    <row r="2624" customFormat="false" ht="15" hidden="true" customHeight="false" outlineLevel="0" collapsed="false">
      <c r="A2624" s="499" t="s">
        <v>1685</v>
      </c>
      <c r="B2624" s="500" t="n">
        <v>880</v>
      </c>
      <c r="C2624" s="499" t="s">
        <v>1337</v>
      </c>
      <c r="D2624" s="500" t="n">
        <v>891</v>
      </c>
      <c r="E2624" s="499" t="s">
        <v>1446</v>
      </c>
    </row>
    <row r="2625" customFormat="false" ht="15" hidden="true" customHeight="false" outlineLevel="0" collapsed="false">
      <c r="A2625" s="499" t="s">
        <v>1685</v>
      </c>
      <c r="B2625" s="500" t="n">
        <v>880</v>
      </c>
      <c r="C2625" s="499" t="s">
        <v>1337</v>
      </c>
      <c r="D2625" s="500" t="n">
        <v>736</v>
      </c>
      <c r="E2625" s="499" t="s">
        <v>1447</v>
      </c>
    </row>
    <row r="2626" customFormat="false" ht="15" hidden="true" customHeight="false" outlineLevel="0" collapsed="false">
      <c r="A2626" s="499" t="s">
        <v>1685</v>
      </c>
      <c r="B2626" s="500" t="n">
        <v>880</v>
      </c>
      <c r="C2626" s="499" t="s">
        <v>1337</v>
      </c>
      <c r="D2626" s="500" t="n">
        <v>760</v>
      </c>
      <c r="E2626" s="499" t="s">
        <v>1448</v>
      </c>
    </row>
    <row r="2627" customFormat="false" ht="15" hidden="true" customHeight="false" outlineLevel="0" collapsed="false">
      <c r="A2627" s="499" t="s">
        <v>1685</v>
      </c>
      <c r="B2627" s="500" t="n">
        <v>880</v>
      </c>
      <c r="C2627" s="499" t="s">
        <v>1337</v>
      </c>
      <c r="D2627" s="500" t="n">
        <v>779</v>
      </c>
      <c r="E2627" s="499" t="s">
        <v>1449</v>
      </c>
    </row>
    <row r="2628" customFormat="false" ht="15" hidden="true" customHeight="false" outlineLevel="0" collapsed="false">
      <c r="A2628" s="499" t="s">
        <v>1685</v>
      </c>
      <c r="B2628" s="500" t="n">
        <v>880</v>
      </c>
      <c r="C2628" s="499" t="s">
        <v>1337</v>
      </c>
      <c r="D2628" s="500" t="n">
        <v>867</v>
      </c>
      <c r="E2628" s="499" t="s">
        <v>1450</v>
      </c>
    </row>
    <row r="2629" customFormat="false" ht="15" hidden="true" customHeight="false" outlineLevel="0" collapsed="false">
      <c r="A2629" s="499" t="s">
        <v>1685</v>
      </c>
      <c r="B2629" s="500" t="n">
        <v>880</v>
      </c>
      <c r="C2629" s="499" t="s">
        <v>1337</v>
      </c>
      <c r="D2629" s="500" t="n">
        <v>881</v>
      </c>
      <c r="E2629" s="499" t="s">
        <v>1451</v>
      </c>
    </row>
    <row r="2630" customFormat="false" ht="15" hidden="true" customHeight="false" outlineLevel="0" collapsed="false">
      <c r="A2630" s="499" t="s">
        <v>1685</v>
      </c>
      <c r="B2630" s="500" t="n">
        <v>880</v>
      </c>
      <c r="C2630" s="499" t="s">
        <v>1337</v>
      </c>
      <c r="D2630" s="500" t="n">
        <v>868</v>
      </c>
      <c r="E2630" s="499" t="s">
        <v>1452</v>
      </c>
    </row>
    <row r="2631" customFormat="false" ht="15" hidden="true" customHeight="false" outlineLevel="0" collapsed="false">
      <c r="A2631" s="499" t="s">
        <v>1685</v>
      </c>
      <c r="B2631" s="500" t="n">
        <v>880</v>
      </c>
      <c r="C2631" s="499" t="s">
        <v>1337</v>
      </c>
      <c r="D2631" s="500" t="n">
        <v>869</v>
      </c>
      <c r="E2631" s="499" t="s">
        <v>1453</v>
      </c>
    </row>
    <row r="2632" customFormat="false" ht="15" hidden="true" customHeight="false" outlineLevel="0" collapsed="false">
      <c r="A2632" s="499" t="s">
        <v>1685</v>
      </c>
      <c r="B2632" s="500" t="n">
        <v>880</v>
      </c>
      <c r="C2632" s="499" t="s">
        <v>1337</v>
      </c>
      <c r="D2632" s="500" t="n">
        <v>885</v>
      </c>
      <c r="E2632" s="499" t="s">
        <v>1454</v>
      </c>
    </row>
    <row r="2633" customFormat="false" ht="15" hidden="true" customHeight="false" outlineLevel="0" collapsed="false">
      <c r="A2633" s="499" t="s">
        <v>1685</v>
      </c>
      <c r="B2633" s="500" t="n">
        <v>886</v>
      </c>
      <c r="C2633" s="499" t="s">
        <v>1455</v>
      </c>
      <c r="D2633" s="500" t="n">
        <v>18</v>
      </c>
      <c r="E2633" s="499" t="s">
        <v>1340</v>
      </c>
    </row>
    <row r="2634" customFormat="false" ht="15" hidden="true" customHeight="false" outlineLevel="0" collapsed="false">
      <c r="A2634" s="499" t="s">
        <v>1685</v>
      </c>
      <c r="B2634" s="500" t="n">
        <v>886</v>
      </c>
      <c r="C2634" s="499" t="s">
        <v>1455</v>
      </c>
      <c r="D2634" s="500" t="n">
        <v>22</v>
      </c>
      <c r="E2634" s="499" t="s">
        <v>1343</v>
      </c>
    </row>
    <row r="2635" customFormat="false" ht="15" hidden="true" customHeight="false" outlineLevel="0" collapsed="false">
      <c r="A2635" s="499" t="s">
        <v>1685</v>
      </c>
      <c r="B2635" s="500" t="n">
        <v>886</v>
      </c>
      <c r="C2635" s="499" t="s">
        <v>1455</v>
      </c>
      <c r="D2635" s="500" t="n">
        <v>3</v>
      </c>
      <c r="E2635" s="499" t="s">
        <v>1349</v>
      </c>
    </row>
    <row r="2636" customFormat="false" ht="15" hidden="true" customHeight="false" outlineLevel="0" collapsed="false">
      <c r="A2636" s="499" t="s">
        <v>1685</v>
      </c>
      <c r="B2636" s="500" t="n">
        <v>886</v>
      </c>
      <c r="C2636" s="499" t="s">
        <v>1455</v>
      </c>
      <c r="D2636" s="500" t="n">
        <v>28</v>
      </c>
      <c r="E2636" s="499" t="s">
        <v>1456</v>
      </c>
    </row>
    <row r="2637" customFormat="false" ht="15" hidden="true" customHeight="false" outlineLevel="0" collapsed="false">
      <c r="A2637" s="499" t="s">
        <v>1685</v>
      </c>
      <c r="B2637" s="500" t="n">
        <v>886</v>
      </c>
      <c r="C2637" s="499" t="s">
        <v>1455</v>
      </c>
      <c r="D2637" s="500" t="n">
        <v>5</v>
      </c>
      <c r="E2637" s="499" t="s">
        <v>1352</v>
      </c>
    </row>
    <row r="2638" customFormat="false" ht="15" hidden="true" customHeight="false" outlineLevel="0" collapsed="false">
      <c r="A2638" s="499" t="s">
        <v>1685</v>
      </c>
      <c r="B2638" s="500" t="n">
        <v>886</v>
      </c>
      <c r="C2638" s="499" t="s">
        <v>1455</v>
      </c>
      <c r="D2638" s="500" t="n">
        <v>29</v>
      </c>
      <c r="E2638" s="499" t="s">
        <v>1353</v>
      </c>
    </row>
    <row r="2639" customFormat="false" ht="15" hidden="true" customHeight="false" outlineLevel="0" collapsed="false">
      <c r="A2639" s="499" t="s">
        <v>1685</v>
      </c>
      <c r="B2639" s="500" t="n">
        <v>886</v>
      </c>
      <c r="C2639" s="499" t="s">
        <v>1455</v>
      </c>
      <c r="D2639" s="500" t="n">
        <v>26</v>
      </c>
      <c r="E2639" s="499" t="s">
        <v>1457</v>
      </c>
    </row>
    <row r="2640" customFormat="false" ht="15" hidden="true" customHeight="false" outlineLevel="0" collapsed="false">
      <c r="A2640" s="499" t="s">
        <v>1685</v>
      </c>
      <c r="B2640" s="500" t="n">
        <v>886</v>
      </c>
      <c r="C2640" s="499" t="s">
        <v>1455</v>
      </c>
      <c r="D2640" s="500" t="n">
        <v>7</v>
      </c>
      <c r="E2640" s="499" t="s">
        <v>1354</v>
      </c>
    </row>
    <row r="2641" customFormat="false" ht="15" hidden="true" customHeight="false" outlineLevel="0" collapsed="false">
      <c r="A2641" s="499" t="s">
        <v>1685</v>
      </c>
      <c r="B2641" s="500" t="n">
        <v>886</v>
      </c>
      <c r="C2641" s="499" t="s">
        <v>1455</v>
      </c>
      <c r="D2641" s="500" t="n">
        <v>4</v>
      </c>
      <c r="E2641" s="499" t="s">
        <v>1355</v>
      </c>
    </row>
    <row r="2642" customFormat="false" ht="15" hidden="true" customHeight="false" outlineLevel="0" collapsed="false">
      <c r="A2642" s="499" t="s">
        <v>1685</v>
      </c>
      <c r="B2642" s="500" t="n">
        <v>886</v>
      </c>
      <c r="C2642" s="499" t="s">
        <v>1455</v>
      </c>
      <c r="D2642" s="500" t="n">
        <v>10</v>
      </c>
      <c r="E2642" s="499" t="s">
        <v>1458</v>
      </c>
    </row>
    <row r="2643" customFormat="false" ht="15" hidden="true" customHeight="false" outlineLevel="0" collapsed="false">
      <c r="A2643" s="499" t="s">
        <v>1685</v>
      </c>
      <c r="B2643" s="500" t="n">
        <v>886</v>
      </c>
      <c r="C2643" s="499" t="s">
        <v>1455</v>
      </c>
      <c r="D2643" s="500" t="n">
        <v>6</v>
      </c>
      <c r="E2643" s="499" t="s">
        <v>1459</v>
      </c>
    </row>
    <row r="2644" customFormat="false" ht="15" hidden="true" customHeight="false" outlineLevel="0" collapsed="false">
      <c r="A2644" s="499" t="s">
        <v>1685</v>
      </c>
      <c r="B2644" s="500" t="n">
        <v>886</v>
      </c>
      <c r="C2644" s="499" t="s">
        <v>1455</v>
      </c>
      <c r="D2644" s="500" t="n">
        <v>12</v>
      </c>
      <c r="E2644" s="499" t="s">
        <v>1360</v>
      </c>
    </row>
    <row r="2645" customFormat="false" ht="15" hidden="true" customHeight="false" outlineLevel="0" collapsed="false">
      <c r="A2645" s="499" t="s">
        <v>1685</v>
      </c>
      <c r="B2645" s="500" t="n">
        <v>886</v>
      </c>
      <c r="C2645" s="499" t="s">
        <v>1455</v>
      </c>
      <c r="D2645" s="500" t="n">
        <v>20</v>
      </c>
      <c r="E2645" s="499" t="s">
        <v>1361</v>
      </c>
    </row>
    <row r="2646" customFormat="false" ht="15" hidden="true" customHeight="false" outlineLevel="0" collapsed="false">
      <c r="A2646" s="499" t="s">
        <v>1685</v>
      </c>
      <c r="B2646" s="500" t="n">
        <v>886</v>
      </c>
      <c r="C2646" s="499" t="s">
        <v>1455</v>
      </c>
      <c r="D2646" s="500" t="n">
        <v>21</v>
      </c>
      <c r="E2646" s="499" t="s">
        <v>1362</v>
      </c>
    </row>
    <row r="2647" customFormat="false" ht="15" hidden="true" customHeight="false" outlineLevel="0" collapsed="false">
      <c r="A2647" s="499" t="s">
        <v>1685</v>
      </c>
      <c r="B2647" s="500" t="n">
        <v>886</v>
      </c>
      <c r="C2647" s="499" t="s">
        <v>1455</v>
      </c>
      <c r="D2647" s="500" t="n">
        <v>9</v>
      </c>
      <c r="E2647" s="499" t="s">
        <v>1363</v>
      </c>
    </row>
    <row r="2648" customFormat="false" ht="15" hidden="true" customHeight="false" outlineLevel="0" collapsed="false">
      <c r="A2648" s="499" t="s">
        <v>1685</v>
      </c>
      <c r="B2648" s="500" t="n">
        <v>886</v>
      </c>
      <c r="C2648" s="499" t="s">
        <v>1455</v>
      </c>
      <c r="D2648" s="500" t="n">
        <v>19</v>
      </c>
      <c r="E2648" s="499" t="s">
        <v>1460</v>
      </c>
    </row>
    <row r="2649" customFormat="false" ht="15" hidden="true" customHeight="false" outlineLevel="0" collapsed="false">
      <c r="A2649" s="499" t="s">
        <v>1685</v>
      </c>
      <c r="B2649" s="500" t="n">
        <v>886</v>
      </c>
      <c r="C2649" s="499" t="s">
        <v>1455</v>
      </c>
      <c r="D2649" s="500" t="n">
        <v>27</v>
      </c>
      <c r="E2649" s="499" t="s">
        <v>1461</v>
      </c>
    </row>
    <row r="2650" customFormat="false" ht="15" hidden="true" customHeight="false" outlineLevel="0" collapsed="false">
      <c r="A2650" s="499" t="s">
        <v>1685</v>
      </c>
      <c r="B2650" s="500" t="n">
        <v>886</v>
      </c>
      <c r="C2650" s="499" t="s">
        <v>1455</v>
      </c>
      <c r="D2650" s="500" t="n">
        <v>2</v>
      </c>
      <c r="E2650" s="499" t="s">
        <v>1366</v>
      </c>
    </row>
    <row r="2651" customFormat="false" ht="15" hidden="true" customHeight="false" outlineLevel="0" collapsed="false">
      <c r="A2651" s="499" t="s">
        <v>1685</v>
      </c>
      <c r="B2651" s="500" t="n">
        <v>886</v>
      </c>
      <c r="C2651" s="499" t="s">
        <v>1455</v>
      </c>
      <c r="D2651" s="500" t="n">
        <v>8</v>
      </c>
      <c r="E2651" s="499" t="s">
        <v>1367</v>
      </c>
    </row>
    <row r="2652" customFormat="false" ht="15" hidden="true" customHeight="false" outlineLevel="0" collapsed="false">
      <c r="A2652" s="499" t="s">
        <v>1685</v>
      </c>
      <c r="B2652" s="500" t="n">
        <v>886</v>
      </c>
      <c r="C2652" s="499" t="s">
        <v>1455</v>
      </c>
      <c r="D2652" s="500" t="n">
        <v>24</v>
      </c>
      <c r="E2652" s="499" t="s">
        <v>1370</v>
      </c>
    </row>
    <row r="2653" customFormat="false" ht="15" hidden="true" customHeight="false" outlineLevel="0" collapsed="false">
      <c r="A2653" s="499" t="s">
        <v>1685</v>
      </c>
      <c r="B2653" s="500" t="n">
        <v>886</v>
      </c>
      <c r="C2653" s="499" t="s">
        <v>1455</v>
      </c>
      <c r="D2653" s="500" t="n">
        <v>1</v>
      </c>
      <c r="E2653" s="499" t="s">
        <v>1462</v>
      </c>
    </row>
    <row r="2654" customFormat="false" ht="15" hidden="true" customHeight="false" outlineLevel="0" collapsed="false">
      <c r="A2654" s="499" t="s">
        <v>1685</v>
      </c>
      <c r="B2654" s="500" t="n">
        <v>886</v>
      </c>
      <c r="C2654" s="499" t="s">
        <v>1455</v>
      </c>
      <c r="D2654" s="500" t="n">
        <v>25</v>
      </c>
      <c r="E2654" s="499" t="s">
        <v>1463</v>
      </c>
    </row>
    <row r="2655" customFormat="false" ht="15" hidden="true" customHeight="false" outlineLevel="0" collapsed="false">
      <c r="A2655" s="499" t="s">
        <v>1685</v>
      </c>
      <c r="B2655" s="500" t="n">
        <v>886</v>
      </c>
      <c r="C2655" s="499" t="s">
        <v>1455</v>
      </c>
      <c r="D2655" s="500" t="n">
        <v>14</v>
      </c>
      <c r="E2655" s="499" t="s">
        <v>1373</v>
      </c>
    </row>
    <row r="2656" customFormat="false" ht="15" hidden="true" customHeight="false" outlineLevel="0" collapsed="false">
      <c r="A2656" s="499" t="s">
        <v>1685</v>
      </c>
      <c r="B2656" s="500" t="n">
        <v>886</v>
      </c>
      <c r="C2656" s="499" t="s">
        <v>1455</v>
      </c>
      <c r="D2656" s="500" t="n">
        <v>35</v>
      </c>
      <c r="E2656" s="499" t="s">
        <v>1464</v>
      </c>
    </row>
    <row r="2657" customFormat="false" ht="15" hidden="true" customHeight="false" outlineLevel="0" collapsed="false">
      <c r="A2657" s="499" t="s">
        <v>1685</v>
      </c>
      <c r="B2657" s="500" t="n">
        <v>886</v>
      </c>
      <c r="C2657" s="499" t="s">
        <v>1455</v>
      </c>
      <c r="D2657" s="500" t="n">
        <v>11</v>
      </c>
      <c r="E2657" s="499" t="s">
        <v>1375</v>
      </c>
    </row>
    <row r="2658" customFormat="false" ht="15" hidden="true" customHeight="false" outlineLevel="0" collapsed="false">
      <c r="A2658" s="499" t="s">
        <v>1685</v>
      </c>
      <c r="B2658" s="500" t="n">
        <v>886</v>
      </c>
      <c r="C2658" s="499" t="s">
        <v>1455</v>
      </c>
      <c r="D2658" s="500" t="n">
        <v>30</v>
      </c>
      <c r="E2658" s="499" t="s">
        <v>1465</v>
      </c>
    </row>
    <row r="2659" customFormat="false" ht="15" hidden="true" customHeight="false" outlineLevel="0" collapsed="false">
      <c r="A2659" s="499" t="s">
        <v>1685</v>
      </c>
      <c r="B2659" s="500" t="n">
        <v>886</v>
      </c>
      <c r="C2659" s="499" t="s">
        <v>1455</v>
      </c>
      <c r="D2659" s="500" t="n">
        <v>31</v>
      </c>
      <c r="E2659" s="499" t="s">
        <v>1466</v>
      </c>
    </row>
    <row r="2660" customFormat="false" ht="15" hidden="true" customHeight="false" outlineLevel="0" collapsed="false">
      <c r="A2660" s="499" t="s">
        <v>1685</v>
      </c>
      <c r="B2660" s="500" t="n">
        <v>886</v>
      </c>
      <c r="C2660" s="499" t="s">
        <v>1455</v>
      </c>
      <c r="D2660" s="500" t="n">
        <v>13</v>
      </c>
      <c r="E2660" s="499" t="s">
        <v>1378</v>
      </c>
    </row>
    <row r="2661" customFormat="false" ht="15" hidden="true" customHeight="false" outlineLevel="0" collapsed="false">
      <c r="A2661" s="499" t="s">
        <v>1685</v>
      </c>
      <c r="B2661" s="500" t="n">
        <v>886</v>
      </c>
      <c r="C2661" s="499" t="s">
        <v>1455</v>
      </c>
      <c r="D2661" s="500" t="n">
        <v>15</v>
      </c>
      <c r="E2661" s="499" t="s">
        <v>1380</v>
      </c>
    </row>
    <row r="2662" customFormat="false" ht="15" hidden="true" customHeight="false" outlineLevel="0" collapsed="false">
      <c r="A2662" s="499" t="s">
        <v>1685</v>
      </c>
      <c r="B2662" s="500" t="n">
        <v>886</v>
      </c>
      <c r="C2662" s="499" t="s">
        <v>1455</v>
      </c>
      <c r="D2662" s="500" t="n">
        <v>16</v>
      </c>
      <c r="E2662" s="499" t="s">
        <v>1383</v>
      </c>
    </row>
    <row r="2663" customFormat="false" ht="15" hidden="true" customHeight="false" outlineLevel="0" collapsed="false">
      <c r="A2663" s="499" t="s">
        <v>1685</v>
      </c>
      <c r="B2663" s="500" t="n">
        <v>886</v>
      </c>
      <c r="C2663" s="499" t="s">
        <v>1455</v>
      </c>
      <c r="D2663" s="500" t="n">
        <v>17</v>
      </c>
      <c r="E2663" s="499" t="s">
        <v>1385</v>
      </c>
    </row>
    <row r="2664" customFormat="false" ht="15" hidden="true" customHeight="false" outlineLevel="0" collapsed="false">
      <c r="A2664" s="499" t="s">
        <v>1685</v>
      </c>
      <c r="B2664" s="500" t="n">
        <v>886</v>
      </c>
      <c r="C2664" s="499" t="s">
        <v>1455</v>
      </c>
      <c r="D2664" s="500" t="n">
        <v>45</v>
      </c>
      <c r="E2664" s="499" t="s">
        <v>1386</v>
      </c>
    </row>
    <row r="2665" customFormat="false" ht="15" hidden="true" customHeight="false" outlineLevel="0" collapsed="false">
      <c r="A2665" s="499" t="s">
        <v>1685</v>
      </c>
      <c r="B2665" s="500" t="n">
        <v>886</v>
      </c>
      <c r="C2665" s="499" t="s">
        <v>1455</v>
      </c>
      <c r="D2665" s="500" t="n">
        <v>95</v>
      </c>
      <c r="E2665" s="499" t="s">
        <v>1388</v>
      </c>
    </row>
    <row r="2666" customFormat="false" ht="15" hidden="true" customHeight="false" outlineLevel="0" collapsed="false">
      <c r="A2666" s="499" t="s">
        <v>1685</v>
      </c>
      <c r="B2666" s="500" t="n">
        <v>886</v>
      </c>
      <c r="C2666" s="499" t="s">
        <v>1455</v>
      </c>
      <c r="D2666" s="500" t="n">
        <v>869</v>
      </c>
      <c r="E2666" s="499" t="s">
        <v>1467</v>
      </c>
    </row>
    <row r="2667" customFormat="false" ht="15" hidden="true" customHeight="false" outlineLevel="0" collapsed="false">
      <c r="A2667" s="499" t="s">
        <v>1685</v>
      </c>
      <c r="B2667" s="500" t="n">
        <v>886</v>
      </c>
      <c r="C2667" s="499" t="s">
        <v>1455</v>
      </c>
      <c r="D2667" s="500" t="n">
        <v>873</v>
      </c>
      <c r="E2667" s="499" t="s">
        <v>1468</v>
      </c>
    </row>
    <row r="2668" customFormat="false" ht="15" hidden="true" customHeight="false" outlineLevel="0" collapsed="false">
      <c r="A2668" s="499" t="s">
        <v>1685</v>
      </c>
      <c r="B2668" s="500" t="n">
        <v>886</v>
      </c>
      <c r="C2668" s="499" t="s">
        <v>1455</v>
      </c>
      <c r="D2668" s="500" t="n">
        <v>91</v>
      </c>
      <c r="E2668" s="499" t="s">
        <v>1392</v>
      </c>
    </row>
    <row r="2669" customFormat="false" ht="15" hidden="true" customHeight="false" outlineLevel="0" collapsed="false">
      <c r="A2669" s="499" t="s">
        <v>1685</v>
      </c>
      <c r="B2669" s="500" t="n">
        <v>886</v>
      </c>
      <c r="C2669" s="499" t="s">
        <v>1455</v>
      </c>
      <c r="D2669" s="500" t="n">
        <v>135</v>
      </c>
      <c r="E2669" s="499" t="s">
        <v>1394</v>
      </c>
    </row>
    <row r="2670" customFormat="false" ht="15" hidden="true" customHeight="false" outlineLevel="0" collapsed="false">
      <c r="A2670" s="499" t="s">
        <v>1685</v>
      </c>
      <c r="B2670" s="500" t="n">
        <v>886</v>
      </c>
      <c r="C2670" s="499" t="s">
        <v>1455</v>
      </c>
      <c r="D2670" s="500" t="n">
        <v>870</v>
      </c>
      <c r="E2670" s="499" t="s">
        <v>1396</v>
      </c>
    </row>
    <row r="2671" customFormat="false" ht="15" hidden="true" customHeight="false" outlineLevel="0" collapsed="false">
      <c r="A2671" s="499" t="s">
        <v>1685</v>
      </c>
      <c r="B2671" s="500" t="n">
        <v>886</v>
      </c>
      <c r="C2671" s="499" t="s">
        <v>1455</v>
      </c>
      <c r="D2671" s="500" t="n">
        <v>868</v>
      </c>
      <c r="E2671" s="499" t="s">
        <v>1469</v>
      </c>
    </row>
    <row r="2672" customFormat="false" ht="15" hidden="true" customHeight="false" outlineLevel="0" collapsed="false">
      <c r="A2672" s="499" t="s">
        <v>1685</v>
      </c>
      <c r="B2672" s="500" t="n">
        <v>886</v>
      </c>
      <c r="C2672" s="499" t="s">
        <v>1455</v>
      </c>
      <c r="D2672" s="500" t="n">
        <v>178</v>
      </c>
      <c r="E2672" s="499" t="s">
        <v>1403</v>
      </c>
    </row>
    <row r="2673" customFormat="false" ht="15" hidden="true" customHeight="false" outlineLevel="0" collapsed="false">
      <c r="A2673" s="499" t="s">
        <v>1685</v>
      </c>
      <c r="B2673" s="500" t="n">
        <v>886</v>
      </c>
      <c r="C2673" s="499" t="s">
        <v>1455</v>
      </c>
      <c r="D2673" s="500" t="n">
        <v>177</v>
      </c>
      <c r="E2673" s="499" t="s">
        <v>1404</v>
      </c>
    </row>
    <row r="2674" customFormat="false" ht="15" hidden="true" customHeight="false" outlineLevel="0" collapsed="false">
      <c r="A2674" s="499" t="s">
        <v>1685</v>
      </c>
      <c r="B2674" s="500" t="n">
        <v>886</v>
      </c>
      <c r="C2674" s="499" t="s">
        <v>1455</v>
      </c>
      <c r="D2674" s="500" t="n">
        <v>814</v>
      </c>
      <c r="E2674" s="499" t="s">
        <v>1470</v>
      </c>
    </row>
    <row r="2675" customFormat="false" ht="15" hidden="true" customHeight="false" outlineLevel="0" collapsed="false">
      <c r="A2675" s="499" t="s">
        <v>1685</v>
      </c>
      <c r="B2675" s="500" t="n">
        <v>886</v>
      </c>
      <c r="C2675" s="499" t="s">
        <v>1455</v>
      </c>
      <c r="D2675" s="500" t="n">
        <v>871</v>
      </c>
      <c r="E2675" s="499" t="s">
        <v>1407</v>
      </c>
    </row>
    <row r="2676" customFormat="false" ht="15" hidden="true" customHeight="false" outlineLevel="0" collapsed="false">
      <c r="A2676" s="499" t="s">
        <v>1685</v>
      </c>
      <c r="B2676" s="500" t="n">
        <v>886</v>
      </c>
      <c r="C2676" s="499" t="s">
        <v>1455</v>
      </c>
      <c r="D2676" s="500" t="n">
        <v>309</v>
      </c>
      <c r="E2676" s="499" t="s">
        <v>1410</v>
      </c>
    </row>
    <row r="2677" customFormat="false" ht="15" hidden="true" customHeight="false" outlineLevel="0" collapsed="false">
      <c r="A2677" s="499" t="s">
        <v>1685</v>
      </c>
      <c r="B2677" s="500" t="n">
        <v>886</v>
      </c>
      <c r="C2677" s="499" t="s">
        <v>1455</v>
      </c>
      <c r="D2677" s="500" t="n">
        <v>310</v>
      </c>
      <c r="E2677" s="499" t="s">
        <v>1471</v>
      </c>
    </row>
    <row r="2678" customFormat="false" ht="15" hidden="true" customHeight="false" outlineLevel="0" collapsed="false">
      <c r="A2678" s="499" t="s">
        <v>1685</v>
      </c>
      <c r="B2678" s="500" t="n">
        <v>886</v>
      </c>
      <c r="C2678" s="499" t="s">
        <v>1455</v>
      </c>
      <c r="D2678" s="500" t="n">
        <v>250</v>
      </c>
      <c r="E2678" s="499" t="s">
        <v>1412</v>
      </c>
    </row>
    <row r="2679" customFormat="false" ht="15" hidden="true" customHeight="false" outlineLevel="0" collapsed="false">
      <c r="A2679" s="499" t="s">
        <v>1685</v>
      </c>
      <c r="B2679" s="500" t="n">
        <v>886</v>
      </c>
      <c r="C2679" s="499" t="s">
        <v>1455</v>
      </c>
      <c r="D2679" s="500" t="n">
        <v>353</v>
      </c>
      <c r="E2679" s="499" t="s">
        <v>1414</v>
      </c>
    </row>
    <row r="2680" customFormat="false" ht="15" hidden="true" customHeight="false" outlineLevel="0" collapsed="false">
      <c r="A2680" s="499" t="s">
        <v>1685</v>
      </c>
      <c r="B2680" s="500" t="n">
        <v>886</v>
      </c>
      <c r="C2680" s="499" t="s">
        <v>1455</v>
      </c>
      <c r="D2680" s="500" t="n">
        <v>355</v>
      </c>
      <c r="E2680" s="499" t="s">
        <v>1415</v>
      </c>
    </row>
    <row r="2681" customFormat="false" ht="15" hidden="true" customHeight="false" outlineLevel="0" collapsed="false">
      <c r="A2681" s="499" t="s">
        <v>1685</v>
      </c>
      <c r="B2681" s="500" t="n">
        <v>886</v>
      </c>
      <c r="C2681" s="499" t="s">
        <v>1455</v>
      </c>
      <c r="D2681" s="500" t="n">
        <v>815</v>
      </c>
      <c r="E2681" s="499" t="s">
        <v>1472</v>
      </c>
    </row>
    <row r="2682" customFormat="false" ht="15" hidden="true" customHeight="false" outlineLevel="0" collapsed="false">
      <c r="A2682" s="499" t="s">
        <v>1685</v>
      </c>
      <c r="B2682" s="500" t="n">
        <v>886</v>
      </c>
      <c r="C2682" s="499" t="s">
        <v>1455</v>
      </c>
      <c r="D2682" s="500" t="n">
        <v>357</v>
      </c>
      <c r="E2682" s="499" t="s">
        <v>1419</v>
      </c>
    </row>
    <row r="2683" customFormat="false" ht="15" hidden="true" customHeight="false" outlineLevel="0" collapsed="false">
      <c r="A2683" s="499" t="s">
        <v>1685</v>
      </c>
      <c r="B2683" s="500" t="n">
        <v>886</v>
      </c>
      <c r="C2683" s="499" t="s">
        <v>1455</v>
      </c>
      <c r="D2683" s="500" t="n">
        <v>359</v>
      </c>
      <c r="E2683" s="499" t="s">
        <v>1420</v>
      </c>
    </row>
    <row r="2684" customFormat="false" ht="15" hidden="true" customHeight="false" outlineLevel="0" collapsed="false">
      <c r="A2684" s="499" t="s">
        <v>1685</v>
      </c>
      <c r="B2684" s="500" t="n">
        <v>886</v>
      </c>
      <c r="C2684" s="499" t="s">
        <v>1455</v>
      </c>
      <c r="D2684" s="500" t="n">
        <v>456</v>
      </c>
      <c r="E2684" s="499" t="s">
        <v>1422</v>
      </c>
    </row>
    <row r="2685" customFormat="false" ht="15" hidden="true" customHeight="false" outlineLevel="0" collapsed="false">
      <c r="A2685" s="499" t="s">
        <v>1685</v>
      </c>
      <c r="B2685" s="500" t="n">
        <v>886</v>
      </c>
      <c r="C2685" s="499" t="s">
        <v>1455</v>
      </c>
      <c r="D2685" s="500" t="n">
        <v>501</v>
      </c>
      <c r="E2685" s="499" t="s">
        <v>1473</v>
      </c>
    </row>
    <row r="2686" customFormat="false" ht="15" hidden="true" customHeight="false" outlineLevel="0" collapsed="false">
      <c r="A2686" s="499" t="s">
        <v>1685</v>
      </c>
      <c r="B2686" s="500" t="n">
        <v>886</v>
      </c>
      <c r="C2686" s="499" t="s">
        <v>1455</v>
      </c>
      <c r="D2686" s="500" t="n">
        <v>588</v>
      </c>
      <c r="E2686" s="499" t="s">
        <v>1432</v>
      </c>
    </row>
    <row r="2687" customFormat="false" ht="15" hidden="true" customHeight="false" outlineLevel="0" collapsed="false">
      <c r="A2687" s="499" t="s">
        <v>1685</v>
      </c>
      <c r="B2687" s="500" t="n">
        <v>886</v>
      </c>
      <c r="C2687" s="499" t="s">
        <v>1455</v>
      </c>
      <c r="D2687" s="500" t="n">
        <v>589</v>
      </c>
      <c r="E2687" s="499" t="s">
        <v>1474</v>
      </c>
    </row>
    <row r="2688" customFormat="false" ht="15" hidden="true" customHeight="false" outlineLevel="0" collapsed="false">
      <c r="A2688" s="499" t="s">
        <v>1685</v>
      </c>
      <c r="B2688" s="500" t="n">
        <v>886</v>
      </c>
      <c r="C2688" s="499" t="s">
        <v>1455</v>
      </c>
      <c r="D2688" s="500" t="n">
        <v>632</v>
      </c>
      <c r="E2688" s="499" t="s">
        <v>1433</v>
      </c>
    </row>
    <row r="2689" customFormat="false" ht="15" hidden="true" customHeight="false" outlineLevel="0" collapsed="false">
      <c r="A2689" s="499" t="s">
        <v>1685</v>
      </c>
      <c r="B2689" s="500" t="n">
        <v>886</v>
      </c>
      <c r="C2689" s="499" t="s">
        <v>1455</v>
      </c>
      <c r="D2689" s="500" t="n">
        <v>634</v>
      </c>
      <c r="E2689" s="499" t="s">
        <v>1434</v>
      </c>
    </row>
    <row r="2690" customFormat="false" ht="15" hidden="true" customHeight="false" outlineLevel="0" collapsed="false">
      <c r="A2690" s="499" t="s">
        <v>1685</v>
      </c>
      <c r="B2690" s="500" t="n">
        <v>886</v>
      </c>
      <c r="C2690" s="499" t="s">
        <v>1455</v>
      </c>
      <c r="D2690" s="500" t="n">
        <v>636</v>
      </c>
      <c r="E2690" s="499" t="s">
        <v>1436</v>
      </c>
    </row>
    <row r="2691" customFormat="false" ht="15" hidden="true" customHeight="false" outlineLevel="0" collapsed="false">
      <c r="A2691" s="499" t="s">
        <v>1685</v>
      </c>
      <c r="B2691" s="500" t="n">
        <v>886</v>
      </c>
      <c r="C2691" s="499" t="s">
        <v>1455</v>
      </c>
      <c r="D2691" s="500" t="n">
        <v>691</v>
      </c>
      <c r="E2691" s="499" t="s">
        <v>1439</v>
      </c>
    </row>
    <row r="2692" customFormat="false" ht="15" hidden="true" customHeight="false" outlineLevel="0" collapsed="false">
      <c r="A2692" s="499" t="s">
        <v>1685</v>
      </c>
      <c r="B2692" s="500" t="n">
        <v>886</v>
      </c>
      <c r="C2692" s="499" t="s">
        <v>1455</v>
      </c>
      <c r="D2692" s="500" t="n">
        <v>692</v>
      </c>
      <c r="E2692" s="499" t="s">
        <v>1475</v>
      </c>
    </row>
    <row r="2693" customFormat="false" ht="15" hidden="true" customHeight="false" outlineLevel="0" collapsed="false">
      <c r="A2693" s="499" t="s">
        <v>1685</v>
      </c>
      <c r="B2693" s="500" t="n">
        <v>886</v>
      </c>
      <c r="C2693" s="499" t="s">
        <v>1455</v>
      </c>
      <c r="D2693" s="500" t="n">
        <v>735</v>
      </c>
      <c r="E2693" s="499" t="s">
        <v>1476</v>
      </c>
    </row>
    <row r="2694" customFormat="false" ht="15" hidden="true" customHeight="false" outlineLevel="0" collapsed="false">
      <c r="A2694" s="499" t="s">
        <v>1685</v>
      </c>
      <c r="B2694" s="500" t="n">
        <v>886</v>
      </c>
      <c r="C2694" s="499" t="s">
        <v>1455</v>
      </c>
      <c r="D2694" s="500" t="n">
        <v>872</v>
      </c>
      <c r="E2694" s="499" t="s">
        <v>1477</v>
      </c>
    </row>
    <row r="2695" customFormat="false" ht="15" hidden="true" customHeight="false" outlineLevel="0" collapsed="false">
      <c r="A2695" s="499" t="s">
        <v>1685</v>
      </c>
      <c r="B2695" s="500" t="n">
        <v>886</v>
      </c>
      <c r="C2695" s="499" t="s">
        <v>1455</v>
      </c>
      <c r="D2695" s="500" t="n">
        <v>867</v>
      </c>
      <c r="E2695" s="499" t="s">
        <v>1452</v>
      </c>
    </row>
    <row r="2696" customFormat="false" ht="15" hidden="true" customHeight="false" outlineLevel="0" collapsed="false">
      <c r="A2696" s="499" t="s">
        <v>1685</v>
      </c>
      <c r="B2696" s="500" t="n">
        <v>884</v>
      </c>
      <c r="C2696" s="499" t="s">
        <v>1478</v>
      </c>
      <c r="D2696" s="500" t="n">
        <v>5</v>
      </c>
      <c r="E2696" s="499" t="s">
        <v>1479</v>
      </c>
    </row>
    <row r="2697" customFormat="false" ht="15" hidden="true" customHeight="false" outlineLevel="0" collapsed="false">
      <c r="A2697" s="499" t="s">
        <v>1685</v>
      </c>
      <c r="B2697" s="500" t="n">
        <v>884</v>
      </c>
      <c r="C2697" s="499" t="s">
        <v>1478</v>
      </c>
      <c r="D2697" s="500" t="n">
        <v>21</v>
      </c>
      <c r="E2697" s="499" t="s">
        <v>1348</v>
      </c>
    </row>
    <row r="2698" customFormat="false" ht="15" hidden="true" customHeight="false" outlineLevel="0" collapsed="false">
      <c r="A2698" s="499" t="s">
        <v>1685</v>
      </c>
      <c r="B2698" s="500" t="n">
        <v>884</v>
      </c>
      <c r="C2698" s="499" t="s">
        <v>1478</v>
      </c>
      <c r="D2698" s="500" t="n">
        <v>4</v>
      </c>
      <c r="E2698" s="499" t="s">
        <v>1351</v>
      </c>
    </row>
    <row r="2699" customFormat="false" ht="15" hidden="true" customHeight="false" outlineLevel="0" collapsed="false">
      <c r="A2699" s="499" t="s">
        <v>1685</v>
      </c>
      <c r="B2699" s="500" t="n">
        <v>884</v>
      </c>
      <c r="C2699" s="499" t="s">
        <v>1478</v>
      </c>
      <c r="D2699" s="500" t="n">
        <v>19</v>
      </c>
      <c r="E2699" s="499" t="s">
        <v>1354</v>
      </c>
    </row>
    <row r="2700" customFormat="false" ht="15" hidden="true" customHeight="false" outlineLevel="0" collapsed="false">
      <c r="A2700" s="499" t="s">
        <v>1685</v>
      </c>
      <c r="B2700" s="500" t="n">
        <v>884</v>
      </c>
      <c r="C2700" s="499" t="s">
        <v>1478</v>
      </c>
      <c r="D2700" s="500" t="n">
        <v>15</v>
      </c>
      <c r="E2700" s="499" t="s">
        <v>1355</v>
      </c>
    </row>
    <row r="2701" customFormat="false" ht="15" hidden="true" customHeight="false" outlineLevel="0" collapsed="false">
      <c r="A2701" s="499" t="s">
        <v>1685</v>
      </c>
      <c r="B2701" s="500" t="n">
        <v>884</v>
      </c>
      <c r="C2701" s="499" t="s">
        <v>1478</v>
      </c>
      <c r="D2701" s="500" t="n">
        <v>3</v>
      </c>
      <c r="E2701" s="499" t="s">
        <v>1480</v>
      </c>
    </row>
    <row r="2702" customFormat="false" ht="15" hidden="true" customHeight="false" outlineLevel="0" collapsed="false">
      <c r="A2702" s="499" t="s">
        <v>1685</v>
      </c>
      <c r="B2702" s="500" t="n">
        <v>884</v>
      </c>
      <c r="C2702" s="499" t="s">
        <v>1478</v>
      </c>
      <c r="D2702" s="500" t="n">
        <v>13</v>
      </c>
      <c r="E2702" s="499" t="s">
        <v>1361</v>
      </c>
    </row>
    <row r="2703" customFormat="false" ht="15" hidden="true" customHeight="false" outlineLevel="0" collapsed="false">
      <c r="A2703" s="499" t="s">
        <v>1685</v>
      </c>
      <c r="B2703" s="500" t="n">
        <v>884</v>
      </c>
      <c r="C2703" s="499" t="s">
        <v>1478</v>
      </c>
      <c r="D2703" s="500" t="n">
        <v>41</v>
      </c>
      <c r="E2703" s="499" t="s">
        <v>1460</v>
      </c>
    </row>
    <row r="2704" customFormat="false" ht="15" hidden="true" customHeight="false" outlineLevel="0" collapsed="false">
      <c r="A2704" s="499" t="s">
        <v>1685</v>
      </c>
      <c r="B2704" s="500" t="n">
        <v>884</v>
      </c>
      <c r="C2704" s="499" t="s">
        <v>1478</v>
      </c>
      <c r="D2704" s="500" t="n">
        <v>14</v>
      </c>
      <c r="E2704" s="499" t="s">
        <v>1373</v>
      </c>
    </row>
    <row r="2705" customFormat="false" ht="15" hidden="true" customHeight="false" outlineLevel="0" collapsed="false">
      <c r="A2705" s="499" t="s">
        <v>1685</v>
      </c>
      <c r="B2705" s="500" t="n">
        <v>884</v>
      </c>
      <c r="C2705" s="499" t="s">
        <v>1478</v>
      </c>
      <c r="D2705" s="500" t="n">
        <v>16</v>
      </c>
      <c r="E2705" s="499" t="s">
        <v>1374</v>
      </c>
    </row>
    <row r="2706" customFormat="false" ht="15" hidden="true" customHeight="false" outlineLevel="0" collapsed="false">
      <c r="A2706" s="499" t="s">
        <v>1685</v>
      </c>
      <c r="B2706" s="500" t="n">
        <v>884</v>
      </c>
      <c r="C2706" s="499" t="s">
        <v>1478</v>
      </c>
      <c r="D2706" s="500" t="n">
        <v>872</v>
      </c>
      <c r="E2706" s="499" t="s">
        <v>1481</v>
      </c>
    </row>
    <row r="2707" customFormat="false" ht="15" hidden="true" customHeight="false" outlineLevel="0" collapsed="false">
      <c r="A2707" s="499" t="s">
        <v>1685</v>
      </c>
      <c r="B2707" s="500" t="n">
        <v>884</v>
      </c>
      <c r="C2707" s="499" t="s">
        <v>1478</v>
      </c>
      <c r="D2707" s="500" t="n">
        <v>17</v>
      </c>
      <c r="E2707" s="499" t="s">
        <v>1378</v>
      </c>
    </row>
    <row r="2708" customFormat="false" ht="15" hidden="true" customHeight="false" outlineLevel="0" collapsed="false">
      <c r="A2708" s="499" t="s">
        <v>1685</v>
      </c>
      <c r="B2708" s="500" t="n">
        <v>884</v>
      </c>
      <c r="C2708" s="499" t="s">
        <v>1478</v>
      </c>
      <c r="D2708" s="500" t="n">
        <v>7</v>
      </c>
      <c r="E2708" s="499" t="s">
        <v>1380</v>
      </c>
    </row>
    <row r="2709" customFormat="false" ht="15" hidden="true" customHeight="false" outlineLevel="0" collapsed="false">
      <c r="A2709" s="499" t="s">
        <v>1685</v>
      </c>
      <c r="B2709" s="500" t="n">
        <v>884</v>
      </c>
      <c r="C2709" s="499" t="s">
        <v>1478</v>
      </c>
      <c r="D2709" s="500" t="n">
        <v>1</v>
      </c>
      <c r="E2709" s="499" t="s">
        <v>1381</v>
      </c>
    </row>
    <row r="2710" customFormat="false" ht="15" hidden="true" customHeight="false" outlineLevel="0" collapsed="false">
      <c r="A2710" s="499" t="s">
        <v>1685</v>
      </c>
      <c r="B2710" s="500" t="n">
        <v>884</v>
      </c>
      <c r="C2710" s="499" t="s">
        <v>1478</v>
      </c>
      <c r="D2710" s="500" t="n">
        <v>18</v>
      </c>
      <c r="E2710" s="499" t="s">
        <v>1383</v>
      </c>
    </row>
    <row r="2711" customFormat="false" ht="15" hidden="true" customHeight="false" outlineLevel="0" collapsed="false">
      <c r="A2711" s="499" t="s">
        <v>1685</v>
      </c>
      <c r="B2711" s="500" t="n">
        <v>884</v>
      </c>
      <c r="C2711" s="499" t="s">
        <v>1478</v>
      </c>
      <c r="D2711" s="500" t="n">
        <v>9</v>
      </c>
      <c r="E2711" s="499" t="s">
        <v>1384</v>
      </c>
    </row>
    <row r="2712" customFormat="false" ht="15" hidden="true" customHeight="false" outlineLevel="0" collapsed="false">
      <c r="A2712" s="499" t="s">
        <v>1685</v>
      </c>
      <c r="B2712" s="500" t="n">
        <v>884</v>
      </c>
      <c r="C2712" s="499" t="s">
        <v>1478</v>
      </c>
      <c r="D2712" s="500" t="n">
        <v>11</v>
      </c>
      <c r="E2712" s="499" t="s">
        <v>1385</v>
      </c>
    </row>
    <row r="2713" customFormat="false" ht="15" hidden="true" customHeight="false" outlineLevel="0" collapsed="false">
      <c r="A2713" s="499" t="s">
        <v>1685</v>
      </c>
      <c r="B2713" s="500" t="n">
        <v>884</v>
      </c>
      <c r="C2713" s="499" t="s">
        <v>1478</v>
      </c>
      <c r="D2713" s="500" t="n">
        <v>45</v>
      </c>
      <c r="E2713" s="499" t="s">
        <v>1387</v>
      </c>
    </row>
    <row r="2714" customFormat="false" ht="15" hidden="true" customHeight="false" outlineLevel="0" collapsed="false">
      <c r="A2714" s="499" t="s">
        <v>1685</v>
      </c>
      <c r="B2714" s="500" t="n">
        <v>884</v>
      </c>
      <c r="C2714" s="499" t="s">
        <v>1478</v>
      </c>
      <c r="D2714" s="500" t="n">
        <v>136</v>
      </c>
      <c r="E2714" s="499" t="s">
        <v>310</v>
      </c>
    </row>
    <row r="2715" customFormat="false" ht="15" hidden="true" customHeight="false" outlineLevel="0" collapsed="false">
      <c r="A2715" s="499" t="s">
        <v>1685</v>
      </c>
      <c r="B2715" s="500" t="n">
        <v>884</v>
      </c>
      <c r="C2715" s="499" t="s">
        <v>1478</v>
      </c>
      <c r="D2715" s="500" t="n">
        <v>176</v>
      </c>
      <c r="E2715" s="499" t="s">
        <v>1482</v>
      </c>
    </row>
    <row r="2716" customFormat="false" ht="15" hidden="true" customHeight="false" outlineLevel="0" collapsed="false">
      <c r="A2716" s="499" t="s">
        <v>1685</v>
      </c>
      <c r="B2716" s="500" t="n">
        <v>884</v>
      </c>
      <c r="C2716" s="499" t="s">
        <v>1478</v>
      </c>
      <c r="D2716" s="500" t="n">
        <v>177</v>
      </c>
      <c r="E2716" s="499" t="s">
        <v>1401</v>
      </c>
    </row>
    <row r="2717" customFormat="false" ht="15" hidden="true" customHeight="false" outlineLevel="0" collapsed="false">
      <c r="A2717" s="499" t="s">
        <v>1685</v>
      </c>
      <c r="B2717" s="500" t="n">
        <v>884</v>
      </c>
      <c r="C2717" s="499" t="s">
        <v>1478</v>
      </c>
      <c r="D2717" s="500" t="n">
        <v>200</v>
      </c>
      <c r="E2717" s="499" t="s">
        <v>1403</v>
      </c>
    </row>
    <row r="2718" customFormat="false" ht="15" hidden="true" customHeight="false" outlineLevel="0" collapsed="false">
      <c r="A2718" s="499" t="s">
        <v>1685</v>
      </c>
      <c r="B2718" s="500" t="n">
        <v>884</v>
      </c>
      <c r="C2718" s="499" t="s">
        <v>1478</v>
      </c>
      <c r="D2718" s="500" t="n">
        <v>179</v>
      </c>
      <c r="E2718" s="499" t="s">
        <v>1404</v>
      </c>
    </row>
    <row r="2719" customFormat="false" ht="15" hidden="true" customHeight="false" outlineLevel="0" collapsed="false">
      <c r="A2719" s="499" t="s">
        <v>1685</v>
      </c>
      <c r="B2719" s="500" t="n">
        <v>884</v>
      </c>
      <c r="C2719" s="499" t="s">
        <v>1478</v>
      </c>
      <c r="D2719" s="500" t="n">
        <v>309</v>
      </c>
      <c r="E2719" s="499" t="s">
        <v>1412</v>
      </c>
    </row>
    <row r="2720" customFormat="false" ht="15" hidden="true" customHeight="false" outlineLevel="0" collapsed="false">
      <c r="A2720" s="499" t="s">
        <v>1685</v>
      </c>
      <c r="B2720" s="500" t="n">
        <v>884</v>
      </c>
      <c r="C2720" s="499" t="s">
        <v>1478</v>
      </c>
      <c r="D2720" s="500" t="n">
        <v>353</v>
      </c>
      <c r="E2720" s="499" t="s">
        <v>1414</v>
      </c>
    </row>
    <row r="2721" customFormat="false" ht="15" hidden="true" customHeight="false" outlineLevel="0" collapsed="false">
      <c r="A2721" s="499" t="s">
        <v>1685</v>
      </c>
      <c r="B2721" s="500" t="n">
        <v>884</v>
      </c>
      <c r="C2721" s="499" t="s">
        <v>1478</v>
      </c>
      <c r="D2721" s="500" t="n">
        <v>361</v>
      </c>
      <c r="E2721" s="499" t="s">
        <v>1415</v>
      </c>
    </row>
    <row r="2722" customFormat="false" ht="15" hidden="true" customHeight="false" outlineLevel="0" collapsed="false">
      <c r="A2722" s="499" t="s">
        <v>1685</v>
      </c>
      <c r="B2722" s="500" t="n">
        <v>884</v>
      </c>
      <c r="C2722" s="499" t="s">
        <v>1478</v>
      </c>
      <c r="D2722" s="500" t="n">
        <v>359</v>
      </c>
      <c r="E2722" s="499" t="s">
        <v>1418</v>
      </c>
    </row>
    <row r="2723" customFormat="false" ht="15" hidden="true" customHeight="false" outlineLevel="0" collapsed="false">
      <c r="A2723" s="499" t="s">
        <v>1685</v>
      </c>
      <c r="B2723" s="500" t="n">
        <v>884</v>
      </c>
      <c r="C2723" s="499" t="s">
        <v>1478</v>
      </c>
      <c r="D2723" s="500" t="n">
        <v>355</v>
      </c>
      <c r="E2723" s="499" t="s">
        <v>1419</v>
      </c>
    </row>
    <row r="2724" customFormat="false" ht="15" hidden="true" customHeight="false" outlineLevel="0" collapsed="false">
      <c r="A2724" s="499" t="s">
        <v>1685</v>
      </c>
      <c r="B2724" s="500" t="n">
        <v>884</v>
      </c>
      <c r="C2724" s="499" t="s">
        <v>1478</v>
      </c>
      <c r="D2724" s="500" t="n">
        <v>357</v>
      </c>
      <c r="E2724" s="499" t="s">
        <v>1420</v>
      </c>
    </row>
    <row r="2725" customFormat="false" ht="15" hidden="true" customHeight="false" outlineLevel="0" collapsed="false">
      <c r="A2725" s="499" t="s">
        <v>1685</v>
      </c>
      <c r="B2725" s="500" t="n">
        <v>884</v>
      </c>
      <c r="C2725" s="499" t="s">
        <v>1478</v>
      </c>
      <c r="D2725" s="500" t="n">
        <v>175</v>
      </c>
      <c r="E2725" s="499" t="s">
        <v>1483</v>
      </c>
    </row>
    <row r="2726" customFormat="false" ht="15" hidden="true" customHeight="false" outlineLevel="0" collapsed="false">
      <c r="A2726" s="499" t="s">
        <v>1685</v>
      </c>
      <c r="B2726" s="500" t="n">
        <v>884</v>
      </c>
      <c r="C2726" s="499" t="s">
        <v>1478</v>
      </c>
      <c r="D2726" s="500" t="n">
        <v>501</v>
      </c>
      <c r="E2726" s="499" t="s">
        <v>1484</v>
      </c>
    </row>
    <row r="2727" customFormat="false" ht="15" hidden="true" customHeight="false" outlineLevel="0" collapsed="false">
      <c r="A2727" s="499" t="s">
        <v>1685</v>
      </c>
      <c r="B2727" s="500" t="n">
        <v>884</v>
      </c>
      <c r="C2727" s="499" t="s">
        <v>1478</v>
      </c>
      <c r="D2727" s="500" t="n">
        <v>544</v>
      </c>
      <c r="E2727" s="499" t="s">
        <v>1428</v>
      </c>
    </row>
    <row r="2728" customFormat="false" ht="15" hidden="true" customHeight="false" outlineLevel="0" collapsed="false">
      <c r="A2728" s="499" t="s">
        <v>1685</v>
      </c>
      <c r="B2728" s="500" t="n">
        <v>884</v>
      </c>
      <c r="C2728" s="499" t="s">
        <v>1478</v>
      </c>
      <c r="D2728" s="500" t="n">
        <v>588</v>
      </c>
      <c r="E2728" s="499" t="s">
        <v>1432</v>
      </c>
    </row>
    <row r="2729" customFormat="false" ht="15" hidden="true" customHeight="false" outlineLevel="0" collapsed="false">
      <c r="A2729" s="499" t="s">
        <v>1685</v>
      </c>
      <c r="B2729" s="500" t="n">
        <v>884</v>
      </c>
      <c r="C2729" s="499" t="s">
        <v>1478</v>
      </c>
      <c r="D2729" s="500" t="n">
        <v>675</v>
      </c>
      <c r="E2729" s="499" t="s">
        <v>1438</v>
      </c>
    </row>
    <row r="2730" customFormat="false" ht="15" hidden="true" customHeight="false" outlineLevel="0" collapsed="false">
      <c r="A2730" s="499" t="s">
        <v>1685</v>
      </c>
      <c r="B2730" s="500" t="n">
        <v>884</v>
      </c>
      <c r="C2730" s="499" t="s">
        <v>1478</v>
      </c>
      <c r="D2730" s="500" t="n">
        <v>871</v>
      </c>
      <c r="E2730" s="499" t="s">
        <v>1452</v>
      </c>
    </row>
    <row r="2731" customFormat="false" ht="15" hidden="true" customHeight="false" outlineLevel="0" collapsed="false">
      <c r="A2731" s="499" t="s">
        <v>1685</v>
      </c>
      <c r="B2731" s="500" t="n">
        <v>888</v>
      </c>
      <c r="C2731" s="499" t="s">
        <v>1485</v>
      </c>
      <c r="D2731" s="500" t="n">
        <v>20</v>
      </c>
      <c r="E2731" s="499" t="s">
        <v>1486</v>
      </c>
    </row>
    <row r="2732" customFormat="false" ht="15" hidden="true" customHeight="false" outlineLevel="0" collapsed="false">
      <c r="A2732" s="499" t="s">
        <v>1685</v>
      </c>
      <c r="B2732" s="500" t="n">
        <v>888</v>
      </c>
      <c r="C2732" s="499" t="s">
        <v>1485</v>
      </c>
      <c r="D2732" s="500" t="n">
        <v>21</v>
      </c>
      <c r="E2732" s="499" t="s">
        <v>1487</v>
      </c>
    </row>
    <row r="2733" customFormat="false" ht="15" hidden="true" customHeight="false" outlineLevel="0" collapsed="false">
      <c r="A2733" s="499" t="s">
        <v>1685</v>
      </c>
      <c r="B2733" s="500" t="n">
        <v>888</v>
      </c>
      <c r="C2733" s="499" t="s">
        <v>1485</v>
      </c>
      <c r="D2733" s="500" t="n">
        <v>22</v>
      </c>
      <c r="E2733" s="499" t="s">
        <v>1488</v>
      </c>
    </row>
    <row r="2734" customFormat="false" ht="15" hidden="true" customHeight="false" outlineLevel="0" collapsed="false">
      <c r="A2734" s="499" t="s">
        <v>1685</v>
      </c>
      <c r="B2734" s="500" t="n">
        <v>888</v>
      </c>
      <c r="C2734" s="499" t="s">
        <v>1485</v>
      </c>
      <c r="D2734" s="500" t="n">
        <v>23</v>
      </c>
      <c r="E2734" s="499" t="s">
        <v>1489</v>
      </c>
    </row>
    <row r="2735" customFormat="false" ht="15" hidden="true" customHeight="false" outlineLevel="0" collapsed="false">
      <c r="A2735" s="499" t="s">
        <v>1685</v>
      </c>
      <c r="B2735" s="500" t="n">
        <v>888</v>
      </c>
      <c r="C2735" s="499" t="s">
        <v>1485</v>
      </c>
      <c r="D2735" s="500" t="n">
        <v>26</v>
      </c>
      <c r="E2735" s="499" t="s">
        <v>1490</v>
      </c>
    </row>
    <row r="2736" customFormat="false" ht="15" hidden="true" customHeight="false" outlineLevel="0" collapsed="false">
      <c r="A2736" s="499" t="s">
        <v>1685</v>
      </c>
      <c r="B2736" s="500" t="n">
        <v>888</v>
      </c>
      <c r="C2736" s="499" t="s">
        <v>1485</v>
      </c>
      <c r="D2736" s="500" t="n">
        <v>25</v>
      </c>
      <c r="E2736" s="499" t="s">
        <v>1491</v>
      </c>
    </row>
    <row r="2737" customFormat="false" ht="15" hidden="true" customHeight="false" outlineLevel="0" collapsed="false">
      <c r="A2737" s="499" t="s">
        <v>1685</v>
      </c>
      <c r="B2737" s="500" t="n">
        <v>888</v>
      </c>
      <c r="C2737" s="499" t="s">
        <v>1485</v>
      </c>
      <c r="D2737" s="500" t="n">
        <v>24</v>
      </c>
      <c r="E2737" s="499" t="s">
        <v>1492</v>
      </c>
    </row>
    <row r="2738" customFormat="false" ht="15" hidden="true" customHeight="false" outlineLevel="0" collapsed="false">
      <c r="A2738" s="499" t="s">
        <v>1685</v>
      </c>
      <c r="B2738" s="500" t="n">
        <v>888</v>
      </c>
      <c r="C2738" s="499" t="s">
        <v>1485</v>
      </c>
      <c r="D2738" s="500" t="n">
        <v>27</v>
      </c>
      <c r="E2738" s="499" t="s">
        <v>1493</v>
      </c>
    </row>
    <row r="2739" customFormat="false" ht="15" hidden="true" customHeight="false" outlineLevel="0" collapsed="false">
      <c r="A2739" s="499" t="s">
        <v>1685</v>
      </c>
      <c r="B2739" s="500" t="n">
        <v>888</v>
      </c>
      <c r="C2739" s="499" t="s">
        <v>1485</v>
      </c>
      <c r="D2739" s="500" t="n">
        <v>103</v>
      </c>
      <c r="E2739" s="499" t="s">
        <v>1494</v>
      </c>
    </row>
    <row r="2740" customFormat="false" ht="15" hidden="true" customHeight="false" outlineLevel="0" collapsed="false">
      <c r="A2740" s="499" t="s">
        <v>1685</v>
      </c>
      <c r="B2740" s="500" t="n">
        <v>888</v>
      </c>
      <c r="C2740" s="499" t="s">
        <v>1485</v>
      </c>
      <c r="D2740" s="500" t="n">
        <v>100</v>
      </c>
      <c r="E2740" s="499" t="s">
        <v>1495</v>
      </c>
    </row>
    <row r="2741" customFormat="false" ht="15" hidden="true" customHeight="false" outlineLevel="0" collapsed="false">
      <c r="A2741" s="499" t="s">
        <v>1685</v>
      </c>
      <c r="B2741" s="500" t="n">
        <v>888</v>
      </c>
      <c r="C2741" s="499" t="s">
        <v>1485</v>
      </c>
      <c r="D2741" s="500" t="n">
        <v>101</v>
      </c>
      <c r="E2741" s="499" t="s">
        <v>1496</v>
      </c>
    </row>
    <row r="2742" customFormat="false" ht="15" hidden="true" customHeight="false" outlineLevel="0" collapsed="false">
      <c r="A2742" s="499" t="s">
        <v>1685</v>
      </c>
      <c r="B2742" s="500" t="n">
        <v>888</v>
      </c>
      <c r="C2742" s="499" t="s">
        <v>1485</v>
      </c>
      <c r="D2742" s="500" t="n">
        <v>102</v>
      </c>
      <c r="E2742" s="499" t="s">
        <v>1497</v>
      </c>
    </row>
    <row r="2743" customFormat="false" ht="15" hidden="true" customHeight="false" outlineLevel="0" collapsed="false">
      <c r="A2743" s="499" t="s">
        <v>1685</v>
      </c>
      <c r="B2743" s="500" t="n">
        <v>888</v>
      </c>
      <c r="C2743" s="499" t="s">
        <v>1485</v>
      </c>
      <c r="D2743" s="500" t="n">
        <v>104</v>
      </c>
      <c r="E2743" s="499" t="s">
        <v>1498</v>
      </c>
    </row>
    <row r="2744" customFormat="false" ht="15" hidden="true" customHeight="false" outlineLevel="0" collapsed="false">
      <c r="A2744" s="499" t="s">
        <v>1685</v>
      </c>
      <c r="B2744" s="500" t="n">
        <v>888</v>
      </c>
      <c r="C2744" s="499" t="s">
        <v>1485</v>
      </c>
      <c r="D2744" s="500" t="n">
        <v>105</v>
      </c>
      <c r="E2744" s="499" t="s">
        <v>1499</v>
      </c>
    </row>
    <row r="2745" customFormat="false" ht="15" hidden="true" customHeight="false" outlineLevel="0" collapsed="false">
      <c r="A2745" s="499" t="s">
        <v>1685</v>
      </c>
      <c r="B2745" s="500" t="n">
        <v>888</v>
      </c>
      <c r="C2745" s="499" t="s">
        <v>1485</v>
      </c>
      <c r="D2745" s="500" t="n">
        <v>150</v>
      </c>
      <c r="E2745" s="499" t="s">
        <v>1500</v>
      </c>
    </row>
    <row r="2746" customFormat="false" ht="15" hidden="true" customHeight="false" outlineLevel="0" collapsed="false">
      <c r="A2746" s="499" t="s">
        <v>1685</v>
      </c>
      <c r="B2746" s="500" t="n">
        <v>888</v>
      </c>
      <c r="C2746" s="499" t="s">
        <v>1485</v>
      </c>
      <c r="D2746" s="500" t="n">
        <v>151</v>
      </c>
      <c r="E2746" s="499" t="s">
        <v>1501</v>
      </c>
    </row>
    <row r="2747" customFormat="false" ht="15" hidden="true" customHeight="false" outlineLevel="0" collapsed="false">
      <c r="A2747" s="499" t="s">
        <v>1685</v>
      </c>
      <c r="B2747" s="500" t="n">
        <v>888</v>
      </c>
      <c r="C2747" s="499" t="s">
        <v>1485</v>
      </c>
      <c r="D2747" s="500" t="n">
        <v>152</v>
      </c>
      <c r="E2747" s="499" t="s">
        <v>1502</v>
      </c>
    </row>
    <row r="2748" customFormat="false" ht="15" hidden="true" customHeight="false" outlineLevel="0" collapsed="false">
      <c r="A2748" s="499" t="s">
        <v>1685</v>
      </c>
      <c r="B2748" s="500" t="n">
        <v>888</v>
      </c>
      <c r="C2748" s="499" t="s">
        <v>1485</v>
      </c>
      <c r="D2748" s="500" t="n">
        <v>153</v>
      </c>
      <c r="E2748" s="499" t="s">
        <v>1503</v>
      </c>
    </row>
    <row r="2749" customFormat="false" ht="15" hidden="true" customHeight="false" outlineLevel="0" collapsed="false">
      <c r="A2749" s="499" t="s">
        <v>1685</v>
      </c>
      <c r="B2749" s="500" t="n">
        <v>888</v>
      </c>
      <c r="C2749" s="499" t="s">
        <v>1485</v>
      </c>
      <c r="D2749" s="500" t="n">
        <v>154</v>
      </c>
      <c r="E2749" s="499" t="s">
        <v>1504</v>
      </c>
    </row>
    <row r="2750" customFormat="false" ht="15" hidden="true" customHeight="false" outlineLevel="0" collapsed="false">
      <c r="A2750" s="499" t="s">
        <v>1685</v>
      </c>
      <c r="B2750" s="500" t="n">
        <v>888</v>
      </c>
      <c r="C2750" s="499" t="s">
        <v>1485</v>
      </c>
      <c r="D2750" s="500" t="n">
        <v>155</v>
      </c>
      <c r="E2750" s="499" t="s">
        <v>1505</v>
      </c>
    </row>
    <row r="2751" customFormat="false" ht="15" hidden="true" customHeight="false" outlineLevel="0" collapsed="false">
      <c r="A2751" s="499" t="s">
        <v>1685</v>
      </c>
      <c r="B2751" s="500" t="n">
        <v>888</v>
      </c>
      <c r="C2751" s="499" t="s">
        <v>1485</v>
      </c>
      <c r="D2751" s="500" t="n">
        <v>330</v>
      </c>
      <c r="E2751" s="499" t="s">
        <v>1506</v>
      </c>
    </row>
    <row r="2752" customFormat="false" ht="15" hidden="true" customHeight="false" outlineLevel="0" collapsed="false">
      <c r="A2752" s="499" t="s">
        <v>1685</v>
      </c>
      <c r="B2752" s="500" t="n">
        <v>888</v>
      </c>
      <c r="C2752" s="499" t="s">
        <v>1485</v>
      </c>
      <c r="D2752" s="500" t="n">
        <v>331</v>
      </c>
      <c r="E2752" s="499" t="s">
        <v>1507</v>
      </c>
    </row>
    <row r="2753" customFormat="false" ht="15" hidden="true" customHeight="false" outlineLevel="0" collapsed="false">
      <c r="A2753" s="499" t="s">
        <v>1685</v>
      </c>
      <c r="B2753" s="500" t="n">
        <v>888</v>
      </c>
      <c r="C2753" s="499" t="s">
        <v>1485</v>
      </c>
      <c r="D2753" s="500" t="n">
        <v>322</v>
      </c>
      <c r="E2753" s="499" t="s">
        <v>1508</v>
      </c>
    </row>
    <row r="2754" customFormat="false" ht="15" hidden="true" customHeight="false" outlineLevel="0" collapsed="false">
      <c r="A2754" s="499" t="s">
        <v>1685</v>
      </c>
      <c r="B2754" s="500" t="n">
        <v>888</v>
      </c>
      <c r="C2754" s="499" t="s">
        <v>1485</v>
      </c>
      <c r="D2754" s="500" t="n">
        <v>370</v>
      </c>
      <c r="E2754" s="499" t="s">
        <v>1509</v>
      </c>
    </row>
    <row r="2755" customFormat="false" ht="15" hidden="true" customHeight="false" outlineLevel="0" collapsed="false">
      <c r="A2755" s="499" t="s">
        <v>1685</v>
      </c>
      <c r="B2755" s="500" t="n">
        <v>888</v>
      </c>
      <c r="C2755" s="499" t="s">
        <v>1485</v>
      </c>
      <c r="D2755" s="500" t="n">
        <v>371</v>
      </c>
      <c r="E2755" s="499" t="s">
        <v>1510</v>
      </c>
    </row>
    <row r="2756" customFormat="false" ht="15" hidden="true" customHeight="false" outlineLevel="0" collapsed="false">
      <c r="A2756" s="499" t="s">
        <v>1685</v>
      </c>
      <c r="B2756" s="500" t="n">
        <v>888</v>
      </c>
      <c r="C2756" s="499" t="s">
        <v>1485</v>
      </c>
      <c r="D2756" s="500" t="n">
        <v>361</v>
      </c>
      <c r="E2756" s="499" t="s">
        <v>1511</v>
      </c>
    </row>
    <row r="2757" customFormat="false" ht="15" hidden="true" customHeight="false" outlineLevel="0" collapsed="false">
      <c r="A2757" s="499" t="s">
        <v>1685</v>
      </c>
      <c r="B2757" s="500" t="n">
        <v>888</v>
      </c>
      <c r="C2757" s="499" t="s">
        <v>1485</v>
      </c>
      <c r="D2757" s="500" t="n">
        <v>360</v>
      </c>
      <c r="E2757" s="499" t="s">
        <v>1512</v>
      </c>
    </row>
    <row r="2758" customFormat="false" ht="15" hidden="true" customHeight="false" outlineLevel="0" collapsed="false">
      <c r="A2758" s="499" t="s">
        <v>1685</v>
      </c>
      <c r="B2758" s="500" t="n">
        <v>888</v>
      </c>
      <c r="C2758" s="499" t="s">
        <v>1485</v>
      </c>
      <c r="D2758" s="500" t="n">
        <v>362</v>
      </c>
      <c r="E2758" s="499" t="s">
        <v>1513</v>
      </c>
    </row>
    <row r="2759" customFormat="false" ht="15" hidden="true" customHeight="false" outlineLevel="0" collapsed="false">
      <c r="A2759" s="499" t="s">
        <v>1685</v>
      </c>
      <c r="B2759" s="500" t="n">
        <v>888</v>
      </c>
      <c r="C2759" s="499" t="s">
        <v>1485</v>
      </c>
      <c r="D2759" s="500" t="n">
        <v>363</v>
      </c>
      <c r="E2759" s="499" t="s">
        <v>1514</v>
      </c>
    </row>
    <row r="2760" customFormat="false" ht="15" hidden="true" customHeight="false" outlineLevel="0" collapsed="false">
      <c r="A2760" s="499" t="s">
        <v>1685</v>
      </c>
      <c r="B2760" s="500" t="n">
        <v>888</v>
      </c>
      <c r="C2760" s="499" t="s">
        <v>1485</v>
      </c>
      <c r="D2760" s="500" t="n">
        <v>364</v>
      </c>
      <c r="E2760" s="499" t="s">
        <v>1515</v>
      </c>
    </row>
    <row r="2761" customFormat="false" ht="15" hidden="true" customHeight="false" outlineLevel="0" collapsed="false">
      <c r="A2761" s="499" t="s">
        <v>1685</v>
      </c>
      <c r="B2761" s="500" t="n">
        <v>888</v>
      </c>
      <c r="C2761" s="499" t="s">
        <v>1485</v>
      </c>
      <c r="D2761" s="500" t="n">
        <v>365</v>
      </c>
      <c r="E2761" s="499" t="s">
        <v>1516</v>
      </c>
    </row>
    <row r="2762" customFormat="false" ht="15" hidden="true" customHeight="false" outlineLevel="0" collapsed="false">
      <c r="A2762" s="499" t="s">
        <v>1685</v>
      </c>
      <c r="B2762" s="500" t="n">
        <v>888</v>
      </c>
      <c r="C2762" s="499" t="s">
        <v>1485</v>
      </c>
      <c r="D2762" s="500" t="n">
        <v>520</v>
      </c>
      <c r="E2762" s="499" t="s">
        <v>1517</v>
      </c>
    </row>
    <row r="2763" customFormat="false" ht="15" hidden="true" customHeight="false" outlineLevel="0" collapsed="false">
      <c r="A2763" s="499" t="s">
        <v>1685</v>
      </c>
      <c r="B2763" s="500" t="n">
        <v>888</v>
      </c>
      <c r="C2763" s="499" t="s">
        <v>1485</v>
      </c>
      <c r="D2763" s="500" t="n">
        <v>521</v>
      </c>
      <c r="E2763" s="499" t="s">
        <v>1518</v>
      </c>
    </row>
    <row r="2764" customFormat="false" ht="15" hidden="true" customHeight="false" outlineLevel="0" collapsed="false">
      <c r="A2764" s="499" t="s">
        <v>1685</v>
      </c>
      <c r="B2764" s="500" t="n">
        <v>888</v>
      </c>
      <c r="C2764" s="499" t="s">
        <v>1485</v>
      </c>
      <c r="D2764" s="500" t="n">
        <v>522</v>
      </c>
      <c r="E2764" s="499" t="s">
        <v>1519</v>
      </c>
    </row>
    <row r="2765" customFormat="false" ht="15" hidden="true" customHeight="false" outlineLevel="0" collapsed="false">
      <c r="A2765" s="499" t="s">
        <v>1685</v>
      </c>
      <c r="B2765" s="500" t="n">
        <v>888</v>
      </c>
      <c r="C2765" s="499" t="s">
        <v>1485</v>
      </c>
      <c r="D2765" s="500" t="n">
        <v>523</v>
      </c>
      <c r="E2765" s="499" t="s">
        <v>1520</v>
      </c>
    </row>
    <row r="2766" customFormat="false" ht="15" hidden="true" customHeight="false" outlineLevel="0" collapsed="false">
      <c r="A2766" s="499" t="s">
        <v>1685</v>
      </c>
      <c r="B2766" s="500" t="n">
        <v>888</v>
      </c>
      <c r="C2766" s="499" t="s">
        <v>1485</v>
      </c>
      <c r="D2766" s="500" t="n">
        <v>580</v>
      </c>
      <c r="E2766" s="499" t="s">
        <v>1521</v>
      </c>
    </row>
    <row r="2767" customFormat="false" ht="15" hidden="true" customHeight="false" outlineLevel="0" collapsed="false">
      <c r="A2767" s="499" t="s">
        <v>1685</v>
      </c>
      <c r="B2767" s="500" t="n">
        <v>888</v>
      </c>
      <c r="C2767" s="499" t="s">
        <v>1485</v>
      </c>
      <c r="D2767" s="500" t="n">
        <v>755</v>
      </c>
      <c r="E2767" s="499" t="s">
        <v>1522</v>
      </c>
    </row>
    <row r="2768" customFormat="false" ht="15" hidden="true" customHeight="false" outlineLevel="0" collapsed="false">
      <c r="A2768" s="499" t="s">
        <v>1685</v>
      </c>
      <c r="B2768" s="500" t="n">
        <v>888</v>
      </c>
      <c r="C2768" s="499" t="s">
        <v>1485</v>
      </c>
      <c r="D2768" s="500" t="n">
        <v>756</v>
      </c>
      <c r="E2768" s="499" t="s">
        <v>1523</v>
      </c>
    </row>
    <row r="2769" customFormat="false" ht="15" hidden="true" customHeight="false" outlineLevel="0" collapsed="false">
      <c r="A2769" s="499" t="s">
        <v>1685</v>
      </c>
      <c r="B2769" s="500" t="n">
        <v>888</v>
      </c>
      <c r="C2769" s="499" t="s">
        <v>1485</v>
      </c>
      <c r="D2769" s="500" t="n">
        <v>757</v>
      </c>
      <c r="E2769" s="499" t="s">
        <v>1524</v>
      </c>
    </row>
    <row r="2770" customFormat="false" ht="15" hidden="true" customHeight="false" outlineLevel="0" collapsed="false">
      <c r="A2770" s="499" t="s">
        <v>1685</v>
      </c>
      <c r="B2770" s="500" t="n">
        <v>888</v>
      </c>
      <c r="C2770" s="499" t="s">
        <v>1485</v>
      </c>
      <c r="D2770" s="500" t="n">
        <v>758</v>
      </c>
      <c r="E2770" s="499" t="s">
        <v>1525</v>
      </c>
    </row>
    <row r="2771" customFormat="false" ht="15" hidden="true" customHeight="false" outlineLevel="0" collapsed="false">
      <c r="A2771" s="499" t="s">
        <v>1685</v>
      </c>
      <c r="B2771" s="500" t="n">
        <v>888</v>
      </c>
      <c r="C2771" s="499" t="s">
        <v>1485</v>
      </c>
      <c r="D2771" s="500" t="n">
        <v>759</v>
      </c>
      <c r="E2771" s="499" t="s">
        <v>1526</v>
      </c>
    </row>
    <row r="2772" customFormat="false" ht="15" hidden="true" customHeight="false" outlineLevel="0" collapsed="false">
      <c r="A2772" s="499" t="s">
        <v>1685</v>
      </c>
      <c r="B2772" s="500" t="n">
        <v>888</v>
      </c>
      <c r="C2772" s="499" t="s">
        <v>1485</v>
      </c>
      <c r="D2772" s="500" t="n">
        <v>761</v>
      </c>
      <c r="E2772" s="499" t="s">
        <v>1527</v>
      </c>
    </row>
    <row r="2773" customFormat="false" ht="15" hidden="true" customHeight="false" outlineLevel="0" collapsed="false">
      <c r="A2773" s="499" t="s">
        <v>1685</v>
      </c>
      <c r="B2773" s="500" t="n">
        <v>888</v>
      </c>
      <c r="C2773" s="499" t="s">
        <v>1485</v>
      </c>
      <c r="D2773" s="500" t="n">
        <v>762</v>
      </c>
      <c r="E2773" s="499" t="s">
        <v>1528</v>
      </c>
    </row>
    <row r="2774" customFormat="false" ht="15" hidden="true" customHeight="false" outlineLevel="0" collapsed="false">
      <c r="A2774" s="499" t="s">
        <v>1685</v>
      </c>
      <c r="B2774" s="500" t="n">
        <v>888</v>
      </c>
      <c r="C2774" s="499" t="s">
        <v>1485</v>
      </c>
      <c r="D2774" s="500" t="n">
        <v>760</v>
      </c>
      <c r="E2774" s="499" t="s">
        <v>1529</v>
      </c>
    </row>
    <row r="2775" customFormat="false" ht="15" hidden="true" customHeight="false" outlineLevel="0" collapsed="false">
      <c r="A2775" s="499" t="s">
        <v>1685</v>
      </c>
      <c r="B2775" s="500" t="n">
        <v>882</v>
      </c>
      <c r="C2775" s="499" t="s">
        <v>1530</v>
      </c>
      <c r="D2775" s="500" t="n">
        <v>28</v>
      </c>
      <c r="E2775" s="499" t="s">
        <v>1340</v>
      </c>
    </row>
    <row r="2776" customFormat="false" ht="15" hidden="true" customHeight="false" outlineLevel="0" collapsed="false">
      <c r="A2776" s="499" t="s">
        <v>1685</v>
      </c>
      <c r="B2776" s="500" t="n">
        <v>882</v>
      </c>
      <c r="C2776" s="499" t="s">
        <v>1530</v>
      </c>
      <c r="D2776" s="500" t="n">
        <v>27</v>
      </c>
      <c r="E2776" s="499" t="s">
        <v>1531</v>
      </c>
    </row>
    <row r="2777" customFormat="false" ht="15" hidden="true" customHeight="false" outlineLevel="0" collapsed="false">
      <c r="A2777" s="499" t="s">
        <v>1685</v>
      </c>
      <c r="B2777" s="500" t="n">
        <v>882</v>
      </c>
      <c r="C2777" s="499" t="s">
        <v>1530</v>
      </c>
      <c r="D2777" s="500" t="n">
        <v>2</v>
      </c>
      <c r="E2777" s="499" t="s">
        <v>1462</v>
      </c>
    </row>
    <row r="2778" customFormat="false" ht="15" hidden="true" customHeight="false" outlineLevel="0" collapsed="false">
      <c r="A2778" s="499" t="s">
        <v>1685</v>
      </c>
      <c r="B2778" s="500" t="n">
        <v>882</v>
      </c>
      <c r="C2778" s="499" t="s">
        <v>1530</v>
      </c>
      <c r="D2778" s="500" t="n">
        <v>32</v>
      </c>
      <c r="E2778" s="499" t="s">
        <v>1378</v>
      </c>
    </row>
    <row r="2779" customFormat="false" ht="15" hidden="true" customHeight="false" outlineLevel="0" collapsed="false">
      <c r="A2779" s="499" t="s">
        <v>1685</v>
      </c>
      <c r="B2779" s="500" t="n">
        <v>882</v>
      </c>
      <c r="C2779" s="499" t="s">
        <v>1530</v>
      </c>
      <c r="D2779" s="500" t="n">
        <v>35</v>
      </c>
      <c r="E2779" s="499" t="s">
        <v>1385</v>
      </c>
    </row>
    <row r="2780" customFormat="false" ht="15" hidden="true" customHeight="false" outlineLevel="0" collapsed="false">
      <c r="A2780" s="499" t="s">
        <v>1685</v>
      </c>
      <c r="B2780" s="500" t="n">
        <v>882</v>
      </c>
      <c r="C2780" s="499" t="s">
        <v>1530</v>
      </c>
      <c r="D2780" s="500" t="n">
        <v>91</v>
      </c>
      <c r="E2780" s="499" t="s">
        <v>1392</v>
      </c>
    </row>
    <row r="2781" customFormat="false" ht="15" hidden="true" customHeight="false" outlineLevel="0" collapsed="false">
      <c r="A2781" s="499" t="s">
        <v>1685</v>
      </c>
      <c r="B2781" s="500" t="n">
        <v>882</v>
      </c>
      <c r="C2781" s="499" t="s">
        <v>1530</v>
      </c>
      <c r="D2781" s="500" t="n">
        <v>178</v>
      </c>
      <c r="E2781" s="499" t="s">
        <v>1532</v>
      </c>
    </row>
    <row r="2782" customFormat="false" ht="15" hidden="true" customHeight="false" outlineLevel="0" collapsed="false">
      <c r="A2782" s="499" t="s">
        <v>1685</v>
      </c>
      <c r="B2782" s="500" t="n">
        <v>882</v>
      </c>
      <c r="C2782" s="499" t="s">
        <v>1530</v>
      </c>
      <c r="D2782" s="500" t="n">
        <v>181</v>
      </c>
      <c r="E2782" s="499" t="s">
        <v>1404</v>
      </c>
    </row>
    <row r="2783" customFormat="false" ht="15" hidden="true" customHeight="false" outlineLevel="0" collapsed="false">
      <c r="A2783" s="499" t="s">
        <v>1685</v>
      </c>
      <c r="B2783" s="500" t="n">
        <v>882</v>
      </c>
      <c r="C2783" s="499" t="s">
        <v>1530</v>
      </c>
      <c r="D2783" s="500" t="n">
        <v>353</v>
      </c>
      <c r="E2783" s="499" t="s">
        <v>1414</v>
      </c>
    </row>
    <row r="2784" customFormat="false" ht="15" hidden="true" customHeight="false" outlineLevel="0" collapsed="false">
      <c r="A2784" s="499" t="s">
        <v>1685</v>
      </c>
      <c r="B2784" s="500" t="n">
        <v>882</v>
      </c>
      <c r="C2784" s="499" t="s">
        <v>1530</v>
      </c>
      <c r="D2784" s="500" t="n">
        <v>501</v>
      </c>
      <c r="E2784" s="499" t="s">
        <v>1473</v>
      </c>
    </row>
    <row r="2785" customFormat="false" ht="15" hidden="true" customHeight="false" outlineLevel="0" collapsed="false">
      <c r="A2785" s="499" t="s">
        <v>1685</v>
      </c>
      <c r="B2785" s="500" t="n">
        <v>882</v>
      </c>
      <c r="C2785" s="499" t="s">
        <v>1530</v>
      </c>
      <c r="D2785" s="500" t="n">
        <v>590</v>
      </c>
      <c r="E2785" s="499" t="s">
        <v>1432</v>
      </c>
    </row>
    <row r="2786" customFormat="false" ht="15" hidden="true" customHeight="false" outlineLevel="0" collapsed="false">
      <c r="A2786" s="499" t="s">
        <v>1685</v>
      </c>
      <c r="B2786" s="500" t="n">
        <v>882</v>
      </c>
      <c r="C2786" s="499" t="s">
        <v>1530</v>
      </c>
      <c r="D2786" s="500" t="n">
        <v>632</v>
      </c>
      <c r="E2786" s="499" t="s">
        <v>1433</v>
      </c>
    </row>
    <row r="2787" customFormat="false" ht="15" hidden="true" customHeight="false" outlineLevel="0" collapsed="false">
      <c r="A2787" s="499" t="s">
        <v>1685</v>
      </c>
      <c r="B2787" s="500" t="n">
        <v>882</v>
      </c>
      <c r="C2787" s="499" t="s">
        <v>1530</v>
      </c>
      <c r="D2787" s="500" t="n">
        <v>633</v>
      </c>
      <c r="E2787" s="499" t="s">
        <v>1434</v>
      </c>
    </row>
    <row r="2788" customFormat="false" ht="15" hidden="true" customHeight="false" outlineLevel="0" collapsed="false">
      <c r="A2788" s="499" t="s">
        <v>1685</v>
      </c>
      <c r="B2788" s="500" t="n">
        <v>882</v>
      </c>
      <c r="C2788" s="499" t="s">
        <v>1530</v>
      </c>
      <c r="D2788" s="500" t="n">
        <v>676</v>
      </c>
      <c r="E2788" s="499" t="s">
        <v>1533</v>
      </c>
    </row>
    <row r="2789" customFormat="false" ht="15" hidden="true" customHeight="false" outlineLevel="0" collapsed="false">
      <c r="A2789" s="499" t="s">
        <v>1685</v>
      </c>
      <c r="B2789" s="500" t="n">
        <v>320</v>
      </c>
      <c r="C2789" s="499" t="s">
        <v>1534</v>
      </c>
      <c r="D2789" s="500" t="n">
        <v>1</v>
      </c>
      <c r="E2789" s="499" t="s">
        <v>1535</v>
      </c>
    </row>
    <row r="2790" customFormat="false" ht="15" hidden="true" customHeight="false" outlineLevel="0" collapsed="false">
      <c r="A2790" s="499" t="s">
        <v>1685</v>
      </c>
      <c r="B2790" s="500" t="n">
        <v>320</v>
      </c>
      <c r="C2790" s="499" t="s">
        <v>1534</v>
      </c>
      <c r="D2790" s="500" t="n">
        <v>2</v>
      </c>
      <c r="E2790" s="499" t="s">
        <v>1536</v>
      </c>
    </row>
    <row r="2791" customFormat="false" ht="15" hidden="true" customHeight="false" outlineLevel="0" collapsed="false">
      <c r="A2791" s="499" t="s">
        <v>1685</v>
      </c>
      <c r="B2791" s="500" t="n">
        <v>320</v>
      </c>
      <c r="C2791" s="499" t="s">
        <v>1534</v>
      </c>
      <c r="D2791" s="500" t="n">
        <v>47</v>
      </c>
      <c r="E2791" s="499" t="s">
        <v>1537</v>
      </c>
    </row>
    <row r="2792" customFormat="false" ht="15" hidden="true" customHeight="false" outlineLevel="0" collapsed="false">
      <c r="A2792" s="499" t="s">
        <v>1685</v>
      </c>
      <c r="B2792" s="500" t="n">
        <v>320</v>
      </c>
      <c r="C2792" s="499" t="s">
        <v>1534</v>
      </c>
      <c r="D2792" s="500" t="n">
        <v>45</v>
      </c>
      <c r="E2792" s="499" t="s">
        <v>1538</v>
      </c>
    </row>
    <row r="2793" customFormat="false" ht="15" hidden="true" customHeight="false" outlineLevel="0" collapsed="false">
      <c r="A2793" s="499" t="s">
        <v>1685</v>
      </c>
      <c r="B2793" s="500" t="n">
        <v>320</v>
      </c>
      <c r="C2793" s="499" t="s">
        <v>1534</v>
      </c>
      <c r="D2793" s="500" t="n">
        <v>90</v>
      </c>
      <c r="E2793" s="499" t="s">
        <v>1539</v>
      </c>
    </row>
    <row r="2794" customFormat="false" ht="15" hidden="true" customHeight="false" outlineLevel="0" collapsed="false">
      <c r="A2794" s="499" t="s">
        <v>1685</v>
      </c>
      <c r="B2794" s="500" t="n">
        <v>320</v>
      </c>
      <c r="C2794" s="499" t="s">
        <v>1534</v>
      </c>
      <c r="D2794" s="500" t="n">
        <v>95</v>
      </c>
      <c r="E2794" s="499" t="s">
        <v>1540</v>
      </c>
    </row>
    <row r="2795" customFormat="false" ht="15" hidden="true" customHeight="false" outlineLevel="0" collapsed="false">
      <c r="A2795" s="499" t="s">
        <v>1685</v>
      </c>
      <c r="B2795" s="500" t="n">
        <v>320</v>
      </c>
      <c r="C2795" s="499" t="s">
        <v>1534</v>
      </c>
      <c r="D2795" s="500" t="n">
        <v>89</v>
      </c>
      <c r="E2795" s="499" t="s">
        <v>1541</v>
      </c>
    </row>
    <row r="2796" customFormat="false" ht="15" hidden="true" customHeight="false" outlineLevel="0" collapsed="false">
      <c r="A2796" s="499" t="s">
        <v>1685</v>
      </c>
      <c r="B2796" s="500" t="n">
        <v>320</v>
      </c>
      <c r="C2796" s="499" t="s">
        <v>1534</v>
      </c>
      <c r="D2796" s="500" t="n">
        <v>178</v>
      </c>
      <c r="E2796" s="499" t="s">
        <v>1542</v>
      </c>
    </row>
    <row r="2797" customFormat="false" ht="15" hidden="true" customHeight="false" outlineLevel="0" collapsed="false">
      <c r="A2797" s="499" t="s">
        <v>1685</v>
      </c>
      <c r="B2797" s="500" t="n">
        <v>320</v>
      </c>
      <c r="C2797" s="499" t="s">
        <v>1534</v>
      </c>
      <c r="D2797" s="500" t="n">
        <v>177</v>
      </c>
      <c r="E2797" s="499" t="s">
        <v>1543</v>
      </c>
    </row>
    <row r="2798" customFormat="false" ht="15" hidden="true" customHeight="false" outlineLevel="0" collapsed="false">
      <c r="A2798" s="499" t="s">
        <v>1685</v>
      </c>
      <c r="B2798" s="500" t="n">
        <v>320</v>
      </c>
      <c r="C2798" s="499" t="s">
        <v>1534</v>
      </c>
      <c r="D2798" s="500" t="n">
        <v>508</v>
      </c>
      <c r="E2798" s="499" t="s">
        <v>1544</v>
      </c>
    </row>
    <row r="2799" customFormat="false" ht="15" hidden="true" customHeight="false" outlineLevel="0" collapsed="false">
      <c r="A2799" s="499" t="s">
        <v>1685</v>
      </c>
      <c r="B2799" s="500" t="n">
        <v>320</v>
      </c>
      <c r="C2799" s="499" t="s">
        <v>1534</v>
      </c>
      <c r="D2799" s="500" t="n">
        <v>500</v>
      </c>
      <c r="E2799" s="499" t="s">
        <v>540</v>
      </c>
    </row>
    <row r="2800" customFormat="false" ht="15" hidden="true" customHeight="false" outlineLevel="0" collapsed="false">
      <c r="A2800" s="499" t="s">
        <v>1685</v>
      </c>
      <c r="B2800" s="500" t="n">
        <v>320</v>
      </c>
      <c r="C2800" s="499" t="s">
        <v>1534</v>
      </c>
      <c r="D2800" s="500" t="n">
        <v>512</v>
      </c>
      <c r="E2800" s="499" t="s">
        <v>1545</v>
      </c>
    </row>
    <row r="2801" customFormat="false" ht="15" hidden="true" customHeight="false" outlineLevel="0" collapsed="false">
      <c r="A2801" s="499" t="s">
        <v>1685</v>
      </c>
      <c r="B2801" s="500" t="n">
        <v>320</v>
      </c>
      <c r="C2801" s="499" t="s">
        <v>1534</v>
      </c>
      <c r="D2801" s="500" t="n">
        <v>510</v>
      </c>
      <c r="E2801" s="499" t="s">
        <v>1546</v>
      </c>
    </row>
    <row r="2802" customFormat="false" ht="15" hidden="true" customHeight="false" outlineLevel="0" collapsed="false">
      <c r="A2802" s="499" t="s">
        <v>1685</v>
      </c>
      <c r="B2802" s="500" t="n">
        <v>320</v>
      </c>
      <c r="C2802" s="499" t="s">
        <v>1534</v>
      </c>
      <c r="D2802" s="500" t="n">
        <v>511</v>
      </c>
      <c r="E2802" s="499" t="s">
        <v>1547</v>
      </c>
    </row>
    <row r="2803" customFormat="false" ht="15" hidden="true" customHeight="false" outlineLevel="0" collapsed="false">
      <c r="A2803" s="499" t="s">
        <v>1685</v>
      </c>
      <c r="B2803" s="500" t="n">
        <v>320</v>
      </c>
      <c r="C2803" s="499" t="s">
        <v>1534</v>
      </c>
      <c r="D2803" s="500" t="n">
        <v>513</v>
      </c>
      <c r="E2803" s="499" t="s">
        <v>1548</v>
      </c>
    </row>
    <row r="2804" customFormat="false" ht="15" hidden="true" customHeight="false" outlineLevel="0" collapsed="false">
      <c r="A2804" s="499" t="s">
        <v>1685</v>
      </c>
      <c r="B2804" s="500" t="n">
        <v>320</v>
      </c>
      <c r="C2804" s="499" t="s">
        <v>1534</v>
      </c>
      <c r="D2804" s="500" t="n">
        <v>515</v>
      </c>
      <c r="E2804" s="499" t="s">
        <v>1549</v>
      </c>
    </row>
    <row r="2805" customFormat="false" ht="15" hidden="true" customHeight="false" outlineLevel="0" collapsed="false">
      <c r="A2805" s="499" t="s">
        <v>1685</v>
      </c>
      <c r="B2805" s="500" t="n">
        <v>320</v>
      </c>
      <c r="C2805" s="499" t="s">
        <v>1534</v>
      </c>
      <c r="D2805" s="500" t="n">
        <v>999</v>
      </c>
      <c r="E2805" s="499" t="s">
        <v>1534</v>
      </c>
    </row>
    <row r="2806" customFormat="false" ht="15" hidden="true" customHeight="false" outlineLevel="0" collapsed="false">
      <c r="A2806" s="499" t="s">
        <v>1685</v>
      </c>
      <c r="B2806" s="500" t="n">
        <v>320</v>
      </c>
      <c r="C2806" s="499" t="s">
        <v>1534</v>
      </c>
      <c r="D2806" s="500" t="n">
        <v>635</v>
      </c>
      <c r="E2806" s="499" t="s">
        <v>1550</v>
      </c>
    </row>
    <row r="2807" customFormat="false" ht="15" hidden="true" customHeight="false" outlineLevel="0" collapsed="false">
      <c r="A2807" s="499" t="s">
        <v>1685</v>
      </c>
      <c r="B2807" s="500" t="n">
        <v>320</v>
      </c>
      <c r="C2807" s="499" t="s">
        <v>1534</v>
      </c>
      <c r="D2807" s="500" t="n">
        <v>632</v>
      </c>
      <c r="E2807" s="499" t="s">
        <v>1551</v>
      </c>
    </row>
    <row r="2808" customFormat="false" ht="15" hidden="true" customHeight="false" outlineLevel="0" collapsed="false">
      <c r="A2808" s="499" t="s">
        <v>1685</v>
      </c>
      <c r="B2808" s="500" t="n">
        <v>320</v>
      </c>
      <c r="C2808" s="499" t="s">
        <v>1534</v>
      </c>
      <c r="D2808" s="500" t="n">
        <v>676</v>
      </c>
      <c r="E2808" s="499" t="s">
        <v>1552</v>
      </c>
    </row>
    <row r="2809" customFormat="false" ht="15" hidden="true" customHeight="false" outlineLevel="0" collapsed="false">
      <c r="A2809" s="499" t="s">
        <v>1685</v>
      </c>
      <c r="B2809" s="500" t="n">
        <v>510</v>
      </c>
      <c r="C2809" s="499" t="s">
        <v>1553</v>
      </c>
      <c r="D2809" s="500" t="n">
        <v>2</v>
      </c>
      <c r="E2809" s="499" t="s">
        <v>1554</v>
      </c>
    </row>
    <row r="2810" customFormat="false" ht="15" hidden="true" customHeight="false" outlineLevel="0" collapsed="false">
      <c r="A2810" s="499" t="s">
        <v>1685</v>
      </c>
      <c r="B2810" s="500" t="n">
        <v>510</v>
      </c>
      <c r="C2810" s="499" t="s">
        <v>1553</v>
      </c>
      <c r="D2810" s="500" t="n">
        <v>1</v>
      </c>
      <c r="E2810" s="499" t="s">
        <v>1555</v>
      </c>
    </row>
    <row r="2811" customFormat="false" ht="15" hidden="true" customHeight="false" outlineLevel="0" collapsed="false">
      <c r="A2811" s="499" t="s">
        <v>1685</v>
      </c>
      <c r="B2811" s="500" t="n">
        <v>120</v>
      </c>
      <c r="C2811" s="499" t="s">
        <v>1556</v>
      </c>
      <c r="D2811" s="500" t="n">
        <v>90</v>
      </c>
      <c r="E2811" s="499" t="s">
        <v>1557</v>
      </c>
    </row>
    <row r="2812" customFormat="false" ht="15" hidden="true" customHeight="false" outlineLevel="0" collapsed="false">
      <c r="A2812" s="499" t="s">
        <v>1685</v>
      </c>
      <c r="B2812" s="500" t="n">
        <v>120</v>
      </c>
      <c r="C2812" s="499" t="s">
        <v>1556</v>
      </c>
      <c r="D2812" s="500" t="n">
        <v>636</v>
      </c>
      <c r="E2812" s="499" t="s">
        <v>1558</v>
      </c>
    </row>
    <row r="2813" customFormat="false" ht="15" hidden="true" customHeight="false" outlineLevel="0" collapsed="false">
      <c r="A2813" s="499" t="s">
        <v>1685</v>
      </c>
      <c r="B2813" s="500" t="n">
        <v>120</v>
      </c>
      <c r="C2813" s="499" t="s">
        <v>1556</v>
      </c>
      <c r="D2813" s="500" t="n">
        <v>632</v>
      </c>
      <c r="E2813" s="499" t="s">
        <v>1559</v>
      </c>
    </row>
    <row r="2814" customFormat="false" ht="15" hidden="true" customHeight="false" outlineLevel="0" collapsed="false">
      <c r="A2814" s="499" t="s">
        <v>1685</v>
      </c>
      <c r="B2814" s="500" t="n">
        <v>120</v>
      </c>
      <c r="C2814" s="499" t="s">
        <v>1556</v>
      </c>
      <c r="D2814" s="500" t="n">
        <v>634</v>
      </c>
      <c r="E2814" s="499" t="s">
        <v>1560</v>
      </c>
    </row>
    <row r="2815" customFormat="false" ht="15" hidden="true" customHeight="false" outlineLevel="0" collapsed="false">
      <c r="A2815" s="499" t="s">
        <v>1685</v>
      </c>
      <c r="B2815" s="500" t="n">
        <v>120</v>
      </c>
      <c r="C2815" s="499" t="s">
        <v>1556</v>
      </c>
      <c r="D2815" s="500" t="n">
        <v>633</v>
      </c>
      <c r="E2815" s="499" t="s">
        <v>1561</v>
      </c>
    </row>
    <row r="2816" customFormat="false" ht="15" hidden="true" customHeight="false" outlineLevel="0" collapsed="false">
      <c r="A2816" s="499" t="s">
        <v>1685</v>
      </c>
      <c r="B2816" s="500" t="n">
        <v>120</v>
      </c>
      <c r="C2816" s="499" t="s">
        <v>1556</v>
      </c>
      <c r="D2816" s="500" t="n">
        <v>637</v>
      </c>
      <c r="E2816" s="499" t="s">
        <v>1562</v>
      </c>
    </row>
    <row r="2817" customFormat="false" ht="15" hidden="true" customHeight="false" outlineLevel="0" collapsed="false">
      <c r="A2817" s="499" t="s">
        <v>1685</v>
      </c>
      <c r="B2817" s="500" t="n">
        <v>120</v>
      </c>
      <c r="C2817" s="499" t="s">
        <v>1556</v>
      </c>
      <c r="D2817" s="500" t="n">
        <v>639</v>
      </c>
      <c r="E2817" s="499" t="s">
        <v>1563</v>
      </c>
    </row>
    <row r="2818" customFormat="false" ht="15" hidden="true" customHeight="false" outlineLevel="0" collapsed="false">
      <c r="A2818" s="499" t="s">
        <v>1685</v>
      </c>
      <c r="B2818" s="500" t="n">
        <v>120</v>
      </c>
      <c r="C2818" s="499" t="s">
        <v>1556</v>
      </c>
      <c r="D2818" s="500" t="n">
        <v>635</v>
      </c>
      <c r="E2818" s="499" t="s">
        <v>1564</v>
      </c>
    </row>
    <row r="2819" customFormat="false" ht="15" hidden="true" customHeight="false" outlineLevel="0" collapsed="false">
      <c r="A2819" s="499" t="s">
        <v>1685</v>
      </c>
      <c r="B2819" s="500" t="n">
        <v>120</v>
      </c>
      <c r="C2819" s="499" t="s">
        <v>1556</v>
      </c>
      <c r="D2819" s="500" t="n">
        <v>645</v>
      </c>
      <c r="E2819" s="499" t="s">
        <v>1565</v>
      </c>
    </row>
    <row r="2820" customFormat="false" ht="15" hidden="true" customHeight="false" outlineLevel="0" collapsed="false">
      <c r="A2820" s="499" t="s">
        <v>1685</v>
      </c>
      <c r="B2820" s="500" t="n">
        <v>120</v>
      </c>
      <c r="C2820" s="499" t="s">
        <v>1556</v>
      </c>
      <c r="D2820" s="500" t="n">
        <v>640</v>
      </c>
      <c r="E2820" s="499" t="s">
        <v>1566</v>
      </c>
    </row>
    <row r="2821" customFormat="false" ht="15" hidden="true" customHeight="false" outlineLevel="0" collapsed="false">
      <c r="A2821" s="499" t="s">
        <v>1685</v>
      </c>
      <c r="B2821" s="500" t="n">
        <v>745</v>
      </c>
      <c r="C2821" s="499" t="s">
        <v>1567</v>
      </c>
      <c r="D2821" s="500" t="n">
        <v>90</v>
      </c>
      <c r="E2821" s="499" t="s">
        <v>1568</v>
      </c>
    </row>
    <row r="2822" customFormat="false" ht="15" hidden="true" customHeight="false" outlineLevel="0" collapsed="false">
      <c r="A2822" s="499" t="s">
        <v>1685</v>
      </c>
      <c r="B2822" s="500" t="n">
        <v>745</v>
      </c>
      <c r="C2822" s="499" t="s">
        <v>1567</v>
      </c>
      <c r="D2822" s="500" t="n">
        <v>89</v>
      </c>
      <c r="E2822" s="499" t="s">
        <v>1569</v>
      </c>
    </row>
    <row r="2823" customFormat="false" ht="15" hidden="true" customHeight="false" outlineLevel="0" collapsed="false">
      <c r="A2823" s="499" t="s">
        <v>1685</v>
      </c>
      <c r="B2823" s="500" t="n">
        <v>745</v>
      </c>
      <c r="C2823" s="499" t="s">
        <v>1567</v>
      </c>
      <c r="D2823" s="500" t="n">
        <v>500</v>
      </c>
      <c r="E2823" s="499" t="s">
        <v>1570</v>
      </c>
    </row>
    <row r="2824" customFormat="false" ht="15" hidden="true" customHeight="false" outlineLevel="0" collapsed="false">
      <c r="A2824" s="499" t="s">
        <v>1685</v>
      </c>
      <c r="B2824" s="500" t="n">
        <v>745</v>
      </c>
      <c r="C2824" s="499" t="s">
        <v>1567</v>
      </c>
      <c r="D2824" s="500" t="n">
        <v>632</v>
      </c>
      <c r="E2824" s="499" t="s">
        <v>1571</v>
      </c>
    </row>
    <row r="2825" customFormat="false" ht="15" hidden="true" customHeight="false" outlineLevel="0" collapsed="false">
      <c r="A2825" s="499" t="s">
        <v>1685</v>
      </c>
      <c r="B2825" s="500" t="n">
        <v>745</v>
      </c>
      <c r="C2825" s="499" t="s">
        <v>1567</v>
      </c>
      <c r="D2825" s="500" t="n">
        <v>502</v>
      </c>
      <c r="E2825" s="499" t="s">
        <v>1572</v>
      </c>
    </row>
    <row r="2826" customFormat="false" ht="15" hidden="true" customHeight="false" outlineLevel="0" collapsed="false">
      <c r="A2826" s="499" t="s">
        <v>1685</v>
      </c>
      <c r="B2826" s="500" t="n">
        <v>990</v>
      </c>
      <c r="C2826" s="499" t="s">
        <v>1573</v>
      </c>
      <c r="D2826" s="500" t="n">
        <v>4</v>
      </c>
      <c r="E2826" s="499" t="s">
        <v>1574</v>
      </c>
    </row>
    <row r="2827" customFormat="false" ht="15" hidden="true" customHeight="false" outlineLevel="0" collapsed="false">
      <c r="A2827" s="499" t="s">
        <v>1685</v>
      </c>
      <c r="B2827" s="500" t="n">
        <v>990</v>
      </c>
      <c r="C2827" s="499" t="s">
        <v>1573</v>
      </c>
      <c r="D2827" s="500" t="n">
        <v>6</v>
      </c>
      <c r="E2827" s="499" t="s">
        <v>1575</v>
      </c>
    </row>
    <row r="2828" customFormat="false" ht="15" hidden="true" customHeight="false" outlineLevel="0" collapsed="false">
      <c r="A2828" s="499" t="s">
        <v>1685</v>
      </c>
      <c r="B2828" s="500" t="n">
        <v>990</v>
      </c>
      <c r="C2828" s="499" t="s">
        <v>1573</v>
      </c>
      <c r="D2828" s="500" t="n">
        <v>1</v>
      </c>
      <c r="E2828" s="499" t="s">
        <v>1576</v>
      </c>
    </row>
    <row r="2829" customFormat="false" ht="15" hidden="true" customHeight="false" outlineLevel="0" collapsed="false">
      <c r="A2829" s="499" t="s">
        <v>1685</v>
      </c>
      <c r="B2829" s="500" t="n">
        <v>990</v>
      </c>
      <c r="C2829" s="499" t="s">
        <v>1573</v>
      </c>
      <c r="D2829" s="500" t="n">
        <v>2</v>
      </c>
      <c r="E2829" s="499" t="s">
        <v>1577</v>
      </c>
    </row>
    <row r="2830" customFormat="false" ht="15" hidden="true" customHeight="false" outlineLevel="0" collapsed="false">
      <c r="A2830" s="499" t="s">
        <v>1685</v>
      </c>
      <c r="B2830" s="500" t="n">
        <v>990</v>
      </c>
      <c r="C2830" s="499" t="s">
        <v>1573</v>
      </c>
      <c r="D2830" s="500" t="n">
        <v>5</v>
      </c>
      <c r="E2830" s="499" t="s">
        <v>1382</v>
      </c>
    </row>
    <row r="2831" customFormat="false" ht="15" hidden="true" customHeight="false" outlineLevel="0" collapsed="false">
      <c r="A2831" s="499" t="s">
        <v>1685</v>
      </c>
      <c r="B2831" s="500" t="n">
        <v>990</v>
      </c>
      <c r="C2831" s="499" t="s">
        <v>1573</v>
      </c>
      <c r="D2831" s="500" t="n">
        <v>3</v>
      </c>
      <c r="E2831" s="499" t="s">
        <v>1578</v>
      </c>
    </row>
    <row r="2832" customFormat="false" ht="15" hidden="true" customHeight="false" outlineLevel="0" collapsed="false">
      <c r="A2832" s="499" t="s">
        <v>1685</v>
      </c>
      <c r="B2832" s="500" t="n">
        <v>990</v>
      </c>
      <c r="C2832" s="499" t="s">
        <v>1573</v>
      </c>
      <c r="D2832" s="500" t="n">
        <v>89</v>
      </c>
      <c r="E2832" s="499" t="s">
        <v>1579</v>
      </c>
    </row>
    <row r="2833" customFormat="false" ht="15" hidden="true" customHeight="false" outlineLevel="0" collapsed="false">
      <c r="A2833" s="499" t="s">
        <v>1685</v>
      </c>
      <c r="B2833" s="500" t="n">
        <v>990</v>
      </c>
      <c r="C2833" s="499" t="s">
        <v>1573</v>
      </c>
      <c r="D2833" s="500" t="n">
        <v>133</v>
      </c>
      <c r="E2833" s="499" t="s">
        <v>1580</v>
      </c>
    </row>
    <row r="2834" customFormat="false" ht="15" hidden="true" customHeight="false" outlineLevel="0" collapsed="false">
      <c r="A2834" s="499" t="s">
        <v>1685</v>
      </c>
      <c r="B2834" s="500" t="n">
        <v>990</v>
      </c>
      <c r="C2834" s="499" t="s">
        <v>1573</v>
      </c>
      <c r="D2834" s="500" t="n">
        <v>177</v>
      </c>
      <c r="E2834" s="499" t="s">
        <v>1581</v>
      </c>
    </row>
    <row r="2835" customFormat="false" ht="15" hidden="true" customHeight="false" outlineLevel="0" collapsed="false">
      <c r="A2835" s="499" t="s">
        <v>1685</v>
      </c>
      <c r="B2835" s="500" t="n">
        <v>990</v>
      </c>
      <c r="C2835" s="499" t="s">
        <v>1573</v>
      </c>
      <c r="D2835" s="500" t="n">
        <v>456</v>
      </c>
      <c r="E2835" s="499" t="s">
        <v>1582</v>
      </c>
    </row>
    <row r="2836" customFormat="false" ht="15" hidden="true" customHeight="false" outlineLevel="0" collapsed="false">
      <c r="A2836" s="499" t="s">
        <v>1685</v>
      </c>
      <c r="B2836" s="500" t="n">
        <v>990</v>
      </c>
      <c r="C2836" s="499" t="s">
        <v>1573</v>
      </c>
      <c r="D2836" s="500" t="n">
        <v>632</v>
      </c>
      <c r="E2836" s="499" t="s">
        <v>1583</v>
      </c>
    </row>
    <row r="2837" customFormat="false" ht="15" hidden="true" customHeight="false" outlineLevel="0" collapsed="false">
      <c r="A2837" s="499" t="s">
        <v>1685</v>
      </c>
      <c r="B2837" s="500" t="n">
        <v>990</v>
      </c>
      <c r="C2837" s="499" t="s">
        <v>1573</v>
      </c>
      <c r="D2837" s="500" t="n">
        <v>633</v>
      </c>
      <c r="E2837" s="499" t="s">
        <v>1584</v>
      </c>
    </row>
    <row r="2838" customFormat="false" ht="15" hidden="true" customHeight="false" outlineLevel="0" collapsed="false">
      <c r="A2838" s="499" t="s">
        <v>1685</v>
      </c>
      <c r="B2838" s="500" t="n">
        <v>990</v>
      </c>
      <c r="C2838" s="499" t="s">
        <v>1573</v>
      </c>
      <c r="D2838" s="500" t="n">
        <v>735</v>
      </c>
      <c r="E2838" s="499" t="s">
        <v>1585</v>
      </c>
    </row>
    <row r="2839" customFormat="false" ht="15" hidden="true" customHeight="false" outlineLevel="0" collapsed="false">
      <c r="A2839" s="499" t="s">
        <v>1685</v>
      </c>
      <c r="B2839" s="500" t="n">
        <v>990</v>
      </c>
      <c r="C2839" s="499" t="s">
        <v>1573</v>
      </c>
      <c r="D2839" s="500" t="n">
        <v>736</v>
      </c>
      <c r="E2839" s="499" t="s">
        <v>1586</v>
      </c>
    </row>
    <row r="2840" customFormat="false" ht="15" hidden="true" customHeight="false" outlineLevel="0" collapsed="false">
      <c r="A2840" s="499" t="s">
        <v>1685</v>
      </c>
      <c r="B2840" s="500" t="n">
        <v>980</v>
      </c>
      <c r="C2840" s="499" t="s">
        <v>1587</v>
      </c>
      <c r="D2840" s="500" t="n">
        <v>45</v>
      </c>
      <c r="E2840" s="499" t="s">
        <v>1588</v>
      </c>
    </row>
    <row r="2841" customFormat="false" ht="15" hidden="true" customHeight="false" outlineLevel="0" collapsed="false">
      <c r="A2841" s="499" t="s">
        <v>1685</v>
      </c>
      <c r="B2841" s="500" t="n">
        <v>980</v>
      </c>
      <c r="C2841" s="499" t="s">
        <v>1587</v>
      </c>
      <c r="D2841" s="500" t="n">
        <v>500</v>
      </c>
      <c r="E2841" s="499" t="s">
        <v>1589</v>
      </c>
    </row>
    <row r="2842" customFormat="false" ht="15" hidden="true" customHeight="false" outlineLevel="0" collapsed="false">
      <c r="A2842" s="499" t="s">
        <v>1685</v>
      </c>
      <c r="B2842" s="500" t="n">
        <v>980</v>
      </c>
      <c r="C2842" s="499" t="s">
        <v>1587</v>
      </c>
      <c r="D2842" s="500" t="n">
        <v>502</v>
      </c>
      <c r="E2842" s="499" t="s">
        <v>1590</v>
      </c>
    </row>
    <row r="2843" customFormat="false" ht="15" hidden="true" customHeight="false" outlineLevel="0" collapsed="false">
      <c r="A2843" s="499" t="s">
        <v>1685</v>
      </c>
      <c r="B2843" s="500" t="n">
        <v>980</v>
      </c>
      <c r="C2843" s="499" t="s">
        <v>1587</v>
      </c>
      <c r="D2843" s="500" t="n">
        <v>501</v>
      </c>
      <c r="E2843" s="499" t="s">
        <v>1591</v>
      </c>
    </row>
    <row r="2844" customFormat="false" ht="15" hidden="true" customHeight="false" outlineLevel="0" collapsed="false">
      <c r="A2844" s="499" t="s">
        <v>1685</v>
      </c>
      <c r="B2844" s="500" t="n">
        <v>980</v>
      </c>
      <c r="C2844" s="499" t="s">
        <v>1587</v>
      </c>
      <c r="D2844" s="500" t="n">
        <v>735</v>
      </c>
      <c r="E2844" s="499" t="s">
        <v>1592</v>
      </c>
    </row>
    <row r="2845" customFormat="false" ht="15" hidden="true" customHeight="false" outlineLevel="0" collapsed="false">
      <c r="A2845" s="499" t="s">
        <v>1685</v>
      </c>
      <c r="B2845" s="500" t="n">
        <v>980</v>
      </c>
      <c r="C2845" s="499" t="s">
        <v>1587</v>
      </c>
      <c r="D2845" s="500" t="n">
        <v>736</v>
      </c>
      <c r="E2845" s="499" t="s">
        <v>1593</v>
      </c>
    </row>
    <row r="2846" customFormat="false" ht="15" hidden="true" customHeight="false" outlineLevel="0" collapsed="false">
      <c r="A2846" s="499" t="s">
        <v>1685</v>
      </c>
      <c r="B2846" s="500" t="n">
        <v>77</v>
      </c>
      <c r="C2846" s="499" t="s">
        <v>1686</v>
      </c>
      <c r="D2846" s="500" t="n">
        <v>735</v>
      </c>
      <c r="E2846" s="499" t="s">
        <v>1687</v>
      </c>
    </row>
    <row r="2847" customFormat="false" ht="15" hidden="true" customHeight="false" outlineLevel="0" collapsed="false">
      <c r="A2847" s="499" t="s">
        <v>1685</v>
      </c>
      <c r="B2847" s="500" t="n">
        <v>127</v>
      </c>
      <c r="C2847" s="499" t="s">
        <v>1688</v>
      </c>
      <c r="D2847" s="500" t="n">
        <v>755</v>
      </c>
      <c r="E2847" s="499" t="s">
        <v>1689</v>
      </c>
    </row>
    <row r="2848" customFormat="false" ht="15" hidden="true" customHeight="false" outlineLevel="0" collapsed="false">
      <c r="A2848" s="499" t="s">
        <v>1685</v>
      </c>
      <c r="B2848" s="500" t="n">
        <v>127</v>
      </c>
      <c r="C2848" s="499" t="s">
        <v>1688</v>
      </c>
      <c r="D2848" s="500" t="n">
        <v>738</v>
      </c>
      <c r="E2848" s="499" t="s">
        <v>1690</v>
      </c>
    </row>
    <row r="2849" customFormat="false" ht="15" hidden="true" customHeight="false" outlineLevel="0" collapsed="false">
      <c r="A2849" s="499" t="s">
        <v>1685</v>
      </c>
      <c r="B2849" s="500" t="n">
        <v>127</v>
      </c>
      <c r="C2849" s="499" t="s">
        <v>1688</v>
      </c>
      <c r="D2849" s="500" t="n">
        <v>735</v>
      </c>
      <c r="E2849" s="499" t="s">
        <v>1691</v>
      </c>
    </row>
    <row r="2850" customFormat="false" ht="15" hidden="true" customHeight="false" outlineLevel="0" collapsed="false">
      <c r="A2850" s="499" t="s">
        <v>1685</v>
      </c>
      <c r="B2850" s="500" t="n">
        <v>127</v>
      </c>
      <c r="C2850" s="499" t="s">
        <v>1688</v>
      </c>
      <c r="D2850" s="500" t="n">
        <v>737</v>
      </c>
      <c r="E2850" s="499" t="s">
        <v>1692</v>
      </c>
    </row>
    <row r="2851" customFormat="false" ht="15" hidden="true" customHeight="false" outlineLevel="0" collapsed="false">
      <c r="A2851" s="499" t="s">
        <v>1685</v>
      </c>
      <c r="B2851" s="500" t="n">
        <v>127</v>
      </c>
      <c r="C2851" s="499" t="s">
        <v>1688</v>
      </c>
      <c r="D2851" s="500" t="n">
        <v>736</v>
      </c>
      <c r="E2851" s="499" t="s">
        <v>1693</v>
      </c>
    </row>
    <row r="2852" customFormat="false" ht="15" hidden="true" customHeight="false" outlineLevel="0" collapsed="false">
      <c r="A2852" s="499" t="s">
        <v>1685</v>
      </c>
      <c r="B2852" s="500" t="n">
        <v>127</v>
      </c>
      <c r="C2852" s="499" t="s">
        <v>1688</v>
      </c>
      <c r="D2852" s="500" t="n">
        <v>739</v>
      </c>
      <c r="E2852" s="499" t="s">
        <v>1694</v>
      </c>
    </row>
    <row r="2853" customFormat="false" ht="15" hidden="true" customHeight="false" outlineLevel="0" collapsed="false">
      <c r="A2853" s="499" t="s">
        <v>1685</v>
      </c>
      <c r="B2853" s="500" t="n">
        <v>97</v>
      </c>
      <c r="C2853" s="499" t="s">
        <v>1695</v>
      </c>
      <c r="D2853" s="500" t="n">
        <v>735</v>
      </c>
      <c r="E2853" s="499" t="s">
        <v>1696</v>
      </c>
    </row>
    <row r="2854" customFormat="false" ht="15" hidden="true" customHeight="false" outlineLevel="0" collapsed="false">
      <c r="A2854" s="499" t="s">
        <v>1685</v>
      </c>
      <c r="B2854" s="500" t="n">
        <v>97</v>
      </c>
      <c r="C2854" s="499" t="s">
        <v>1695</v>
      </c>
      <c r="D2854" s="500" t="n">
        <v>736</v>
      </c>
      <c r="E2854" s="499" t="s">
        <v>1697</v>
      </c>
    </row>
    <row r="2855" customFormat="false" ht="15" hidden="true" customHeight="false" outlineLevel="0" collapsed="false">
      <c r="A2855" s="499" t="s">
        <v>1685</v>
      </c>
      <c r="B2855" s="500" t="n">
        <v>97</v>
      </c>
      <c r="C2855" s="499" t="s">
        <v>1695</v>
      </c>
      <c r="D2855" s="500" t="n">
        <v>737</v>
      </c>
      <c r="E2855" s="499" t="s">
        <v>1698</v>
      </c>
    </row>
    <row r="2856" customFormat="false" ht="15" hidden="false" customHeight="false" outlineLevel="0" collapsed="false">
      <c r="A2856" s="499" t="s">
        <v>1685</v>
      </c>
      <c r="B2856" s="500" t="n">
        <v>113</v>
      </c>
      <c r="C2856" s="499" t="s">
        <v>1699</v>
      </c>
      <c r="D2856" s="500" t="n">
        <v>730</v>
      </c>
      <c r="E2856" s="499" t="s">
        <v>1700</v>
      </c>
    </row>
    <row r="2857" customFormat="false" ht="15" hidden="false" customHeight="false" outlineLevel="0" collapsed="false">
      <c r="A2857" s="499" t="s">
        <v>1685</v>
      </c>
      <c r="B2857" s="500" t="n">
        <v>112</v>
      </c>
      <c r="C2857" s="499" t="s">
        <v>1701</v>
      </c>
      <c r="D2857" s="500" t="n">
        <v>739</v>
      </c>
      <c r="E2857" s="499" t="s">
        <v>1702</v>
      </c>
    </row>
    <row r="2858" customFormat="false" ht="15" hidden="false" customHeight="false" outlineLevel="0" collapsed="false">
      <c r="A2858" s="499" t="s">
        <v>1685</v>
      </c>
      <c r="B2858" s="500" t="n">
        <v>112</v>
      </c>
      <c r="C2858" s="499" t="s">
        <v>1701</v>
      </c>
      <c r="D2858" s="500" t="n">
        <v>700</v>
      </c>
      <c r="E2858" s="499" t="s">
        <v>1703</v>
      </c>
    </row>
    <row r="2859" customFormat="false" ht="15" hidden="false" customHeight="false" outlineLevel="0" collapsed="false">
      <c r="A2859" s="499" t="s">
        <v>1685</v>
      </c>
      <c r="B2859" s="500" t="n">
        <v>112</v>
      </c>
      <c r="C2859" s="499" t="s">
        <v>1701</v>
      </c>
      <c r="D2859" s="500" t="n">
        <v>741</v>
      </c>
      <c r="E2859" s="499" t="s">
        <v>1704</v>
      </c>
    </row>
    <row r="2860" customFormat="false" ht="15" hidden="false" customHeight="false" outlineLevel="0" collapsed="false">
      <c r="A2860" s="499" t="s">
        <v>1685</v>
      </c>
      <c r="B2860" s="500" t="n">
        <v>112</v>
      </c>
      <c r="C2860" s="499" t="s">
        <v>1701</v>
      </c>
      <c r="D2860" s="500" t="n">
        <v>745</v>
      </c>
      <c r="E2860" s="499" t="s">
        <v>1705</v>
      </c>
    </row>
    <row r="2861" customFormat="false" ht="15" hidden="false" customHeight="false" outlineLevel="0" collapsed="false">
      <c r="A2861" s="499" t="s">
        <v>1685</v>
      </c>
      <c r="B2861" s="500" t="n">
        <v>112</v>
      </c>
      <c r="C2861" s="499" t="s">
        <v>1701</v>
      </c>
      <c r="D2861" s="500" t="n">
        <v>737</v>
      </c>
      <c r="E2861" s="499" t="s">
        <v>1706</v>
      </c>
    </row>
    <row r="2862" customFormat="false" ht="15" hidden="false" customHeight="false" outlineLevel="0" collapsed="false">
      <c r="A2862" s="499" t="s">
        <v>1685</v>
      </c>
      <c r="B2862" s="500" t="n">
        <v>112</v>
      </c>
      <c r="C2862" s="499" t="s">
        <v>1701</v>
      </c>
      <c r="D2862" s="500" t="n">
        <v>749</v>
      </c>
      <c r="E2862" s="499" t="s">
        <v>1707</v>
      </c>
    </row>
    <row r="2863" customFormat="false" ht="15" hidden="false" customHeight="false" outlineLevel="0" collapsed="false">
      <c r="A2863" s="499" t="s">
        <v>1685</v>
      </c>
      <c r="B2863" s="500" t="n">
        <v>112</v>
      </c>
      <c r="C2863" s="499" t="s">
        <v>1701</v>
      </c>
      <c r="D2863" s="500" t="n">
        <v>736</v>
      </c>
      <c r="E2863" s="499" t="s">
        <v>1708</v>
      </c>
    </row>
    <row r="2864" customFormat="false" ht="15" hidden="false" customHeight="false" outlineLevel="0" collapsed="false">
      <c r="A2864" s="499" t="s">
        <v>1685</v>
      </c>
      <c r="B2864" s="500" t="n">
        <v>112</v>
      </c>
      <c r="C2864" s="499" t="s">
        <v>1701</v>
      </c>
      <c r="D2864" s="500" t="n">
        <v>747</v>
      </c>
      <c r="E2864" s="499" t="s">
        <v>1709</v>
      </c>
    </row>
    <row r="2865" customFormat="false" ht="15" hidden="false" customHeight="false" outlineLevel="0" collapsed="false">
      <c r="A2865" s="499" t="s">
        <v>1685</v>
      </c>
      <c r="B2865" s="500" t="n">
        <v>112</v>
      </c>
      <c r="C2865" s="499" t="s">
        <v>1701</v>
      </c>
      <c r="D2865" s="500" t="n">
        <v>746</v>
      </c>
      <c r="E2865" s="499" t="s">
        <v>1710</v>
      </c>
    </row>
    <row r="2866" customFormat="false" ht="15" hidden="false" customHeight="false" outlineLevel="0" collapsed="false">
      <c r="A2866" s="499" t="s">
        <v>1685</v>
      </c>
      <c r="B2866" s="500" t="n">
        <v>112</v>
      </c>
      <c r="C2866" s="499" t="s">
        <v>1701</v>
      </c>
      <c r="D2866" s="500" t="n">
        <v>743</v>
      </c>
      <c r="E2866" s="499" t="s">
        <v>1711</v>
      </c>
    </row>
    <row r="2867" customFormat="false" ht="15" hidden="false" customHeight="false" outlineLevel="0" collapsed="false">
      <c r="A2867" s="499" t="s">
        <v>1685</v>
      </c>
      <c r="B2867" s="500" t="n">
        <v>112</v>
      </c>
      <c r="C2867" s="499" t="s">
        <v>1701</v>
      </c>
      <c r="D2867" s="500" t="n">
        <v>748</v>
      </c>
      <c r="E2867" s="499" t="s">
        <v>1712</v>
      </c>
    </row>
    <row r="2868" customFormat="false" ht="15" hidden="false" customHeight="false" outlineLevel="0" collapsed="false">
      <c r="A2868" s="499" t="s">
        <v>1685</v>
      </c>
      <c r="B2868" s="500" t="n">
        <v>112</v>
      </c>
      <c r="C2868" s="499" t="s">
        <v>1701</v>
      </c>
      <c r="D2868" s="500" t="n">
        <v>735</v>
      </c>
      <c r="E2868" s="499" t="s">
        <v>1713</v>
      </c>
    </row>
    <row r="2869" customFormat="false" ht="15" hidden="false" customHeight="false" outlineLevel="0" collapsed="false">
      <c r="A2869" s="499" t="s">
        <v>1685</v>
      </c>
      <c r="B2869" s="500" t="n">
        <v>112</v>
      </c>
      <c r="C2869" s="499" t="s">
        <v>1701</v>
      </c>
      <c r="D2869" s="500" t="n">
        <v>744</v>
      </c>
      <c r="E2869" s="499" t="s">
        <v>1714</v>
      </c>
    </row>
    <row r="2870" customFormat="false" ht="15" hidden="false" customHeight="false" outlineLevel="0" collapsed="false">
      <c r="A2870" s="499" t="s">
        <v>1685</v>
      </c>
      <c r="B2870" s="500" t="n">
        <v>112</v>
      </c>
      <c r="C2870" s="499" t="s">
        <v>1701</v>
      </c>
      <c r="D2870" s="500" t="n">
        <v>991</v>
      </c>
      <c r="E2870" s="499" t="s">
        <v>1715</v>
      </c>
    </row>
    <row r="2871" customFormat="false" ht="15" hidden="false" customHeight="false" outlineLevel="0" collapsed="false">
      <c r="A2871" s="499" t="s">
        <v>1685</v>
      </c>
      <c r="B2871" s="500" t="n">
        <v>112</v>
      </c>
      <c r="C2871" s="499" t="s">
        <v>1701</v>
      </c>
      <c r="D2871" s="500" t="n">
        <v>740</v>
      </c>
      <c r="E2871" s="499" t="s">
        <v>1716</v>
      </c>
    </row>
    <row r="2872" customFormat="false" ht="15" hidden="false" customHeight="false" outlineLevel="0" collapsed="false">
      <c r="A2872" s="499" t="s">
        <v>1685</v>
      </c>
      <c r="B2872" s="500" t="n">
        <v>112</v>
      </c>
      <c r="C2872" s="499" t="s">
        <v>1701</v>
      </c>
      <c r="D2872" s="500" t="n">
        <v>742</v>
      </c>
      <c r="E2872" s="499" t="s">
        <v>1717</v>
      </c>
    </row>
    <row r="2873" customFormat="false" ht="15" hidden="false" customHeight="false" outlineLevel="0" collapsed="false">
      <c r="A2873" s="499" t="s">
        <v>1685</v>
      </c>
      <c r="B2873" s="500" t="n">
        <v>112</v>
      </c>
      <c r="C2873" s="499" t="s">
        <v>1701</v>
      </c>
      <c r="D2873" s="500" t="n">
        <v>632</v>
      </c>
      <c r="E2873" s="499" t="s">
        <v>1718</v>
      </c>
    </row>
    <row r="2874" customFormat="false" ht="15" hidden="false" customHeight="false" outlineLevel="0" collapsed="false">
      <c r="A2874" s="499" t="s">
        <v>1685</v>
      </c>
      <c r="B2874" s="500" t="n">
        <v>112</v>
      </c>
      <c r="C2874" s="499" t="s">
        <v>1701</v>
      </c>
      <c r="D2874" s="500" t="n">
        <v>738</v>
      </c>
      <c r="E2874" s="499" t="s">
        <v>1700</v>
      </c>
    </row>
    <row r="2875" customFormat="false" ht="15" hidden="true" customHeight="false" outlineLevel="0" collapsed="false">
      <c r="A2875" s="499" t="s">
        <v>1685</v>
      </c>
      <c r="B2875" s="500" t="n">
        <v>122</v>
      </c>
      <c r="C2875" s="499" t="s">
        <v>1719</v>
      </c>
      <c r="D2875" s="500" t="n">
        <v>735</v>
      </c>
      <c r="E2875" s="499" t="s">
        <v>1720</v>
      </c>
    </row>
    <row r="2876" customFormat="false" ht="15" hidden="true" customHeight="false" outlineLevel="0" collapsed="false">
      <c r="A2876" s="499" t="s">
        <v>1685</v>
      </c>
      <c r="B2876" s="500" t="n">
        <v>122</v>
      </c>
      <c r="C2876" s="499" t="s">
        <v>1719</v>
      </c>
      <c r="D2876" s="500" t="n">
        <v>736</v>
      </c>
      <c r="E2876" s="499" t="s">
        <v>1721</v>
      </c>
    </row>
    <row r="2877" customFormat="false" ht="15" hidden="true" customHeight="false" outlineLevel="0" collapsed="false">
      <c r="A2877" s="499" t="s">
        <v>1685</v>
      </c>
      <c r="B2877" s="500" t="n">
        <v>122</v>
      </c>
      <c r="C2877" s="499" t="s">
        <v>1719</v>
      </c>
      <c r="D2877" s="500" t="n">
        <v>737</v>
      </c>
      <c r="E2877" s="499" t="s">
        <v>1722</v>
      </c>
    </row>
    <row r="2878" customFormat="false" ht="15" hidden="true" customHeight="false" outlineLevel="0" collapsed="false">
      <c r="A2878" s="499" t="s">
        <v>1685</v>
      </c>
      <c r="B2878" s="500" t="n">
        <v>45</v>
      </c>
      <c r="C2878" s="499" t="s">
        <v>1723</v>
      </c>
      <c r="D2878" s="500" t="n">
        <v>356</v>
      </c>
      <c r="E2878" s="499" t="s">
        <v>1724</v>
      </c>
    </row>
    <row r="2879" customFormat="false" ht="15" hidden="true" customHeight="false" outlineLevel="0" collapsed="false">
      <c r="A2879" s="499" t="s">
        <v>1685</v>
      </c>
      <c r="B2879" s="500" t="n">
        <v>45</v>
      </c>
      <c r="C2879" s="499" t="s">
        <v>1723</v>
      </c>
      <c r="D2879" s="500" t="n">
        <v>89</v>
      </c>
      <c r="E2879" s="499" t="s">
        <v>1725</v>
      </c>
    </row>
    <row r="2880" customFormat="false" ht="15" hidden="true" customHeight="false" outlineLevel="0" collapsed="false">
      <c r="A2880" s="499" t="s">
        <v>1685</v>
      </c>
      <c r="B2880" s="500" t="n">
        <v>45</v>
      </c>
      <c r="C2880" s="499" t="s">
        <v>1723</v>
      </c>
      <c r="D2880" s="500" t="n">
        <v>90</v>
      </c>
      <c r="E2880" s="499" t="s">
        <v>1726</v>
      </c>
    </row>
    <row r="2881" customFormat="false" ht="15" hidden="true" customHeight="false" outlineLevel="0" collapsed="false">
      <c r="A2881" s="499" t="s">
        <v>1685</v>
      </c>
      <c r="B2881" s="500" t="n">
        <v>45</v>
      </c>
      <c r="C2881" s="499" t="s">
        <v>1723</v>
      </c>
      <c r="D2881" s="500" t="n">
        <v>177</v>
      </c>
      <c r="E2881" s="499" t="s">
        <v>1727</v>
      </c>
    </row>
    <row r="2882" customFormat="false" ht="15" hidden="true" customHeight="false" outlineLevel="0" collapsed="false">
      <c r="A2882" s="499" t="s">
        <v>1685</v>
      </c>
      <c r="B2882" s="500" t="n">
        <v>45</v>
      </c>
      <c r="C2882" s="499" t="s">
        <v>1723</v>
      </c>
      <c r="D2882" s="500" t="n">
        <v>400</v>
      </c>
      <c r="E2882" s="499" t="s">
        <v>1728</v>
      </c>
    </row>
    <row r="2883" customFormat="false" ht="15" hidden="true" customHeight="false" outlineLevel="0" collapsed="false">
      <c r="A2883" s="499" t="s">
        <v>1685</v>
      </c>
      <c r="B2883" s="500" t="n">
        <v>45</v>
      </c>
      <c r="C2883" s="499" t="s">
        <v>1723</v>
      </c>
      <c r="D2883" s="500" t="n">
        <v>178</v>
      </c>
      <c r="E2883" s="499" t="s">
        <v>1729</v>
      </c>
    </row>
    <row r="2884" customFormat="false" ht="15" hidden="true" customHeight="false" outlineLevel="0" collapsed="false">
      <c r="A2884" s="499" t="s">
        <v>1685</v>
      </c>
      <c r="B2884" s="500" t="n">
        <v>45</v>
      </c>
      <c r="C2884" s="499" t="s">
        <v>1723</v>
      </c>
      <c r="D2884" s="500" t="n">
        <v>221</v>
      </c>
      <c r="E2884" s="499" t="s">
        <v>1730</v>
      </c>
    </row>
    <row r="2885" customFormat="false" ht="15" hidden="true" customHeight="false" outlineLevel="0" collapsed="false">
      <c r="A2885" s="499" t="s">
        <v>1685</v>
      </c>
      <c r="B2885" s="500" t="n">
        <v>45</v>
      </c>
      <c r="C2885" s="499" t="s">
        <v>1723</v>
      </c>
      <c r="D2885" s="500" t="n">
        <v>222</v>
      </c>
      <c r="E2885" s="499" t="s">
        <v>1731</v>
      </c>
    </row>
    <row r="2886" customFormat="false" ht="15" hidden="true" customHeight="false" outlineLevel="0" collapsed="false">
      <c r="A2886" s="499" t="s">
        <v>1685</v>
      </c>
      <c r="B2886" s="500" t="n">
        <v>45</v>
      </c>
      <c r="C2886" s="499" t="s">
        <v>1723</v>
      </c>
      <c r="D2886" s="500" t="n">
        <v>223</v>
      </c>
      <c r="E2886" s="499" t="s">
        <v>1732</v>
      </c>
    </row>
    <row r="2887" customFormat="false" ht="15" hidden="true" customHeight="false" outlineLevel="0" collapsed="false">
      <c r="A2887" s="499" t="s">
        <v>1685</v>
      </c>
      <c r="B2887" s="500" t="n">
        <v>45</v>
      </c>
      <c r="C2887" s="499" t="s">
        <v>1723</v>
      </c>
      <c r="D2887" s="500" t="n">
        <v>354</v>
      </c>
      <c r="E2887" s="499" t="s">
        <v>1733</v>
      </c>
    </row>
    <row r="2888" customFormat="false" ht="15" hidden="true" customHeight="false" outlineLevel="0" collapsed="false">
      <c r="A2888" s="499" t="s">
        <v>1685</v>
      </c>
      <c r="B2888" s="500" t="n">
        <v>45</v>
      </c>
      <c r="C2888" s="499" t="s">
        <v>1723</v>
      </c>
      <c r="D2888" s="500" t="n">
        <v>360</v>
      </c>
      <c r="E2888" s="499" t="s">
        <v>1734</v>
      </c>
    </row>
    <row r="2889" customFormat="false" ht="15" hidden="true" customHeight="false" outlineLevel="0" collapsed="false">
      <c r="A2889" s="499" t="s">
        <v>1685</v>
      </c>
      <c r="B2889" s="500" t="n">
        <v>45</v>
      </c>
      <c r="C2889" s="499" t="s">
        <v>1723</v>
      </c>
      <c r="D2889" s="500" t="n">
        <v>355</v>
      </c>
      <c r="E2889" s="499" t="s">
        <v>1735</v>
      </c>
    </row>
    <row r="2890" customFormat="false" ht="15" hidden="true" customHeight="false" outlineLevel="0" collapsed="false">
      <c r="A2890" s="499" t="s">
        <v>1685</v>
      </c>
      <c r="B2890" s="500" t="n">
        <v>45</v>
      </c>
      <c r="C2890" s="499" t="s">
        <v>1723</v>
      </c>
      <c r="D2890" s="500" t="n">
        <v>632</v>
      </c>
      <c r="E2890" s="499" t="s">
        <v>1736</v>
      </c>
    </row>
    <row r="2891" customFormat="false" ht="15" hidden="true" customHeight="false" outlineLevel="0" collapsed="false">
      <c r="A2891" s="499" t="s">
        <v>1685</v>
      </c>
      <c r="B2891" s="500" t="n">
        <v>45</v>
      </c>
      <c r="C2891" s="499" t="s">
        <v>1723</v>
      </c>
      <c r="D2891" s="500" t="n">
        <v>691</v>
      </c>
      <c r="E2891" s="499" t="s">
        <v>1737</v>
      </c>
    </row>
    <row r="2892" customFormat="false" ht="15" hidden="true" customHeight="false" outlineLevel="0" collapsed="false">
      <c r="A2892" s="499" t="s">
        <v>1685</v>
      </c>
      <c r="B2892" s="500" t="n">
        <v>45</v>
      </c>
      <c r="C2892" s="499" t="s">
        <v>1723</v>
      </c>
      <c r="D2892" s="500" t="n">
        <v>735</v>
      </c>
      <c r="E2892" s="499" t="s">
        <v>1738</v>
      </c>
    </row>
    <row r="2893" customFormat="false" ht="15" hidden="true" customHeight="false" outlineLevel="0" collapsed="false">
      <c r="A2893" s="499" t="s">
        <v>1685</v>
      </c>
      <c r="B2893" s="500" t="n">
        <v>82</v>
      </c>
      <c r="C2893" s="499" t="s">
        <v>1739</v>
      </c>
      <c r="D2893" s="500" t="n">
        <v>735</v>
      </c>
      <c r="E2893" s="499" t="s">
        <v>1740</v>
      </c>
    </row>
    <row r="2894" customFormat="false" ht="15" hidden="true" customHeight="false" outlineLevel="0" collapsed="false">
      <c r="A2894" s="499" t="s">
        <v>1685</v>
      </c>
      <c r="B2894" s="500" t="n">
        <v>82</v>
      </c>
      <c r="C2894" s="499" t="s">
        <v>1739</v>
      </c>
      <c r="D2894" s="500" t="n">
        <v>736</v>
      </c>
      <c r="E2894" s="499" t="s">
        <v>1741</v>
      </c>
    </row>
    <row r="2895" customFormat="false" ht="15" hidden="false" customHeight="false" outlineLevel="0" collapsed="false">
      <c r="A2895" s="499" t="s">
        <v>1685</v>
      </c>
      <c r="B2895" s="500" t="n">
        <v>117</v>
      </c>
      <c r="C2895" s="499" t="s">
        <v>1742</v>
      </c>
      <c r="D2895" s="500" t="n">
        <v>738</v>
      </c>
      <c r="E2895" s="499" t="s">
        <v>1743</v>
      </c>
    </row>
    <row r="2896" customFormat="false" ht="15" hidden="false" customHeight="false" outlineLevel="0" collapsed="false">
      <c r="A2896" s="499" t="s">
        <v>1685</v>
      </c>
      <c r="B2896" s="500" t="n">
        <v>117</v>
      </c>
      <c r="C2896" s="499" t="s">
        <v>1742</v>
      </c>
      <c r="D2896" s="500" t="n">
        <v>737</v>
      </c>
      <c r="E2896" s="499" t="s">
        <v>1744</v>
      </c>
    </row>
    <row r="2897" customFormat="false" ht="15" hidden="false" customHeight="false" outlineLevel="0" collapsed="false">
      <c r="A2897" s="499" t="s">
        <v>1685</v>
      </c>
      <c r="B2897" s="500" t="n">
        <v>117</v>
      </c>
      <c r="C2897" s="499" t="s">
        <v>1742</v>
      </c>
      <c r="D2897" s="500" t="n">
        <v>739</v>
      </c>
      <c r="E2897" s="499" t="s">
        <v>1745</v>
      </c>
    </row>
    <row r="2898" customFormat="false" ht="15" hidden="false" customHeight="false" outlineLevel="0" collapsed="false">
      <c r="A2898" s="499" t="s">
        <v>1685</v>
      </c>
      <c r="B2898" s="500" t="n">
        <v>117</v>
      </c>
      <c r="C2898" s="499" t="s">
        <v>1742</v>
      </c>
      <c r="D2898" s="500" t="n">
        <v>741</v>
      </c>
      <c r="E2898" s="499" t="s">
        <v>1746</v>
      </c>
    </row>
    <row r="2899" customFormat="false" ht="15" hidden="false" customHeight="false" outlineLevel="0" collapsed="false">
      <c r="A2899" s="499" t="s">
        <v>1685</v>
      </c>
      <c r="B2899" s="500" t="n">
        <v>117</v>
      </c>
      <c r="C2899" s="499" t="s">
        <v>1742</v>
      </c>
      <c r="D2899" s="500" t="n">
        <v>740</v>
      </c>
      <c r="E2899" s="499" t="s">
        <v>1747</v>
      </c>
    </row>
    <row r="2900" customFormat="false" ht="15" hidden="false" customHeight="false" outlineLevel="0" collapsed="false">
      <c r="A2900" s="499" t="s">
        <v>1685</v>
      </c>
      <c r="B2900" s="500" t="n">
        <v>117</v>
      </c>
      <c r="C2900" s="499" t="s">
        <v>1742</v>
      </c>
      <c r="D2900" s="500" t="n">
        <v>735</v>
      </c>
      <c r="E2900" s="499" t="s">
        <v>1748</v>
      </c>
    </row>
    <row r="2901" customFormat="false" ht="15" hidden="false" customHeight="false" outlineLevel="0" collapsed="false">
      <c r="A2901" s="499" t="s">
        <v>1685</v>
      </c>
      <c r="B2901" s="500" t="n">
        <v>117</v>
      </c>
      <c r="C2901" s="499" t="s">
        <v>1742</v>
      </c>
      <c r="D2901" s="500" t="n">
        <v>736</v>
      </c>
      <c r="E2901" s="499" t="s">
        <v>1749</v>
      </c>
    </row>
    <row r="2902" customFormat="false" ht="15" hidden="false" customHeight="false" outlineLevel="0" collapsed="false">
      <c r="A2902" s="499" t="s">
        <v>1685</v>
      </c>
      <c r="B2902" s="500" t="n">
        <v>117</v>
      </c>
      <c r="C2902" s="499" t="s">
        <v>1742</v>
      </c>
      <c r="D2902" s="500" t="n">
        <v>742</v>
      </c>
      <c r="E2902" s="499" t="s">
        <v>1750</v>
      </c>
    </row>
    <row r="2903" customFormat="false" ht="15" hidden="true" customHeight="false" outlineLevel="0" collapsed="false">
      <c r="A2903" s="499" t="s">
        <v>1685</v>
      </c>
      <c r="B2903" s="500" t="n">
        <v>215</v>
      </c>
      <c r="C2903" s="499" t="s">
        <v>1594</v>
      </c>
      <c r="D2903" s="500" t="n">
        <v>800</v>
      </c>
      <c r="E2903" s="499" t="s">
        <v>1595</v>
      </c>
    </row>
    <row r="2904" customFormat="false" ht="15" hidden="true" customHeight="false" outlineLevel="0" collapsed="false">
      <c r="A2904" s="499" t="s">
        <v>1685</v>
      </c>
      <c r="B2904" s="500" t="n">
        <v>215</v>
      </c>
      <c r="C2904" s="499" t="s">
        <v>1594</v>
      </c>
      <c r="D2904" s="500" t="n">
        <v>805</v>
      </c>
      <c r="E2904" s="499" t="s">
        <v>1596</v>
      </c>
    </row>
    <row r="2905" customFormat="false" ht="15" hidden="true" customHeight="false" outlineLevel="0" collapsed="false">
      <c r="A2905" s="499" t="s">
        <v>1685</v>
      </c>
      <c r="B2905" s="500" t="n">
        <v>215</v>
      </c>
      <c r="C2905" s="499" t="s">
        <v>1594</v>
      </c>
      <c r="D2905" s="500" t="n">
        <v>46</v>
      </c>
      <c r="E2905" s="499" t="s">
        <v>1597</v>
      </c>
    </row>
    <row r="2906" customFormat="false" ht="15" hidden="true" customHeight="false" outlineLevel="0" collapsed="false">
      <c r="A2906" s="499" t="s">
        <v>1685</v>
      </c>
      <c r="B2906" s="500" t="n">
        <v>215</v>
      </c>
      <c r="C2906" s="499" t="s">
        <v>1594</v>
      </c>
      <c r="D2906" s="500" t="n">
        <v>400</v>
      </c>
      <c r="E2906" s="499" t="s">
        <v>1598</v>
      </c>
    </row>
    <row r="2907" customFormat="false" ht="15" hidden="true" customHeight="false" outlineLevel="0" collapsed="false">
      <c r="A2907" s="499" t="s">
        <v>1685</v>
      </c>
      <c r="B2907" s="500" t="n">
        <v>215</v>
      </c>
      <c r="C2907" s="499" t="s">
        <v>1594</v>
      </c>
      <c r="D2907" s="500" t="n">
        <v>45</v>
      </c>
      <c r="E2907" s="499" t="s">
        <v>1599</v>
      </c>
    </row>
    <row r="2908" customFormat="false" ht="15" hidden="true" customHeight="false" outlineLevel="0" collapsed="false">
      <c r="A2908" s="499" t="s">
        <v>1685</v>
      </c>
      <c r="B2908" s="500" t="n">
        <v>215</v>
      </c>
      <c r="C2908" s="499" t="s">
        <v>1594</v>
      </c>
      <c r="D2908" s="500" t="n">
        <v>92</v>
      </c>
      <c r="E2908" s="499" t="s">
        <v>1600</v>
      </c>
    </row>
    <row r="2909" customFormat="false" ht="15" hidden="true" customHeight="false" outlineLevel="0" collapsed="false">
      <c r="A2909" s="499" t="s">
        <v>1685</v>
      </c>
      <c r="B2909" s="500" t="n">
        <v>215</v>
      </c>
      <c r="C2909" s="499" t="s">
        <v>1594</v>
      </c>
      <c r="D2909" s="500" t="n">
        <v>89</v>
      </c>
      <c r="E2909" s="499" t="s">
        <v>1601</v>
      </c>
    </row>
    <row r="2910" customFormat="false" ht="15" hidden="true" customHeight="false" outlineLevel="0" collapsed="false">
      <c r="A2910" s="499" t="s">
        <v>1685</v>
      </c>
      <c r="B2910" s="500" t="n">
        <v>215</v>
      </c>
      <c r="C2910" s="499" t="s">
        <v>1594</v>
      </c>
      <c r="D2910" s="500" t="n">
        <v>91</v>
      </c>
      <c r="E2910" s="499" t="s">
        <v>1602</v>
      </c>
    </row>
    <row r="2911" customFormat="false" ht="15" hidden="true" customHeight="false" outlineLevel="0" collapsed="false">
      <c r="A2911" s="499" t="s">
        <v>1685</v>
      </c>
      <c r="B2911" s="500" t="n">
        <v>215</v>
      </c>
      <c r="C2911" s="499" t="s">
        <v>1594</v>
      </c>
      <c r="D2911" s="500" t="n">
        <v>231</v>
      </c>
      <c r="E2911" s="499" t="s">
        <v>1603</v>
      </c>
    </row>
    <row r="2912" customFormat="false" ht="15" hidden="true" customHeight="false" outlineLevel="0" collapsed="false">
      <c r="A2912" s="499" t="s">
        <v>1685</v>
      </c>
      <c r="B2912" s="500" t="n">
        <v>215</v>
      </c>
      <c r="C2912" s="499" t="s">
        <v>1594</v>
      </c>
      <c r="D2912" s="500" t="n">
        <v>90</v>
      </c>
      <c r="E2912" s="499" t="s">
        <v>1604</v>
      </c>
    </row>
    <row r="2913" customFormat="false" ht="15" hidden="true" customHeight="false" outlineLevel="0" collapsed="false">
      <c r="A2913" s="499" t="s">
        <v>1685</v>
      </c>
      <c r="B2913" s="500" t="n">
        <v>215</v>
      </c>
      <c r="C2913" s="499" t="s">
        <v>1594</v>
      </c>
      <c r="D2913" s="500" t="n">
        <v>177</v>
      </c>
      <c r="E2913" s="499" t="s">
        <v>1605</v>
      </c>
    </row>
    <row r="2914" customFormat="false" ht="15" hidden="true" customHeight="false" outlineLevel="0" collapsed="false">
      <c r="A2914" s="499" t="s">
        <v>1685</v>
      </c>
      <c r="B2914" s="500" t="n">
        <v>215</v>
      </c>
      <c r="C2914" s="499" t="s">
        <v>1594</v>
      </c>
      <c r="D2914" s="500" t="n">
        <v>230</v>
      </c>
      <c r="E2914" s="499" t="s">
        <v>1606</v>
      </c>
    </row>
    <row r="2915" customFormat="false" ht="15" hidden="true" customHeight="false" outlineLevel="0" collapsed="false">
      <c r="A2915" s="499" t="s">
        <v>1685</v>
      </c>
      <c r="B2915" s="500" t="n">
        <v>215</v>
      </c>
      <c r="C2915" s="499" t="s">
        <v>1594</v>
      </c>
      <c r="D2915" s="500" t="n">
        <v>225</v>
      </c>
      <c r="E2915" s="499" t="s">
        <v>1607</v>
      </c>
    </row>
    <row r="2916" customFormat="false" ht="15" hidden="true" customHeight="false" outlineLevel="0" collapsed="false">
      <c r="A2916" s="499" t="s">
        <v>1685</v>
      </c>
      <c r="B2916" s="500" t="n">
        <v>215</v>
      </c>
      <c r="C2916" s="499" t="s">
        <v>1594</v>
      </c>
      <c r="D2916" s="500" t="n">
        <v>300</v>
      </c>
      <c r="E2916" s="499" t="s">
        <v>1608</v>
      </c>
    </row>
    <row r="2917" customFormat="false" ht="15" hidden="true" customHeight="false" outlineLevel="0" collapsed="false">
      <c r="A2917" s="499" t="s">
        <v>1685</v>
      </c>
      <c r="B2917" s="500" t="n">
        <v>215</v>
      </c>
      <c r="C2917" s="499" t="s">
        <v>1594</v>
      </c>
      <c r="D2917" s="500" t="n">
        <v>47</v>
      </c>
      <c r="E2917" s="499" t="s">
        <v>1609</v>
      </c>
    </row>
    <row r="2918" customFormat="false" ht="15" hidden="true" customHeight="false" outlineLevel="0" collapsed="false">
      <c r="A2918" s="499" t="s">
        <v>1685</v>
      </c>
      <c r="B2918" s="500" t="n">
        <v>215</v>
      </c>
      <c r="C2918" s="499" t="s">
        <v>1594</v>
      </c>
      <c r="D2918" s="500" t="n">
        <v>500</v>
      </c>
      <c r="E2918" s="499" t="s">
        <v>1610</v>
      </c>
    </row>
    <row r="2919" customFormat="false" ht="15" hidden="true" customHeight="false" outlineLevel="0" collapsed="false">
      <c r="A2919" s="499" t="s">
        <v>1685</v>
      </c>
      <c r="B2919" s="500" t="n">
        <v>215</v>
      </c>
      <c r="C2919" s="499" t="s">
        <v>1594</v>
      </c>
      <c r="D2919" s="500" t="n">
        <v>635</v>
      </c>
      <c r="E2919" s="499" t="s">
        <v>1611</v>
      </c>
    </row>
    <row r="2920" customFormat="false" ht="15" hidden="true" customHeight="false" outlineLevel="0" collapsed="false">
      <c r="A2920" s="499" t="s">
        <v>1685</v>
      </c>
      <c r="B2920" s="500" t="n">
        <v>215</v>
      </c>
      <c r="C2920" s="499" t="s">
        <v>1594</v>
      </c>
      <c r="D2920" s="500" t="n">
        <v>632</v>
      </c>
      <c r="E2920" s="499" t="s">
        <v>1612</v>
      </c>
    </row>
    <row r="2921" customFormat="false" ht="15" hidden="true" customHeight="false" outlineLevel="0" collapsed="false">
      <c r="A2921" s="499" t="s">
        <v>1685</v>
      </c>
      <c r="B2921" s="500" t="n">
        <v>215</v>
      </c>
      <c r="C2921" s="499" t="s">
        <v>1594</v>
      </c>
      <c r="D2921" s="500" t="n">
        <v>505</v>
      </c>
      <c r="E2921" s="499" t="s">
        <v>1613</v>
      </c>
    </row>
    <row r="2922" customFormat="false" ht="15" hidden="true" customHeight="false" outlineLevel="0" collapsed="false">
      <c r="A2922" s="499" t="s">
        <v>1685</v>
      </c>
      <c r="B2922" s="500" t="n">
        <v>215</v>
      </c>
      <c r="C2922" s="499" t="s">
        <v>1594</v>
      </c>
      <c r="D2922" s="500" t="n">
        <v>779</v>
      </c>
      <c r="E2922" s="499" t="s">
        <v>1614</v>
      </c>
    </row>
    <row r="2923" customFormat="false" ht="15" hidden="true" customHeight="false" outlineLevel="0" collapsed="false">
      <c r="A2923" s="499" t="s">
        <v>1685</v>
      </c>
      <c r="B2923" s="500" t="n">
        <v>62</v>
      </c>
      <c r="C2923" s="499" t="s">
        <v>1751</v>
      </c>
      <c r="D2923" s="500" t="n">
        <v>735</v>
      </c>
      <c r="E2923" s="499" t="s">
        <v>1752</v>
      </c>
    </row>
    <row r="2924" customFormat="false" ht="15" hidden="true" customHeight="false" outlineLevel="0" collapsed="false">
      <c r="A2924" s="499" t="s">
        <v>1685</v>
      </c>
      <c r="B2924" s="500" t="n">
        <v>62</v>
      </c>
      <c r="C2924" s="499" t="s">
        <v>1751</v>
      </c>
      <c r="D2924" s="500" t="n">
        <v>740</v>
      </c>
      <c r="E2924" s="499" t="s">
        <v>1753</v>
      </c>
    </row>
    <row r="2925" customFormat="false" ht="15" hidden="true" customHeight="false" outlineLevel="0" collapsed="false">
      <c r="A2925" s="499" t="s">
        <v>1685</v>
      </c>
      <c r="B2925" s="500" t="n">
        <v>62</v>
      </c>
      <c r="C2925" s="499" t="s">
        <v>1751</v>
      </c>
      <c r="D2925" s="500" t="n">
        <v>741</v>
      </c>
      <c r="E2925" s="499" t="s">
        <v>1754</v>
      </c>
    </row>
    <row r="2926" customFormat="false" ht="15" hidden="true" customHeight="false" outlineLevel="0" collapsed="false">
      <c r="A2926" s="499" t="s">
        <v>1685</v>
      </c>
      <c r="B2926" s="500" t="n">
        <v>62</v>
      </c>
      <c r="C2926" s="499" t="s">
        <v>1751</v>
      </c>
      <c r="D2926" s="500" t="n">
        <v>739</v>
      </c>
      <c r="E2926" s="499" t="s">
        <v>1755</v>
      </c>
    </row>
    <row r="2927" customFormat="false" ht="15" hidden="true" customHeight="false" outlineLevel="0" collapsed="false">
      <c r="A2927" s="499" t="s">
        <v>1685</v>
      </c>
      <c r="B2927" s="500" t="n">
        <v>62</v>
      </c>
      <c r="C2927" s="499" t="s">
        <v>1751</v>
      </c>
      <c r="D2927" s="500" t="n">
        <v>737</v>
      </c>
      <c r="E2927" s="499" t="s">
        <v>1756</v>
      </c>
    </row>
    <row r="2928" customFormat="false" ht="15" hidden="true" customHeight="false" outlineLevel="0" collapsed="false">
      <c r="A2928" s="499" t="s">
        <v>1685</v>
      </c>
      <c r="B2928" s="500" t="n">
        <v>62</v>
      </c>
      <c r="C2928" s="499" t="s">
        <v>1751</v>
      </c>
      <c r="D2928" s="500" t="n">
        <v>738</v>
      </c>
      <c r="E2928" s="499" t="s">
        <v>1757</v>
      </c>
    </row>
    <row r="2929" customFormat="false" ht="15" hidden="true" customHeight="false" outlineLevel="0" collapsed="false">
      <c r="A2929" s="499" t="s">
        <v>1685</v>
      </c>
      <c r="B2929" s="500" t="n">
        <v>62</v>
      </c>
      <c r="C2929" s="499" t="s">
        <v>1751</v>
      </c>
      <c r="D2929" s="500" t="n">
        <v>745</v>
      </c>
      <c r="E2929" s="499" t="s">
        <v>1758</v>
      </c>
    </row>
    <row r="2930" customFormat="false" ht="15" hidden="true" customHeight="false" outlineLevel="0" collapsed="false">
      <c r="A2930" s="499" t="s">
        <v>1685</v>
      </c>
      <c r="B2930" s="500" t="n">
        <v>62</v>
      </c>
      <c r="C2930" s="499" t="s">
        <v>1751</v>
      </c>
      <c r="D2930" s="500" t="n">
        <v>736</v>
      </c>
      <c r="E2930" s="499" t="s">
        <v>1759</v>
      </c>
    </row>
    <row r="2931" customFormat="false" ht="15" hidden="true" customHeight="false" outlineLevel="0" collapsed="false">
      <c r="A2931" s="499" t="s">
        <v>1685</v>
      </c>
      <c r="B2931" s="500" t="n">
        <v>62</v>
      </c>
      <c r="C2931" s="499" t="s">
        <v>1751</v>
      </c>
      <c r="D2931" s="500" t="n">
        <v>746</v>
      </c>
      <c r="E2931" s="499" t="s">
        <v>1760</v>
      </c>
    </row>
    <row r="2932" customFormat="false" ht="15" hidden="true" customHeight="false" outlineLevel="0" collapsed="false">
      <c r="A2932" s="499" t="s">
        <v>1685</v>
      </c>
      <c r="B2932" s="500" t="n">
        <v>62</v>
      </c>
      <c r="C2932" s="499" t="s">
        <v>1751</v>
      </c>
      <c r="D2932" s="500" t="n">
        <v>742</v>
      </c>
      <c r="E2932" s="499" t="s">
        <v>1761</v>
      </c>
    </row>
    <row r="2933" customFormat="false" ht="15" hidden="true" customHeight="false" outlineLevel="0" collapsed="false">
      <c r="A2933" s="499" t="s">
        <v>1685</v>
      </c>
      <c r="B2933" s="500" t="n">
        <v>62</v>
      </c>
      <c r="C2933" s="499" t="s">
        <v>1751</v>
      </c>
      <c r="D2933" s="500" t="n">
        <v>744</v>
      </c>
      <c r="E2933" s="499" t="s">
        <v>1762</v>
      </c>
    </row>
    <row r="2934" customFormat="false" ht="15" hidden="true" customHeight="false" outlineLevel="0" collapsed="false">
      <c r="A2934" s="499" t="s">
        <v>1685</v>
      </c>
      <c r="B2934" s="500" t="n">
        <v>62</v>
      </c>
      <c r="C2934" s="499" t="s">
        <v>1751</v>
      </c>
      <c r="D2934" s="500" t="n">
        <v>743</v>
      </c>
      <c r="E2934" s="499" t="s">
        <v>1763</v>
      </c>
    </row>
    <row r="2935" customFormat="false" ht="15" hidden="true" customHeight="false" outlineLevel="0" collapsed="false">
      <c r="A2935" s="499" t="s">
        <v>1685</v>
      </c>
      <c r="B2935" s="500" t="n">
        <v>52</v>
      </c>
      <c r="C2935" s="499" t="s">
        <v>1764</v>
      </c>
      <c r="D2935" s="500" t="n">
        <v>752</v>
      </c>
      <c r="E2935" s="499" t="s">
        <v>1765</v>
      </c>
    </row>
    <row r="2936" customFormat="false" ht="15" hidden="true" customHeight="false" outlineLevel="0" collapsed="false">
      <c r="A2936" s="499" t="s">
        <v>1685</v>
      </c>
      <c r="B2936" s="500" t="n">
        <v>52</v>
      </c>
      <c r="C2936" s="499" t="s">
        <v>1764</v>
      </c>
      <c r="D2936" s="500" t="n">
        <v>999</v>
      </c>
      <c r="E2936" s="499" t="s">
        <v>1766</v>
      </c>
    </row>
    <row r="2937" customFormat="false" ht="15" hidden="true" customHeight="false" outlineLevel="0" collapsed="false">
      <c r="A2937" s="499" t="s">
        <v>1685</v>
      </c>
      <c r="B2937" s="500" t="n">
        <v>52</v>
      </c>
      <c r="C2937" s="499" t="s">
        <v>1764</v>
      </c>
      <c r="D2937" s="500" t="n">
        <v>748</v>
      </c>
      <c r="E2937" s="499" t="s">
        <v>1767</v>
      </c>
    </row>
    <row r="2938" customFormat="false" ht="15" hidden="true" customHeight="false" outlineLevel="0" collapsed="false">
      <c r="A2938" s="499" t="s">
        <v>1685</v>
      </c>
      <c r="B2938" s="500" t="n">
        <v>52</v>
      </c>
      <c r="C2938" s="499" t="s">
        <v>1764</v>
      </c>
      <c r="D2938" s="500" t="n">
        <v>745</v>
      </c>
      <c r="E2938" s="499" t="s">
        <v>1768</v>
      </c>
    </row>
    <row r="2939" customFormat="false" ht="15" hidden="true" customHeight="false" outlineLevel="0" collapsed="false">
      <c r="A2939" s="499" t="s">
        <v>1685</v>
      </c>
      <c r="B2939" s="500" t="n">
        <v>52</v>
      </c>
      <c r="C2939" s="499" t="s">
        <v>1764</v>
      </c>
      <c r="D2939" s="500" t="n">
        <v>749</v>
      </c>
      <c r="E2939" s="499" t="s">
        <v>1769</v>
      </c>
    </row>
    <row r="2940" customFormat="false" ht="15" hidden="true" customHeight="false" outlineLevel="0" collapsed="false">
      <c r="A2940" s="499" t="s">
        <v>1685</v>
      </c>
      <c r="B2940" s="500" t="n">
        <v>52</v>
      </c>
      <c r="C2940" s="499" t="s">
        <v>1764</v>
      </c>
      <c r="D2940" s="500" t="n">
        <v>750</v>
      </c>
      <c r="E2940" s="499" t="s">
        <v>1770</v>
      </c>
    </row>
    <row r="2941" customFormat="false" ht="15" hidden="true" customHeight="false" outlineLevel="0" collapsed="false">
      <c r="A2941" s="499" t="s">
        <v>1685</v>
      </c>
      <c r="B2941" s="500" t="n">
        <v>52</v>
      </c>
      <c r="C2941" s="499" t="s">
        <v>1764</v>
      </c>
      <c r="D2941" s="500" t="n">
        <v>747</v>
      </c>
      <c r="E2941" s="499" t="s">
        <v>1771</v>
      </c>
    </row>
    <row r="2942" customFormat="false" ht="15" hidden="true" customHeight="false" outlineLevel="0" collapsed="false">
      <c r="A2942" s="499" t="s">
        <v>1685</v>
      </c>
      <c r="B2942" s="500" t="n">
        <v>52</v>
      </c>
      <c r="C2942" s="499" t="s">
        <v>1764</v>
      </c>
      <c r="D2942" s="500" t="n">
        <v>742</v>
      </c>
      <c r="E2942" s="499" t="s">
        <v>1772</v>
      </c>
    </row>
    <row r="2943" customFormat="false" ht="15" hidden="true" customHeight="false" outlineLevel="0" collapsed="false">
      <c r="A2943" s="499" t="s">
        <v>1685</v>
      </c>
      <c r="B2943" s="500" t="n">
        <v>52</v>
      </c>
      <c r="C2943" s="499" t="s">
        <v>1764</v>
      </c>
      <c r="D2943" s="500" t="n">
        <v>746</v>
      </c>
      <c r="E2943" s="499" t="s">
        <v>1773</v>
      </c>
    </row>
    <row r="2944" customFormat="false" ht="15" hidden="true" customHeight="false" outlineLevel="0" collapsed="false">
      <c r="A2944" s="499" t="s">
        <v>1685</v>
      </c>
      <c r="B2944" s="500" t="n">
        <v>52</v>
      </c>
      <c r="C2944" s="499" t="s">
        <v>1764</v>
      </c>
      <c r="D2944" s="500" t="n">
        <v>735</v>
      </c>
      <c r="E2944" s="499" t="s">
        <v>1774</v>
      </c>
    </row>
    <row r="2945" customFormat="false" ht="15" hidden="true" customHeight="false" outlineLevel="0" collapsed="false">
      <c r="A2945" s="499" t="s">
        <v>1685</v>
      </c>
      <c r="B2945" s="500" t="n">
        <v>52</v>
      </c>
      <c r="C2945" s="499" t="s">
        <v>1764</v>
      </c>
      <c r="D2945" s="500" t="n">
        <v>741</v>
      </c>
      <c r="E2945" s="499" t="s">
        <v>1775</v>
      </c>
    </row>
    <row r="2946" customFormat="false" ht="15" hidden="true" customHeight="false" outlineLevel="0" collapsed="false">
      <c r="A2946" s="499" t="s">
        <v>1685</v>
      </c>
      <c r="B2946" s="500" t="n">
        <v>52</v>
      </c>
      <c r="C2946" s="499" t="s">
        <v>1764</v>
      </c>
      <c r="D2946" s="500" t="n">
        <v>739</v>
      </c>
      <c r="E2946" s="499" t="s">
        <v>1776</v>
      </c>
    </row>
    <row r="2947" customFormat="false" ht="15" hidden="true" customHeight="false" outlineLevel="0" collapsed="false">
      <c r="A2947" s="499" t="s">
        <v>1685</v>
      </c>
      <c r="B2947" s="500" t="n">
        <v>52</v>
      </c>
      <c r="C2947" s="499" t="s">
        <v>1764</v>
      </c>
      <c r="D2947" s="500" t="n">
        <v>740</v>
      </c>
      <c r="E2947" s="499" t="s">
        <v>1777</v>
      </c>
    </row>
    <row r="2948" customFormat="false" ht="15" hidden="true" customHeight="false" outlineLevel="0" collapsed="false">
      <c r="A2948" s="499" t="s">
        <v>1685</v>
      </c>
      <c r="B2948" s="500" t="n">
        <v>52</v>
      </c>
      <c r="C2948" s="499" t="s">
        <v>1764</v>
      </c>
      <c r="D2948" s="500" t="n">
        <v>738</v>
      </c>
      <c r="E2948" s="499" t="s">
        <v>1778</v>
      </c>
    </row>
    <row r="2949" customFormat="false" ht="15" hidden="true" customHeight="false" outlineLevel="0" collapsed="false">
      <c r="A2949" s="499" t="s">
        <v>1685</v>
      </c>
      <c r="B2949" s="500" t="n">
        <v>52</v>
      </c>
      <c r="C2949" s="499" t="s">
        <v>1764</v>
      </c>
      <c r="D2949" s="500" t="n">
        <v>737</v>
      </c>
      <c r="E2949" s="499" t="s">
        <v>1779</v>
      </c>
    </row>
    <row r="2950" customFormat="false" ht="15" hidden="true" customHeight="false" outlineLevel="0" collapsed="false">
      <c r="A2950" s="499" t="s">
        <v>1685</v>
      </c>
      <c r="B2950" s="500" t="n">
        <v>52</v>
      </c>
      <c r="C2950" s="499" t="s">
        <v>1764</v>
      </c>
      <c r="D2950" s="500" t="n">
        <v>736</v>
      </c>
      <c r="E2950" s="499" t="s">
        <v>1780</v>
      </c>
    </row>
    <row r="2951" customFormat="false" ht="15" hidden="true" customHeight="false" outlineLevel="0" collapsed="false">
      <c r="A2951" s="499" t="s">
        <v>1685</v>
      </c>
      <c r="B2951" s="500" t="n">
        <v>52</v>
      </c>
      <c r="C2951" s="499" t="s">
        <v>1764</v>
      </c>
      <c r="D2951" s="500" t="n">
        <v>744</v>
      </c>
      <c r="E2951" s="499" t="s">
        <v>1781</v>
      </c>
    </row>
    <row r="2952" customFormat="false" ht="15" hidden="true" customHeight="false" outlineLevel="0" collapsed="false">
      <c r="A2952" s="499" t="s">
        <v>1685</v>
      </c>
      <c r="B2952" s="500" t="n">
        <v>52</v>
      </c>
      <c r="C2952" s="499" t="s">
        <v>1764</v>
      </c>
      <c r="D2952" s="500" t="n">
        <v>743</v>
      </c>
      <c r="E2952" s="499" t="s">
        <v>1782</v>
      </c>
    </row>
    <row r="2953" customFormat="false" ht="15" hidden="true" customHeight="false" outlineLevel="0" collapsed="false">
      <c r="A2953" s="499" t="s">
        <v>1685</v>
      </c>
      <c r="B2953" s="500" t="n">
        <v>57</v>
      </c>
      <c r="C2953" s="499" t="s">
        <v>1783</v>
      </c>
      <c r="D2953" s="500" t="n">
        <v>740</v>
      </c>
      <c r="E2953" s="499" t="s">
        <v>1784</v>
      </c>
    </row>
    <row r="2954" customFormat="false" ht="15" hidden="true" customHeight="false" outlineLevel="0" collapsed="false">
      <c r="A2954" s="499" t="s">
        <v>1685</v>
      </c>
      <c r="B2954" s="500" t="n">
        <v>57</v>
      </c>
      <c r="C2954" s="499" t="s">
        <v>1783</v>
      </c>
      <c r="D2954" s="500" t="n">
        <v>735</v>
      </c>
      <c r="E2954" s="499" t="s">
        <v>1785</v>
      </c>
    </row>
    <row r="2955" customFormat="false" ht="15" hidden="true" customHeight="false" outlineLevel="0" collapsed="false">
      <c r="A2955" s="499" t="s">
        <v>1685</v>
      </c>
      <c r="B2955" s="500" t="n">
        <v>57</v>
      </c>
      <c r="C2955" s="499" t="s">
        <v>1783</v>
      </c>
      <c r="D2955" s="500" t="n">
        <v>739</v>
      </c>
      <c r="E2955" s="499" t="s">
        <v>1786</v>
      </c>
    </row>
    <row r="2956" customFormat="false" ht="15" hidden="true" customHeight="false" outlineLevel="0" collapsed="false">
      <c r="A2956" s="499" t="s">
        <v>1685</v>
      </c>
      <c r="B2956" s="500" t="n">
        <v>57</v>
      </c>
      <c r="C2956" s="499" t="s">
        <v>1783</v>
      </c>
      <c r="D2956" s="500" t="n">
        <v>737</v>
      </c>
      <c r="E2956" s="499" t="s">
        <v>1787</v>
      </c>
    </row>
    <row r="2957" customFormat="false" ht="15" hidden="true" customHeight="false" outlineLevel="0" collapsed="false">
      <c r="A2957" s="499" t="s">
        <v>1685</v>
      </c>
      <c r="B2957" s="500" t="n">
        <v>57</v>
      </c>
      <c r="C2957" s="499" t="s">
        <v>1783</v>
      </c>
      <c r="D2957" s="500" t="n">
        <v>738</v>
      </c>
      <c r="E2957" s="499" t="s">
        <v>1788</v>
      </c>
    </row>
    <row r="2958" customFormat="false" ht="15" hidden="true" customHeight="false" outlineLevel="0" collapsed="false">
      <c r="A2958" s="499" t="s">
        <v>1685</v>
      </c>
      <c r="B2958" s="500" t="n">
        <v>57</v>
      </c>
      <c r="C2958" s="499" t="s">
        <v>1783</v>
      </c>
      <c r="D2958" s="500" t="n">
        <v>736</v>
      </c>
      <c r="E2958" s="499" t="s">
        <v>1789</v>
      </c>
    </row>
    <row r="2959" customFormat="false" ht="15" hidden="true" customHeight="false" outlineLevel="0" collapsed="false">
      <c r="A2959" s="499" t="s">
        <v>1685</v>
      </c>
      <c r="B2959" s="500" t="n">
        <v>905</v>
      </c>
      <c r="C2959" s="499" t="s">
        <v>1790</v>
      </c>
      <c r="D2959" s="500" t="n">
        <v>1</v>
      </c>
      <c r="E2959" s="499" t="s">
        <v>1791</v>
      </c>
    </row>
    <row r="2960" customFormat="false" ht="15" hidden="true" customHeight="false" outlineLevel="0" collapsed="false">
      <c r="A2960" s="499" t="s">
        <v>1685</v>
      </c>
      <c r="B2960" s="500" t="n">
        <v>905</v>
      </c>
      <c r="C2960" s="499" t="s">
        <v>1790</v>
      </c>
      <c r="D2960" s="500" t="n">
        <v>45</v>
      </c>
      <c r="E2960" s="499" t="s">
        <v>1792</v>
      </c>
    </row>
    <row r="2961" customFormat="false" ht="15" hidden="true" customHeight="false" outlineLevel="0" collapsed="false">
      <c r="A2961" s="499" t="s">
        <v>1685</v>
      </c>
      <c r="B2961" s="500" t="n">
        <v>905</v>
      </c>
      <c r="C2961" s="499" t="s">
        <v>1790</v>
      </c>
      <c r="D2961" s="500" t="n">
        <v>46</v>
      </c>
      <c r="E2961" s="499" t="s">
        <v>1793</v>
      </c>
    </row>
    <row r="2962" customFormat="false" ht="15" hidden="true" customHeight="false" outlineLevel="0" collapsed="false">
      <c r="A2962" s="499" t="s">
        <v>1685</v>
      </c>
      <c r="B2962" s="500" t="n">
        <v>905</v>
      </c>
      <c r="C2962" s="499" t="s">
        <v>1790</v>
      </c>
      <c r="D2962" s="500" t="n">
        <v>89</v>
      </c>
      <c r="E2962" s="499" t="s">
        <v>1794</v>
      </c>
    </row>
    <row r="2963" customFormat="false" ht="15" hidden="true" customHeight="false" outlineLevel="0" collapsed="false">
      <c r="A2963" s="499" t="s">
        <v>1685</v>
      </c>
      <c r="B2963" s="500" t="n">
        <v>905</v>
      </c>
      <c r="C2963" s="499" t="s">
        <v>1790</v>
      </c>
      <c r="D2963" s="500" t="n">
        <v>353</v>
      </c>
      <c r="E2963" s="499" t="s">
        <v>1795</v>
      </c>
    </row>
    <row r="2964" customFormat="false" ht="15" hidden="true" customHeight="false" outlineLevel="0" collapsed="false">
      <c r="A2964" s="499" t="s">
        <v>1685</v>
      </c>
      <c r="B2964" s="500" t="n">
        <v>905</v>
      </c>
      <c r="C2964" s="499" t="s">
        <v>1790</v>
      </c>
      <c r="D2964" s="500" t="n">
        <v>456</v>
      </c>
      <c r="E2964" s="499" t="s">
        <v>1796</v>
      </c>
    </row>
    <row r="2965" customFormat="false" ht="15" hidden="true" customHeight="false" outlineLevel="0" collapsed="false">
      <c r="A2965" s="499" t="s">
        <v>1685</v>
      </c>
      <c r="B2965" s="500" t="n">
        <v>905</v>
      </c>
      <c r="C2965" s="499" t="s">
        <v>1790</v>
      </c>
      <c r="D2965" s="500" t="n">
        <v>588</v>
      </c>
      <c r="E2965" s="499" t="s">
        <v>1797</v>
      </c>
    </row>
    <row r="2966" customFormat="false" ht="15" hidden="true" customHeight="false" outlineLevel="0" collapsed="false">
      <c r="A2966" s="499" t="s">
        <v>1685</v>
      </c>
      <c r="B2966" s="500" t="n">
        <v>905</v>
      </c>
      <c r="C2966" s="499" t="s">
        <v>1790</v>
      </c>
      <c r="D2966" s="500" t="n">
        <v>739</v>
      </c>
      <c r="E2966" s="499" t="s">
        <v>1798</v>
      </c>
    </row>
    <row r="2967" customFormat="false" ht="15" hidden="true" customHeight="false" outlineLevel="0" collapsed="false">
      <c r="A2967" s="499" t="s">
        <v>1685</v>
      </c>
      <c r="B2967" s="500" t="n">
        <v>905</v>
      </c>
      <c r="C2967" s="499" t="s">
        <v>1790</v>
      </c>
      <c r="D2967" s="500" t="n">
        <v>632</v>
      </c>
      <c r="E2967" s="499" t="s">
        <v>1799</v>
      </c>
    </row>
    <row r="2968" customFormat="false" ht="15" hidden="true" customHeight="false" outlineLevel="0" collapsed="false">
      <c r="A2968" s="499" t="s">
        <v>1685</v>
      </c>
      <c r="B2968" s="500" t="n">
        <v>905</v>
      </c>
      <c r="C2968" s="499" t="s">
        <v>1790</v>
      </c>
      <c r="D2968" s="500" t="n">
        <v>735</v>
      </c>
      <c r="E2968" s="499" t="s">
        <v>1800</v>
      </c>
    </row>
    <row r="2969" customFormat="false" ht="15" hidden="true" customHeight="false" outlineLevel="0" collapsed="false">
      <c r="A2969" s="499" t="s">
        <v>1685</v>
      </c>
      <c r="B2969" s="500" t="n">
        <v>107</v>
      </c>
      <c r="C2969" s="499" t="s">
        <v>1801</v>
      </c>
      <c r="D2969" s="500" t="n">
        <v>736</v>
      </c>
      <c r="E2969" s="499" t="s">
        <v>1802</v>
      </c>
    </row>
    <row r="2970" customFormat="false" ht="15" hidden="true" customHeight="false" outlineLevel="0" collapsed="false">
      <c r="A2970" s="499" t="s">
        <v>1685</v>
      </c>
      <c r="B2970" s="500" t="n">
        <v>107</v>
      </c>
      <c r="C2970" s="499" t="s">
        <v>1801</v>
      </c>
      <c r="D2970" s="500" t="n">
        <v>737</v>
      </c>
      <c r="E2970" s="499" t="s">
        <v>1803</v>
      </c>
    </row>
    <row r="2971" customFormat="false" ht="15" hidden="true" customHeight="false" outlineLevel="0" collapsed="false">
      <c r="A2971" s="499" t="s">
        <v>1685</v>
      </c>
      <c r="B2971" s="500" t="n">
        <v>107</v>
      </c>
      <c r="C2971" s="499" t="s">
        <v>1801</v>
      </c>
      <c r="D2971" s="500" t="n">
        <v>735</v>
      </c>
      <c r="E2971" s="499" t="s">
        <v>1804</v>
      </c>
    </row>
    <row r="2972" customFormat="false" ht="15" hidden="true" customHeight="false" outlineLevel="0" collapsed="false">
      <c r="A2972" s="499" t="s">
        <v>1685</v>
      </c>
      <c r="B2972" s="500" t="n">
        <v>59</v>
      </c>
      <c r="C2972" s="499" t="s">
        <v>1805</v>
      </c>
      <c r="D2972" s="500" t="n">
        <v>740</v>
      </c>
      <c r="E2972" s="499" t="s">
        <v>1806</v>
      </c>
    </row>
    <row r="2973" customFormat="false" ht="15" hidden="true" customHeight="false" outlineLevel="0" collapsed="false">
      <c r="A2973" s="499" t="s">
        <v>1685</v>
      </c>
      <c r="B2973" s="500" t="n">
        <v>59</v>
      </c>
      <c r="C2973" s="499" t="s">
        <v>1805</v>
      </c>
      <c r="D2973" s="500" t="n">
        <v>742</v>
      </c>
      <c r="E2973" s="499" t="s">
        <v>1807</v>
      </c>
    </row>
    <row r="2974" customFormat="false" ht="15" hidden="true" customHeight="false" outlineLevel="0" collapsed="false">
      <c r="A2974" s="499" t="s">
        <v>1685</v>
      </c>
      <c r="B2974" s="500" t="n">
        <v>59</v>
      </c>
      <c r="C2974" s="499" t="s">
        <v>1805</v>
      </c>
      <c r="D2974" s="500" t="n">
        <v>739</v>
      </c>
      <c r="E2974" s="499" t="s">
        <v>1808</v>
      </c>
    </row>
    <row r="2975" customFormat="false" ht="15" hidden="true" customHeight="false" outlineLevel="0" collapsed="false">
      <c r="A2975" s="499" t="s">
        <v>1685</v>
      </c>
      <c r="B2975" s="500" t="n">
        <v>59</v>
      </c>
      <c r="C2975" s="499" t="s">
        <v>1805</v>
      </c>
      <c r="D2975" s="500" t="n">
        <v>744</v>
      </c>
      <c r="E2975" s="499" t="s">
        <v>1809</v>
      </c>
    </row>
    <row r="2976" customFormat="false" ht="15" hidden="true" customHeight="false" outlineLevel="0" collapsed="false">
      <c r="A2976" s="499" t="s">
        <v>1685</v>
      </c>
      <c r="B2976" s="500" t="n">
        <v>59</v>
      </c>
      <c r="C2976" s="499" t="s">
        <v>1805</v>
      </c>
      <c r="D2976" s="500" t="n">
        <v>743</v>
      </c>
      <c r="E2976" s="499" t="s">
        <v>1810</v>
      </c>
    </row>
    <row r="2977" customFormat="false" ht="15" hidden="true" customHeight="false" outlineLevel="0" collapsed="false">
      <c r="A2977" s="499" t="s">
        <v>1685</v>
      </c>
      <c r="B2977" s="500" t="n">
        <v>59</v>
      </c>
      <c r="C2977" s="499" t="s">
        <v>1805</v>
      </c>
      <c r="D2977" s="500" t="n">
        <v>738</v>
      </c>
      <c r="E2977" s="499" t="s">
        <v>1811</v>
      </c>
    </row>
    <row r="2978" customFormat="false" ht="15" hidden="true" customHeight="false" outlineLevel="0" collapsed="false">
      <c r="A2978" s="499" t="s">
        <v>1685</v>
      </c>
      <c r="B2978" s="500" t="n">
        <v>59</v>
      </c>
      <c r="C2978" s="499" t="s">
        <v>1805</v>
      </c>
      <c r="D2978" s="500" t="n">
        <v>736</v>
      </c>
      <c r="E2978" s="499" t="s">
        <v>1812</v>
      </c>
    </row>
    <row r="2979" customFormat="false" ht="15" hidden="true" customHeight="false" outlineLevel="0" collapsed="false">
      <c r="A2979" s="499" t="s">
        <v>1685</v>
      </c>
      <c r="B2979" s="500" t="n">
        <v>59</v>
      </c>
      <c r="C2979" s="499" t="s">
        <v>1805</v>
      </c>
      <c r="D2979" s="500" t="n">
        <v>741</v>
      </c>
      <c r="E2979" s="499" t="s">
        <v>1813</v>
      </c>
    </row>
    <row r="2980" customFormat="false" ht="15" hidden="true" customHeight="false" outlineLevel="0" collapsed="false">
      <c r="A2980" s="499" t="s">
        <v>1685</v>
      </c>
      <c r="B2980" s="500" t="n">
        <v>59</v>
      </c>
      <c r="C2980" s="499" t="s">
        <v>1805</v>
      </c>
      <c r="D2980" s="500" t="n">
        <v>737</v>
      </c>
      <c r="E2980" s="499" t="s">
        <v>1814</v>
      </c>
    </row>
    <row r="2981" customFormat="false" ht="15" hidden="true" customHeight="false" outlineLevel="0" collapsed="false">
      <c r="A2981" s="499" t="s">
        <v>1685</v>
      </c>
      <c r="B2981" s="500" t="n">
        <v>59</v>
      </c>
      <c r="C2981" s="499" t="s">
        <v>1805</v>
      </c>
      <c r="D2981" s="500" t="n">
        <v>735</v>
      </c>
      <c r="E2981" s="499" t="s">
        <v>1815</v>
      </c>
    </row>
    <row r="2982" customFormat="false" ht="15" hidden="true" customHeight="false" outlineLevel="0" collapsed="false">
      <c r="A2982" s="499" t="s">
        <v>1685</v>
      </c>
      <c r="B2982" s="500" t="n">
        <v>47</v>
      </c>
      <c r="C2982" s="499" t="s">
        <v>1816</v>
      </c>
      <c r="D2982" s="500" t="n">
        <v>743</v>
      </c>
      <c r="E2982" s="499" t="s">
        <v>1817</v>
      </c>
    </row>
    <row r="2983" customFormat="false" ht="15" hidden="true" customHeight="false" outlineLevel="0" collapsed="false">
      <c r="A2983" s="499" t="s">
        <v>1685</v>
      </c>
      <c r="B2983" s="500" t="n">
        <v>47</v>
      </c>
      <c r="C2983" s="499" t="s">
        <v>1816</v>
      </c>
      <c r="D2983" s="500" t="n">
        <v>744</v>
      </c>
      <c r="E2983" s="499" t="s">
        <v>1818</v>
      </c>
    </row>
    <row r="2984" customFormat="false" ht="15" hidden="true" customHeight="false" outlineLevel="0" collapsed="false">
      <c r="A2984" s="499" t="s">
        <v>1685</v>
      </c>
      <c r="B2984" s="500" t="n">
        <v>47</v>
      </c>
      <c r="C2984" s="499" t="s">
        <v>1816</v>
      </c>
      <c r="D2984" s="500" t="n">
        <v>741</v>
      </c>
      <c r="E2984" s="499" t="s">
        <v>1819</v>
      </c>
    </row>
    <row r="2985" customFormat="false" ht="15" hidden="true" customHeight="false" outlineLevel="0" collapsed="false">
      <c r="A2985" s="499" t="s">
        <v>1685</v>
      </c>
      <c r="B2985" s="500" t="n">
        <v>47</v>
      </c>
      <c r="C2985" s="499" t="s">
        <v>1816</v>
      </c>
      <c r="D2985" s="500" t="n">
        <v>740</v>
      </c>
      <c r="E2985" s="499" t="s">
        <v>1820</v>
      </c>
    </row>
    <row r="2986" customFormat="false" ht="15" hidden="true" customHeight="false" outlineLevel="0" collapsed="false">
      <c r="A2986" s="499" t="s">
        <v>1685</v>
      </c>
      <c r="B2986" s="500" t="n">
        <v>47</v>
      </c>
      <c r="C2986" s="499" t="s">
        <v>1816</v>
      </c>
      <c r="D2986" s="500" t="n">
        <v>735</v>
      </c>
      <c r="E2986" s="499" t="s">
        <v>1821</v>
      </c>
    </row>
    <row r="2987" customFormat="false" ht="15" hidden="true" customHeight="false" outlineLevel="0" collapsed="false">
      <c r="A2987" s="499" t="s">
        <v>1685</v>
      </c>
      <c r="B2987" s="500" t="n">
        <v>47</v>
      </c>
      <c r="C2987" s="499" t="s">
        <v>1816</v>
      </c>
      <c r="D2987" s="500" t="n">
        <v>739</v>
      </c>
      <c r="E2987" s="499" t="s">
        <v>1822</v>
      </c>
    </row>
    <row r="2988" customFormat="false" ht="15" hidden="true" customHeight="false" outlineLevel="0" collapsed="false">
      <c r="A2988" s="499" t="s">
        <v>1685</v>
      </c>
      <c r="B2988" s="500" t="n">
        <v>47</v>
      </c>
      <c r="C2988" s="499" t="s">
        <v>1816</v>
      </c>
      <c r="D2988" s="500" t="n">
        <v>738</v>
      </c>
      <c r="E2988" s="499" t="s">
        <v>1823</v>
      </c>
    </row>
    <row r="2989" customFormat="false" ht="15" hidden="true" customHeight="false" outlineLevel="0" collapsed="false">
      <c r="A2989" s="499" t="s">
        <v>1685</v>
      </c>
      <c r="B2989" s="500" t="n">
        <v>47</v>
      </c>
      <c r="C2989" s="499" t="s">
        <v>1816</v>
      </c>
      <c r="D2989" s="500" t="n">
        <v>737</v>
      </c>
      <c r="E2989" s="499" t="s">
        <v>1824</v>
      </c>
    </row>
    <row r="2990" customFormat="false" ht="15" hidden="true" customHeight="false" outlineLevel="0" collapsed="false">
      <c r="A2990" s="499" t="s">
        <v>1685</v>
      </c>
      <c r="B2990" s="500" t="n">
        <v>47</v>
      </c>
      <c r="C2990" s="499" t="s">
        <v>1816</v>
      </c>
      <c r="D2990" s="500" t="n">
        <v>742</v>
      </c>
      <c r="E2990" s="499" t="s">
        <v>1825</v>
      </c>
    </row>
    <row r="2991" customFormat="false" ht="15" hidden="true" customHeight="false" outlineLevel="0" collapsed="false">
      <c r="A2991" s="499" t="s">
        <v>1685</v>
      </c>
      <c r="B2991" s="500" t="n">
        <v>3</v>
      </c>
      <c r="C2991" s="499" t="s">
        <v>1826</v>
      </c>
      <c r="D2991" s="500" t="n">
        <v>2</v>
      </c>
      <c r="E2991" s="499" t="s">
        <v>1827</v>
      </c>
    </row>
    <row r="2992" customFormat="false" ht="15" hidden="true" customHeight="false" outlineLevel="0" collapsed="false">
      <c r="A2992" s="499" t="s">
        <v>1685</v>
      </c>
      <c r="B2992" s="500" t="n">
        <v>3</v>
      </c>
      <c r="C2992" s="499" t="s">
        <v>1826</v>
      </c>
      <c r="D2992" s="500" t="n">
        <v>1</v>
      </c>
      <c r="E2992" s="499" t="s">
        <v>1828</v>
      </c>
    </row>
    <row r="2993" customFormat="false" ht="15" hidden="true" customHeight="false" outlineLevel="0" collapsed="false">
      <c r="A2993" s="499" t="s">
        <v>1685</v>
      </c>
      <c r="B2993" s="500" t="n">
        <v>3</v>
      </c>
      <c r="C2993" s="499" t="s">
        <v>1826</v>
      </c>
      <c r="D2993" s="500" t="n">
        <v>89</v>
      </c>
      <c r="E2993" s="499" t="s">
        <v>1829</v>
      </c>
    </row>
    <row r="2994" customFormat="false" ht="15" hidden="true" customHeight="false" outlineLevel="0" collapsed="false">
      <c r="A2994" s="499" t="s">
        <v>1685</v>
      </c>
      <c r="B2994" s="500" t="n">
        <v>3</v>
      </c>
      <c r="C2994" s="499" t="s">
        <v>1826</v>
      </c>
      <c r="D2994" s="500" t="n">
        <v>133</v>
      </c>
      <c r="E2994" s="499" t="s">
        <v>1830</v>
      </c>
    </row>
    <row r="2995" customFormat="false" ht="15" hidden="true" customHeight="false" outlineLevel="0" collapsed="false">
      <c r="A2995" s="499" t="s">
        <v>1685</v>
      </c>
      <c r="B2995" s="500" t="n">
        <v>3</v>
      </c>
      <c r="C2995" s="499" t="s">
        <v>1826</v>
      </c>
      <c r="D2995" s="500" t="n">
        <v>180</v>
      </c>
      <c r="E2995" s="499" t="s">
        <v>1831</v>
      </c>
    </row>
    <row r="2996" customFormat="false" ht="15" hidden="true" customHeight="false" outlineLevel="0" collapsed="false">
      <c r="A2996" s="499" t="s">
        <v>1685</v>
      </c>
      <c r="B2996" s="500" t="n">
        <v>3</v>
      </c>
      <c r="C2996" s="499" t="s">
        <v>1826</v>
      </c>
      <c r="D2996" s="500" t="n">
        <v>500</v>
      </c>
      <c r="E2996" s="499" t="s">
        <v>1832</v>
      </c>
    </row>
    <row r="2997" customFormat="false" ht="15" hidden="true" customHeight="false" outlineLevel="0" collapsed="false">
      <c r="A2997" s="499" t="s">
        <v>1685</v>
      </c>
      <c r="B2997" s="500" t="n">
        <v>3</v>
      </c>
      <c r="C2997" s="499" t="s">
        <v>1826</v>
      </c>
      <c r="D2997" s="500" t="n">
        <v>632</v>
      </c>
      <c r="E2997" s="499" t="s">
        <v>1833</v>
      </c>
    </row>
    <row r="2998" customFormat="false" ht="15" hidden="true" customHeight="false" outlineLevel="0" collapsed="false">
      <c r="A2998" s="499" t="s">
        <v>1685</v>
      </c>
      <c r="B2998" s="500" t="n">
        <v>37</v>
      </c>
      <c r="C2998" s="499" t="s">
        <v>1834</v>
      </c>
      <c r="D2998" s="500" t="n">
        <v>1</v>
      </c>
      <c r="E2998" s="499" t="s">
        <v>1835</v>
      </c>
    </row>
    <row r="2999" customFormat="false" ht="15" hidden="true" customHeight="false" outlineLevel="0" collapsed="false">
      <c r="A2999" s="499" t="s">
        <v>1685</v>
      </c>
      <c r="B2999" s="500" t="n">
        <v>37</v>
      </c>
      <c r="C2999" s="499" t="s">
        <v>1834</v>
      </c>
      <c r="D2999" s="500" t="n">
        <v>743</v>
      </c>
      <c r="E2999" s="499" t="s">
        <v>1836</v>
      </c>
    </row>
    <row r="3000" customFormat="false" ht="15" hidden="true" customHeight="false" outlineLevel="0" collapsed="false">
      <c r="A3000" s="499" t="s">
        <v>1685</v>
      </c>
      <c r="B3000" s="500" t="n">
        <v>37</v>
      </c>
      <c r="C3000" s="499" t="s">
        <v>1834</v>
      </c>
      <c r="D3000" s="500" t="n">
        <v>749</v>
      </c>
      <c r="E3000" s="499" t="s">
        <v>1837</v>
      </c>
    </row>
    <row r="3001" customFormat="false" ht="15" hidden="true" customHeight="false" outlineLevel="0" collapsed="false">
      <c r="A3001" s="499" t="s">
        <v>1685</v>
      </c>
      <c r="B3001" s="500" t="n">
        <v>37</v>
      </c>
      <c r="C3001" s="499" t="s">
        <v>1834</v>
      </c>
      <c r="D3001" s="500" t="n">
        <v>738</v>
      </c>
      <c r="E3001" s="499" t="s">
        <v>1838</v>
      </c>
    </row>
    <row r="3002" customFormat="false" ht="15" hidden="true" customHeight="false" outlineLevel="0" collapsed="false">
      <c r="A3002" s="499" t="s">
        <v>1685</v>
      </c>
      <c r="B3002" s="500" t="n">
        <v>37</v>
      </c>
      <c r="C3002" s="499" t="s">
        <v>1834</v>
      </c>
      <c r="D3002" s="500" t="n">
        <v>752</v>
      </c>
      <c r="E3002" s="499" t="s">
        <v>1839</v>
      </c>
    </row>
    <row r="3003" customFormat="false" ht="15" hidden="true" customHeight="false" outlineLevel="0" collapsed="false">
      <c r="A3003" s="499" t="s">
        <v>1685</v>
      </c>
      <c r="B3003" s="500" t="n">
        <v>37</v>
      </c>
      <c r="C3003" s="499" t="s">
        <v>1834</v>
      </c>
      <c r="D3003" s="500" t="n">
        <v>740</v>
      </c>
      <c r="E3003" s="499" t="s">
        <v>1840</v>
      </c>
    </row>
    <row r="3004" customFormat="false" ht="15" hidden="true" customHeight="false" outlineLevel="0" collapsed="false">
      <c r="A3004" s="499" t="s">
        <v>1685</v>
      </c>
      <c r="B3004" s="500" t="n">
        <v>37</v>
      </c>
      <c r="C3004" s="499" t="s">
        <v>1834</v>
      </c>
      <c r="D3004" s="500" t="n">
        <v>741</v>
      </c>
      <c r="E3004" s="499" t="s">
        <v>1841</v>
      </c>
    </row>
    <row r="3005" customFormat="false" ht="15" hidden="true" customHeight="false" outlineLevel="0" collapsed="false">
      <c r="A3005" s="499" t="s">
        <v>1685</v>
      </c>
      <c r="B3005" s="500" t="n">
        <v>37</v>
      </c>
      <c r="C3005" s="499" t="s">
        <v>1834</v>
      </c>
      <c r="D3005" s="500" t="n">
        <v>736</v>
      </c>
      <c r="E3005" s="499" t="s">
        <v>1842</v>
      </c>
    </row>
    <row r="3006" customFormat="false" ht="15" hidden="true" customHeight="false" outlineLevel="0" collapsed="false">
      <c r="A3006" s="499" t="s">
        <v>1685</v>
      </c>
      <c r="B3006" s="500" t="n">
        <v>37</v>
      </c>
      <c r="C3006" s="499" t="s">
        <v>1834</v>
      </c>
      <c r="D3006" s="500" t="n">
        <v>742</v>
      </c>
      <c r="E3006" s="499" t="s">
        <v>1843</v>
      </c>
    </row>
    <row r="3007" customFormat="false" ht="15" hidden="true" customHeight="false" outlineLevel="0" collapsed="false">
      <c r="A3007" s="499" t="s">
        <v>1685</v>
      </c>
      <c r="B3007" s="500" t="n">
        <v>37</v>
      </c>
      <c r="C3007" s="499" t="s">
        <v>1834</v>
      </c>
      <c r="D3007" s="500" t="n">
        <v>757</v>
      </c>
      <c r="E3007" s="499" t="s">
        <v>1844</v>
      </c>
    </row>
    <row r="3008" customFormat="false" ht="15" hidden="true" customHeight="false" outlineLevel="0" collapsed="false">
      <c r="A3008" s="499" t="s">
        <v>1685</v>
      </c>
      <c r="B3008" s="500" t="n">
        <v>37</v>
      </c>
      <c r="C3008" s="499" t="s">
        <v>1834</v>
      </c>
      <c r="D3008" s="500" t="n">
        <v>744</v>
      </c>
      <c r="E3008" s="499" t="s">
        <v>1845</v>
      </c>
    </row>
    <row r="3009" customFormat="false" ht="15" hidden="true" customHeight="false" outlineLevel="0" collapsed="false">
      <c r="A3009" s="499" t="s">
        <v>1685</v>
      </c>
      <c r="B3009" s="500" t="n">
        <v>37</v>
      </c>
      <c r="C3009" s="499" t="s">
        <v>1834</v>
      </c>
      <c r="D3009" s="500" t="n">
        <v>753</v>
      </c>
      <c r="E3009" s="499" t="s">
        <v>1846</v>
      </c>
    </row>
    <row r="3010" customFormat="false" ht="15" hidden="true" customHeight="false" outlineLevel="0" collapsed="false">
      <c r="A3010" s="499" t="s">
        <v>1685</v>
      </c>
      <c r="B3010" s="500" t="n">
        <v>37</v>
      </c>
      <c r="C3010" s="499" t="s">
        <v>1834</v>
      </c>
      <c r="D3010" s="500" t="n">
        <v>758</v>
      </c>
      <c r="E3010" s="499" t="s">
        <v>1847</v>
      </c>
    </row>
    <row r="3011" customFormat="false" ht="15" hidden="true" customHeight="false" outlineLevel="0" collapsed="false">
      <c r="A3011" s="499" t="s">
        <v>1685</v>
      </c>
      <c r="B3011" s="500" t="n">
        <v>37</v>
      </c>
      <c r="C3011" s="499" t="s">
        <v>1834</v>
      </c>
      <c r="D3011" s="500" t="n">
        <v>760</v>
      </c>
      <c r="E3011" s="499" t="s">
        <v>1848</v>
      </c>
    </row>
    <row r="3012" customFormat="false" ht="15" hidden="true" customHeight="false" outlineLevel="0" collapsed="false">
      <c r="A3012" s="499" t="s">
        <v>1685</v>
      </c>
      <c r="B3012" s="500" t="n">
        <v>37</v>
      </c>
      <c r="C3012" s="499" t="s">
        <v>1834</v>
      </c>
      <c r="D3012" s="500" t="n">
        <v>756</v>
      </c>
      <c r="E3012" s="499" t="s">
        <v>1849</v>
      </c>
    </row>
    <row r="3013" customFormat="false" ht="15" hidden="true" customHeight="false" outlineLevel="0" collapsed="false">
      <c r="A3013" s="499" t="s">
        <v>1685</v>
      </c>
      <c r="B3013" s="500" t="n">
        <v>37</v>
      </c>
      <c r="C3013" s="499" t="s">
        <v>1834</v>
      </c>
      <c r="D3013" s="500" t="n">
        <v>751</v>
      </c>
      <c r="E3013" s="499" t="s">
        <v>1850</v>
      </c>
    </row>
    <row r="3014" customFormat="false" ht="15" hidden="true" customHeight="false" outlineLevel="0" collapsed="false">
      <c r="A3014" s="499" t="s">
        <v>1685</v>
      </c>
      <c r="B3014" s="500" t="n">
        <v>37</v>
      </c>
      <c r="C3014" s="499" t="s">
        <v>1834</v>
      </c>
      <c r="D3014" s="500" t="n">
        <v>739</v>
      </c>
      <c r="E3014" s="499" t="s">
        <v>1851</v>
      </c>
    </row>
    <row r="3015" customFormat="false" ht="15" hidden="true" customHeight="false" outlineLevel="0" collapsed="false">
      <c r="A3015" s="499" t="s">
        <v>1685</v>
      </c>
      <c r="B3015" s="500" t="n">
        <v>37</v>
      </c>
      <c r="C3015" s="499" t="s">
        <v>1834</v>
      </c>
      <c r="D3015" s="500" t="n">
        <v>761</v>
      </c>
      <c r="E3015" s="499" t="s">
        <v>1852</v>
      </c>
    </row>
    <row r="3016" customFormat="false" ht="15" hidden="true" customHeight="false" outlineLevel="0" collapsed="false">
      <c r="A3016" s="499" t="s">
        <v>1685</v>
      </c>
      <c r="B3016" s="500" t="n">
        <v>37</v>
      </c>
      <c r="C3016" s="499" t="s">
        <v>1834</v>
      </c>
      <c r="D3016" s="500" t="n">
        <v>735</v>
      </c>
      <c r="E3016" s="499" t="s">
        <v>1853</v>
      </c>
    </row>
    <row r="3017" customFormat="false" ht="15" hidden="true" customHeight="false" outlineLevel="0" collapsed="false">
      <c r="A3017" s="499" t="s">
        <v>1685</v>
      </c>
      <c r="B3017" s="500" t="n">
        <v>37</v>
      </c>
      <c r="C3017" s="499" t="s">
        <v>1834</v>
      </c>
      <c r="D3017" s="500" t="n">
        <v>759</v>
      </c>
      <c r="E3017" s="499" t="s">
        <v>1854</v>
      </c>
    </row>
    <row r="3018" customFormat="false" ht="15" hidden="true" customHeight="false" outlineLevel="0" collapsed="false">
      <c r="A3018" s="499" t="s">
        <v>1685</v>
      </c>
      <c r="B3018" s="500" t="n">
        <v>37</v>
      </c>
      <c r="C3018" s="499" t="s">
        <v>1834</v>
      </c>
      <c r="D3018" s="500" t="n">
        <v>737</v>
      </c>
      <c r="E3018" s="499" t="s">
        <v>1855</v>
      </c>
    </row>
    <row r="3019" customFormat="false" ht="15" hidden="true" customHeight="false" outlineLevel="0" collapsed="false">
      <c r="A3019" s="499" t="s">
        <v>1685</v>
      </c>
      <c r="B3019" s="500" t="n">
        <v>37</v>
      </c>
      <c r="C3019" s="499" t="s">
        <v>1834</v>
      </c>
      <c r="D3019" s="500" t="n">
        <v>754</v>
      </c>
      <c r="E3019" s="499" t="s">
        <v>1856</v>
      </c>
    </row>
    <row r="3020" customFormat="false" ht="15" hidden="true" customHeight="false" outlineLevel="0" collapsed="false">
      <c r="A3020" s="499" t="s">
        <v>1685</v>
      </c>
      <c r="B3020" s="500" t="n">
        <v>37</v>
      </c>
      <c r="C3020" s="499" t="s">
        <v>1834</v>
      </c>
      <c r="D3020" s="500" t="n">
        <v>755</v>
      </c>
      <c r="E3020" s="499" t="s">
        <v>1857</v>
      </c>
    </row>
    <row r="3021" customFormat="false" ht="15" hidden="true" customHeight="false" outlineLevel="0" collapsed="false">
      <c r="A3021" s="499" t="s">
        <v>1685</v>
      </c>
      <c r="B3021" s="500" t="n">
        <v>31</v>
      </c>
      <c r="C3021" s="499" t="s">
        <v>1858</v>
      </c>
      <c r="D3021" s="500" t="n">
        <v>760</v>
      </c>
      <c r="E3021" s="499" t="s">
        <v>1859</v>
      </c>
    </row>
    <row r="3022" customFormat="false" ht="15" hidden="true" customHeight="false" outlineLevel="0" collapsed="false">
      <c r="A3022" s="499" t="s">
        <v>1685</v>
      </c>
      <c r="B3022" s="500" t="n">
        <v>31</v>
      </c>
      <c r="C3022" s="499" t="s">
        <v>1858</v>
      </c>
      <c r="D3022" s="500" t="n">
        <v>734</v>
      </c>
      <c r="E3022" s="499" t="s">
        <v>1860</v>
      </c>
    </row>
    <row r="3023" customFormat="false" ht="15" hidden="true" customHeight="false" outlineLevel="0" collapsed="false">
      <c r="A3023" s="499" t="s">
        <v>1685</v>
      </c>
      <c r="B3023" s="500" t="n">
        <v>31</v>
      </c>
      <c r="C3023" s="499" t="s">
        <v>1858</v>
      </c>
      <c r="D3023" s="500" t="n">
        <v>770</v>
      </c>
      <c r="E3023" s="499" t="s">
        <v>1861</v>
      </c>
    </row>
    <row r="3024" customFormat="false" ht="15" hidden="true" customHeight="false" outlineLevel="0" collapsed="false">
      <c r="A3024" s="499" t="s">
        <v>1685</v>
      </c>
      <c r="B3024" s="500" t="n">
        <v>31</v>
      </c>
      <c r="C3024" s="499" t="s">
        <v>1858</v>
      </c>
      <c r="D3024" s="500" t="n">
        <v>749</v>
      </c>
      <c r="E3024" s="499" t="s">
        <v>1862</v>
      </c>
    </row>
    <row r="3025" customFormat="false" ht="15" hidden="true" customHeight="false" outlineLevel="0" collapsed="false">
      <c r="A3025" s="499" t="s">
        <v>1685</v>
      </c>
      <c r="B3025" s="500" t="n">
        <v>31</v>
      </c>
      <c r="C3025" s="499" t="s">
        <v>1858</v>
      </c>
      <c r="D3025" s="500" t="n">
        <v>754</v>
      </c>
      <c r="E3025" s="499" t="s">
        <v>1863</v>
      </c>
    </row>
    <row r="3026" customFormat="false" ht="15" hidden="true" customHeight="false" outlineLevel="0" collapsed="false">
      <c r="A3026" s="499" t="s">
        <v>1685</v>
      </c>
      <c r="B3026" s="500" t="n">
        <v>31</v>
      </c>
      <c r="C3026" s="499" t="s">
        <v>1858</v>
      </c>
      <c r="D3026" s="500" t="n">
        <v>753</v>
      </c>
      <c r="E3026" s="499" t="s">
        <v>1864</v>
      </c>
    </row>
    <row r="3027" customFormat="false" ht="15" hidden="true" customHeight="false" outlineLevel="0" collapsed="false">
      <c r="A3027" s="499" t="s">
        <v>1685</v>
      </c>
      <c r="B3027" s="500" t="n">
        <v>31</v>
      </c>
      <c r="C3027" s="499" t="s">
        <v>1858</v>
      </c>
      <c r="D3027" s="500" t="n">
        <v>759</v>
      </c>
      <c r="E3027" s="499" t="s">
        <v>1865</v>
      </c>
    </row>
    <row r="3028" customFormat="false" ht="15" hidden="true" customHeight="false" outlineLevel="0" collapsed="false">
      <c r="A3028" s="499" t="s">
        <v>1685</v>
      </c>
      <c r="B3028" s="500" t="n">
        <v>31</v>
      </c>
      <c r="C3028" s="499" t="s">
        <v>1858</v>
      </c>
      <c r="D3028" s="500" t="n">
        <v>756</v>
      </c>
      <c r="E3028" s="499" t="s">
        <v>1866</v>
      </c>
    </row>
    <row r="3029" customFormat="false" ht="15" hidden="true" customHeight="false" outlineLevel="0" collapsed="false">
      <c r="A3029" s="499" t="s">
        <v>1685</v>
      </c>
      <c r="B3029" s="500" t="n">
        <v>31</v>
      </c>
      <c r="C3029" s="499" t="s">
        <v>1858</v>
      </c>
      <c r="D3029" s="500" t="n">
        <v>755</v>
      </c>
      <c r="E3029" s="499" t="s">
        <v>1867</v>
      </c>
    </row>
    <row r="3030" customFormat="false" ht="15" hidden="true" customHeight="false" outlineLevel="0" collapsed="false">
      <c r="A3030" s="499" t="s">
        <v>1685</v>
      </c>
      <c r="B3030" s="500" t="n">
        <v>31</v>
      </c>
      <c r="C3030" s="499" t="s">
        <v>1858</v>
      </c>
      <c r="D3030" s="500" t="n">
        <v>745</v>
      </c>
      <c r="E3030" s="499" t="s">
        <v>1868</v>
      </c>
    </row>
    <row r="3031" customFormat="false" ht="15" hidden="true" customHeight="false" outlineLevel="0" collapsed="false">
      <c r="A3031" s="499" t="s">
        <v>1685</v>
      </c>
      <c r="B3031" s="500" t="n">
        <v>31</v>
      </c>
      <c r="C3031" s="499" t="s">
        <v>1858</v>
      </c>
      <c r="D3031" s="500" t="n">
        <v>758</v>
      </c>
      <c r="E3031" s="499" t="s">
        <v>1869</v>
      </c>
    </row>
    <row r="3032" customFormat="false" ht="15" hidden="true" customHeight="false" outlineLevel="0" collapsed="false">
      <c r="A3032" s="499" t="s">
        <v>1685</v>
      </c>
      <c r="B3032" s="500" t="n">
        <v>31</v>
      </c>
      <c r="C3032" s="499" t="s">
        <v>1858</v>
      </c>
      <c r="D3032" s="500" t="n">
        <v>741</v>
      </c>
      <c r="E3032" s="499" t="s">
        <v>1870</v>
      </c>
    </row>
    <row r="3033" customFormat="false" ht="15" hidden="true" customHeight="false" outlineLevel="0" collapsed="false">
      <c r="A3033" s="499" t="s">
        <v>1685</v>
      </c>
      <c r="B3033" s="500" t="n">
        <v>31</v>
      </c>
      <c r="C3033" s="499" t="s">
        <v>1858</v>
      </c>
      <c r="D3033" s="500" t="n">
        <v>738</v>
      </c>
      <c r="E3033" s="499" t="s">
        <v>1871</v>
      </c>
    </row>
    <row r="3034" customFormat="false" ht="15" hidden="true" customHeight="false" outlineLevel="0" collapsed="false">
      <c r="A3034" s="499" t="s">
        <v>1685</v>
      </c>
      <c r="B3034" s="500" t="n">
        <v>31</v>
      </c>
      <c r="C3034" s="499" t="s">
        <v>1858</v>
      </c>
      <c r="D3034" s="500" t="n">
        <v>739</v>
      </c>
      <c r="E3034" s="499" t="s">
        <v>1872</v>
      </c>
    </row>
    <row r="3035" customFormat="false" ht="15" hidden="true" customHeight="false" outlineLevel="0" collapsed="false">
      <c r="A3035" s="499" t="s">
        <v>1685</v>
      </c>
      <c r="B3035" s="500" t="n">
        <v>31</v>
      </c>
      <c r="C3035" s="499" t="s">
        <v>1858</v>
      </c>
      <c r="D3035" s="500" t="n">
        <v>752</v>
      </c>
      <c r="E3035" s="499" t="s">
        <v>1873</v>
      </c>
    </row>
    <row r="3036" customFormat="false" ht="15" hidden="true" customHeight="false" outlineLevel="0" collapsed="false">
      <c r="A3036" s="499" t="s">
        <v>1685</v>
      </c>
      <c r="B3036" s="500" t="n">
        <v>31</v>
      </c>
      <c r="C3036" s="499" t="s">
        <v>1858</v>
      </c>
      <c r="D3036" s="500" t="n">
        <v>799</v>
      </c>
      <c r="E3036" s="499" t="s">
        <v>1874</v>
      </c>
    </row>
    <row r="3037" customFormat="false" ht="15" hidden="true" customHeight="false" outlineLevel="0" collapsed="false">
      <c r="A3037" s="499" t="s">
        <v>1685</v>
      </c>
      <c r="B3037" s="500" t="n">
        <v>31</v>
      </c>
      <c r="C3037" s="499" t="s">
        <v>1858</v>
      </c>
      <c r="D3037" s="500" t="n">
        <v>746</v>
      </c>
      <c r="E3037" s="499" t="s">
        <v>1875</v>
      </c>
    </row>
    <row r="3038" customFormat="false" ht="15" hidden="true" customHeight="false" outlineLevel="0" collapsed="false">
      <c r="A3038" s="499" t="s">
        <v>1685</v>
      </c>
      <c r="B3038" s="500" t="n">
        <v>31</v>
      </c>
      <c r="C3038" s="499" t="s">
        <v>1858</v>
      </c>
      <c r="D3038" s="500" t="n">
        <v>740</v>
      </c>
      <c r="E3038" s="499" t="s">
        <v>1876</v>
      </c>
    </row>
    <row r="3039" customFormat="false" ht="15" hidden="true" customHeight="false" outlineLevel="0" collapsed="false">
      <c r="A3039" s="499" t="s">
        <v>1685</v>
      </c>
      <c r="B3039" s="500" t="n">
        <v>31</v>
      </c>
      <c r="C3039" s="499" t="s">
        <v>1858</v>
      </c>
      <c r="D3039" s="500" t="n">
        <v>747</v>
      </c>
      <c r="E3039" s="499" t="s">
        <v>1877</v>
      </c>
    </row>
    <row r="3040" customFormat="false" ht="15" hidden="true" customHeight="false" outlineLevel="0" collapsed="false">
      <c r="A3040" s="499" t="s">
        <v>1685</v>
      </c>
      <c r="B3040" s="500" t="n">
        <v>31</v>
      </c>
      <c r="C3040" s="499" t="s">
        <v>1858</v>
      </c>
      <c r="D3040" s="500" t="n">
        <v>735</v>
      </c>
      <c r="E3040" s="499" t="s">
        <v>1878</v>
      </c>
    </row>
    <row r="3041" customFormat="false" ht="15" hidden="true" customHeight="false" outlineLevel="0" collapsed="false">
      <c r="A3041" s="499" t="s">
        <v>1685</v>
      </c>
      <c r="B3041" s="500" t="n">
        <v>31</v>
      </c>
      <c r="C3041" s="499" t="s">
        <v>1858</v>
      </c>
      <c r="D3041" s="500" t="n">
        <v>743</v>
      </c>
      <c r="E3041" s="499" t="s">
        <v>1879</v>
      </c>
    </row>
    <row r="3042" customFormat="false" ht="15" hidden="true" customHeight="false" outlineLevel="0" collapsed="false">
      <c r="A3042" s="499" t="s">
        <v>1685</v>
      </c>
      <c r="B3042" s="500" t="n">
        <v>31</v>
      </c>
      <c r="C3042" s="499" t="s">
        <v>1858</v>
      </c>
      <c r="D3042" s="500" t="n">
        <v>750</v>
      </c>
      <c r="E3042" s="499" t="s">
        <v>1880</v>
      </c>
    </row>
    <row r="3043" customFormat="false" ht="15" hidden="true" customHeight="false" outlineLevel="0" collapsed="false">
      <c r="A3043" s="499" t="s">
        <v>1685</v>
      </c>
      <c r="B3043" s="500" t="n">
        <v>31</v>
      </c>
      <c r="C3043" s="499" t="s">
        <v>1858</v>
      </c>
      <c r="D3043" s="500" t="n">
        <v>751</v>
      </c>
      <c r="E3043" s="499" t="s">
        <v>1881</v>
      </c>
    </row>
    <row r="3044" customFormat="false" ht="15" hidden="true" customHeight="false" outlineLevel="0" collapsed="false">
      <c r="A3044" s="499" t="s">
        <v>1685</v>
      </c>
      <c r="B3044" s="500" t="n">
        <v>31</v>
      </c>
      <c r="C3044" s="499" t="s">
        <v>1858</v>
      </c>
      <c r="D3044" s="500" t="n">
        <v>742</v>
      </c>
      <c r="E3044" s="499" t="s">
        <v>1882</v>
      </c>
    </row>
    <row r="3045" customFormat="false" ht="15" hidden="true" customHeight="false" outlineLevel="0" collapsed="false">
      <c r="A3045" s="499" t="s">
        <v>1685</v>
      </c>
      <c r="B3045" s="500" t="n">
        <v>31</v>
      </c>
      <c r="C3045" s="499" t="s">
        <v>1858</v>
      </c>
      <c r="D3045" s="500" t="n">
        <v>744</v>
      </c>
      <c r="E3045" s="499" t="s">
        <v>1883</v>
      </c>
    </row>
    <row r="3046" customFormat="false" ht="15" hidden="true" customHeight="false" outlineLevel="0" collapsed="false">
      <c r="A3046" s="499" t="s">
        <v>1685</v>
      </c>
      <c r="B3046" s="500" t="n">
        <v>31</v>
      </c>
      <c r="C3046" s="499" t="s">
        <v>1858</v>
      </c>
      <c r="D3046" s="500" t="n">
        <v>736</v>
      </c>
      <c r="E3046" s="499" t="s">
        <v>1884</v>
      </c>
    </row>
    <row r="3047" customFormat="false" ht="15" hidden="true" customHeight="false" outlineLevel="0" collapsed="false">
      <c r="A3047" s="499" t="s">
        <v>1685</v>
      </c>
      <c r="B3047" s="500" t="n">
        <v>31</v>
      </c>
      <c r="C3047" s="499" t="s">
        <v>1858</v>
      </c>
      <c r="D3047" s="500" t="n">
        <v>748</v>
      </c>
      <c r="E3047" s="499" t="s">
        <v>1885</v>
      </c>
    </row>
    <row r="3048" customFormat="false" ht="15" hidden="true" customHeight="false" outlineLevel="0" collapsed="false">
      <c r="A3048" s="499" t="s">
        <v>1685</v>
      </c>
      <c r="B3048" s="500" t="n">
        <v>31</v>
      </c>
      <c r="C3048" s="499" t="s">
        <v>1858</v>
      </c>
      <c r="D3048" s="500" t="n">
        <v>737</v>
      </c>
      <c r="E3048" s="499" t="s">
        <v>1886</v>
      </c>
    </row>
    <row r="3049" customFormat="false" ht="15" hidden="true" customHeight="false" outlineLevel="0" collapsed="false">
      <c r="A3049" s="499" t="s">
        <v>1685</v>
      </c>
      <c r="B3049" s="500" t="n">
        <v>31</v>
      </c>
      <c r="C3049" s="499" t="s">
        <v>1858</v>
      </c>
      <c r="D3049" s="500" t="n">
        <v>757</v>
      </c>
      <c r="E3049" s="499" t="s">
        <v>1887</v>
      </c>
    </row>
    <row r="3050" customFormat="false" ht="15" hidden="true" customHeight="false" outlineLevel="0" collapsed="false">
      <c r="A3050" s="499" t="s">
        <v>1685</v>
      </c>
      <c r="B3050" s="500" t="n">
        <v>31</v>
      </c>
      <c r="C3050" s="499" t="s">
        <v>1858</v>
      </c>
      <c r="D3050" s="500" t="n">
        <v>733</v>
      </c>
      <c r="E3050" s="499" t="s">
        <v>1888</v>
      </c>
    </row>
    <row r="3051" customFormat="false" ht="15" hidden="true" customHeight="false" outlineLevel="0" collapsed="false">
      <c r="A3051" s="499" t="s">
        <v>1685</v>
      </c>
      <c r="B3051" s="500" t="n">
        <v>42</v>
      </c>
      <c r="C3051" s="499" t="s">
        <v>1889</v>
      </c>
      <c r="D3051" s="500" t="n">
        <v>738</v>
      </c>
      <c r="E3051" s="499" t="s">
        <v>1890</v>
      </c>
    </row>
    <row r="3052" customFormat="false" ht="15" hidden="true" customHeight="false" outlineLevel="0" collapsed="false">
      <c r="A3052" s="499" t="s">
        <v>1685</v>
      </c>
      <c r="B3052" s="500" t="n">
        <v>42</v>
      </c>
      <c r="C3052" s="499" t="s">
        <v>1889</v>
      </c>
      <c r="D3052" s="500" t="n">
        <v>739</v>
      </c>
      <c r="E3052" s="499" t="s">
        <v>1891</v>
      </c>
    </row>
    <row r="3053" customFormat="false" ht="15" hidden="true" customHeight="false" outlineLevel="0" collapsed="false">
      <c r="A3053" s="499" t="s">
        <v>1685</v>
      </c>
      <c r="B3053" s="500" t="n">
        <v>42</v>
      </c>
      <c r="C3053" s="499" t="s">
        <v>1889</v>
      </c>
      <c r="D3053" s="500" t="n">
        <v>737</v>
      </c>
      <c r="E3053" s="499" t="s">
        <v>1892</v>
      </c>
    </row>
    <row r="3054" customFormat="false" ht="15" hidden="true" customHeight="false" outlineLevel="0" collapsed="false">
      <c r="A3054" s="499" t="s">
        <v>1685</v>
      </c>
      <c r="B3054" s="500" t="n">
        <v>42</v>
      </c>
      <c r="C3054" s="499" t="s">
        <v>1889</v>
      </c>
      <c r="D3054" s="500" t="n">
        <v>735</v>
      </c>
      <c r="E3054" s="499" t="s">
        <v>1893</v>
      </c>
    </row>
    <row r="3055" customFormat="false" ht="15" hidden="true" customHeight="false" outlineLevel="0" collapsed="false">
      <c r="A3055" s="499" t="s">
        <v>1685</v>
      </c>
      <c r="B3055" s="500" t="n">
        <v>42</v>
      </c>
      <c r="C3055" s="499" t="s">
        <v>1889</v>
      </c>
      <c r="D3055" s="500" t="n">
        <v>736</v>
      </c>
      <c r="E3055" s="499" t="s">
        <v>1894</v>
      </c>
    </row>
    <row r="3056" customFormat="false" ht="15" hidden="true" customHeight="false" outlineLevel="0" collapsed="false">
      <c r="A3056" s="499" t="s">
        <v>1685</v>
      </c>
      <c r="B3056" s="500" t="n">
        <v>42</v>
      </c>
      <c r="C3056" s="499" t="s">
        <v>1889</v>
      </c>
      <c r="D3056" s="500" t="n">
        <v>742</v>
      </c>
      <c r="E3056" s="499" t="s">
        <v>1895</v>
      </c>
    </row>
    <row r="3057" customFormat="false" ht="15" hidden="true" customHeight="false" outlineLevel="0" collapsed="false">
      <c r="A3057" s="499" t="s">
        <v>1685</v>
      </c>
      <c r="B3057" s="500" t="n">
        <v>42</v>
      </c>
      <c r="C3057" s="499" t="s">
        <v>1889</v>
      </c>
      <c r="D3057" s="500" t="n">
        <v>743</v>
      </c>
      <c r="E3057" s="499" t="s">
        <v>1896</v>
      </c>
    </row>
    <row r="3058" customFormat="false" ht="15" hidden="true" customHeight="false" outlineLevel="0" collapsed="false">
      <c r="A3058" s="499" t="s">
        <v>1685</v>
      </c>
      <c r="B3058" s="500" t="n">
        <v>42</v>
      </c>
      <c r="C3058" s="499" t="s">
        <v>1889</v>
      </c>
      <c r="D3058" s="500" t="n">
        <v>744</v>
      </c>
      <c r="E3058" s="499" t="s">
        <v>1897</v>
      </c>
    </row>
    <row r="3059" customFormat="false" ht="15" hidden="true" customHeight="false" outlineLevel="0" collapsed="false">
      <c r="A3059" s="499" t="s">
        <v>1685</v>
      </c>
      <c r="B3059" s="500" t="n">
        <v>42</v>
      </c>
      <c r="C3059" s="499" t="s">
        <v>1889</v>
      </c>
      <c r="D3059" s="500" t="n">
        <v>740</v>
      </c>
      <c r="E3059" s="499" t="s">
        <v>1898</v>
      </c>
    </row>
    <row r="3060" customFormat="false" ht="15" hidden="true" customHeight="false" outlineLevel="0" collapsed="false">
      <c r="A3060" s="499" t="s">
        <v>1685</v>
      </c>
      <c r="B3060" s="500" t="n">
        <v>42</v>
      </c>
      <c r="C3060" s="499" t="s">
        <v>1889</v>
      </c>
      <c r="D3060" s="500" t="n">
        <v>741</v>
      </c>
      <c r="E3060" s="499" t="s">
        <v>1899</v>
      </c>
    </row>
    <row r="3061" customFormat="false" ht="15" hidden="true" customHeight="false" outlineLevel="0" collapsed="false">
      <c r="A3061" s="499" t="s">
        <v>1685</v>
      </c>
      <c r="B3061" s="500" t="n">
        <v>42</v>
      </c>
      <c r="C3061" s="499" t="s">
        <v>1889</v>
      </c>
      <c r="D3061" s="500" t="n">
        <v>746</v>
      </c>
      <c r="E3061" s="499" t="s">
        <v>1900</v>
      </c>
    </row>
    <row r="3062" customFormat="false" ht="15" hidden="true" customHeight="false" outlineLevel="0" collapsed="false">
      <c r="A3062" s="499" t="s">
        <v>1685</v>
      </c>
      <c r="B3062" s="500" t="n">
        <v>42</v>
      </c>
      <c r="C3062" s="499" t="s">
        <v>1889</v>
      </c>
      <c r="D3062" s="500" t="n">
        <v>745</v>
      </c>
      <c r="E3062" s="499" t="s">
        <v>1901</v>
      </c>
    </row>
    <row r="3063" customFormat="false" ht="15" hidden="true" customHeight="false" outlineLevel="0" collapsed="false">
      <c r="A3063" s="499" t="s">
        <v>1685</v>
      </c>
      <c r="B3063" s="500" t="n">
        <v>72</v>
      </c>
      <c r="C3063" s="499" t="s">
        <v>1902</v>
      </c>
      <c r="D3063" s="500" t="n">
        <v>736</v>
      </c>
      <c r="E3063" s="499" t="s">
        <v>1903</v>
      </c>
    </row>
    <row r="3064" customFormat="false" ht="15" hidden="true" customHeight="false" outlineLevel="0" collapsed="false">
      <c r="A3064" s="499" t="s">
        <v>1685</v>
      </c>
      <c r="B3064" s="500" t="n">
        <v>72</v>
      </c>
      <c r="C3064" s="499" t="s">
        <v>1902</v>
      </c>
      <c r="D3064" s="500" t="n">
        <v>735</v>
      </c>
      <c r="E3064" s="499" t="s">
        <v>1904</v>
      </c>
    </row>
    <row r="3065" customFormat="false" ht="15" hidden="true" customHeight="false" outlineLevel="0" collapsed="false">
      <c r="A3065" s="499" t="s">
        <v>1685</v>
      </c>
      <c r="B3065" s="500" t="n">
        <v>72</v>
      </c>
      <c r="C3065" s="499" t="s">
        <v>1902</v>
      </c>
      <c r="D3065" s="500" t="n">
        <v>737</v>
      </c>
      <c r="E3065" s="499" t="s">
        <v>1905</v>
      </c>
    </row>
    <row r="3066" customFormat="false" ht="15" hidden="true" customHeight="false" outlineLevel="0" collapsed="false">
      <c r="A3066" s="499" t="s">
        <v>1685</v>
      </c>
      <c r="B3066" s="500" t="n">
        <v>360</v>
      </c>
      <c r="C3066" s="499" t="s">
        <v>1615</v>
      </c>
      <c r="D3066" s="500" t="n">
        <v>1</v>
      </c>
      <c r="E3066" s="499" t="s">
        <v>1616</v>
      </c>
    </row>
    <row r="3067" customFormat="false" ht="15" hidden="true" customHeight="false" outlineLevel="0" collapsed="false">
      <c r="A3067" s="499" t="s">
        <v>1685</v>
      </c>
      <c r="B3067" s="500" t="n">
        <v>360</v>
      </c>
      <c r="C3067" s="499" t="s">
        <v>1615</v>
      </c>
      <c r="D3067" s="500" t="n">
        <v>45</v>
      </c>
      <c r="E3067" s="499" t="s">
        <v>1617</v>
      </c>
    </row>
    <row r="3068" customFormat="false" ht="15" hidden="true" customHeight="false" outlineLevel="0" collapsed="false">
      <c r="A3068" s="499" t="s">
        <v>1685</v>
      </c>
      <c r="B3068" s="500" t="n">
        <v>360</v>
      </c>
      <c r="C3068" s="499" t="s">
        <v>1615</v>
      </c>
      <c r="D3068" s="500" t="n">
        <v>46</v>
      </c>
      <c r="E3068" s="499" t="s">
        <v>1618</v>
      </c>
    </row>
    <row r="3069" customFormat="false" ht="15" hidden="true" customHeight="false" outlineLevel="0" collapsed="false">
      <c r="A3069" s="499" t="s">
        <v>1685</v>
      </c>
      <c r="B3069" s="500" t="n">
        <v>360</v>
      </c>
      <c r="C3069" s="499" t="s">
        <v>1615</v>
      </c>
      <c r="D3069" s="500" t="n">
        <v>47</v>
      </c>
      <c r="E3069" s="499" t="s">
        <v>1619</v>
      </c>
    </row>
    <row r="3070" customFormat="false" ht="15" hidden="true" customHeight="false" outlineLevel="0" collapsed="false">
      <c r="A3070" s="499" t="s">
        <v>1685</v>
      </c>
      <c r="B3070" s="500" t="n">
        <v>360</v>
      </c>
      <c r="C3070" s="499" t="s">
        <v>1615</v>
      </c>
      <c r="D3070" s="500" t="n">
        <v>89</v>
      </c>
      <c r="E3070" s="499" t="s">
        <v>1620</v>
      </c>
    </row>
    <row r="3071" customFormat="false" ht="15" hidden="true" customHeight="false" outlineLevel="0" collapsed="false">
      <c r="A3071" s="499" t="s">
        <v>1685</v>
      </c>
      <c r="B3071" s="500" t="n">
        <v>360</v>
      </c>
      <c r="C3071" s="499" t="s">
        <v>1615</v>
      </c>
      <c r="D3071" s="500" t="n">
        <v>90</v>
      </c>
      <c r="E3071" s="499" t="s">
        <v>1621</v>
      </c>
    </row>
    <row r="3072" customFormat="false" ht="15" hidden="true" customHeight="false" outlineLevel="0" collapsed="false">
      <c r="A3072" s="499" t="s">
        <v>1685</v>
      </c>
      <c r="B3072" s="500" t="n">
        <v>360</v>
      </c>
      <c r="C3072" s="499" t="s">
        <v>1615</v>
      </c>
      <c r="D3072" s="500" t="n">
        <v>178</v>
      </c>
      <c r="E3072" s="499" t="s">
        <v>1622</v>
      </c>
    </row>
    <row r="3073" customFormat="false" ht="15" hidden="true" customHeight="false" outlineLevel="0" collapsed="false">
      <c r="A3073" s="499" t="s">
        <v>1685</v>
      </c>
      <c r="B3073" s="500" t="n">
        <v>360</v>
      </c>
      <c r="C3073" s="499" t="s">
        <v>1615</v>
      </c>
      <c r="D3073" s="500" t="n">
        <v>179</v>
      </c>
      <c r="E3073" s="499" t="s">
        <v>1623</v>
      </c>
    </row>
    <row r="3074" customFormat="false" ht="15" hidden="true" customHeight="false" outlineLevel="0" collapsed="false">
      <c r="A3074" s="499" t="s">
        <v>1685</v>
      </c>
      <c r="B3074" s="500" t="n">
        <v>360</v>
      </c>
      <c r="C3074" s="499" t="s">
        <v>1615</v>
      </c>
      <c r="D3074" s="500" t="n">
        <v>180</v>
      </c>
      <c r="E3074" s="499" t="s">
        <v>1624</v>
      </c>
    </row>
    <row r="3075" customFormat="false" ht="15" hidden="true" customHeight="false" outlineLevel="0" collapsed="false">
      <c r="A3075" s="499" t="s">
        <v>1685</v>
      </c>
      <c r="B3075" s="500" t="n">
        <v>360</v>
      </c>
      <c r="C3075" s="499" t="s">
        <v>1615</v>
      </c>
      <c r="D3075" s="500" t="n">
        <v>221</v>
      </c>
      <c r="E3075" s="499" t="s">
        <v>1625</v>
      </c>
    </row>
    <row r="3076" customFormat="false" ht="15" hidden="true" customHeight="false" outlineLevel="0" collapsed="false">
      <c r="A3076" s="499" t="s">
        <v>1685</v>
      </c>
      <c r="B3076" s="500" t="n">
        <v>360</v>
      </c>
      <c r="C3076" s="499" t="s">
        <v>1615</v>
      </c>
      <c r="D3076" s="500" t="n">
        <v>222</v>
      </c>
      <c r="E3076" s="499" t="s">
        <v>1626</v>
      </c>
    </row>
    <row r="3077" customFormat="false" ht="15" hidden="true" customHeight="false" outlineLevel="0" collapsed="false">
      <c r="A3077" s="499" t="s">
        <v>1685</v>
      </c>
      <c r="B3077" s="500" t="n">
        <v>360</v>
      </c>
      <c r="C3077" s="499" t="s">
        <v>1615</v>
      </c>
      <c r="D3077" s="500" t="n">
        <v>265</v>
      </c>
      <c r="E3077" s="499" t="s">
        <v>1627</v>
      </c>
    </row>
    <row r="3078" customFormat="false" ht="15" hidden="true" customHeight="false" outlineLevel="0" collapsed="false">
      <c r="A3078" s="499" t="s">
        <v>1685</v>
      </c>
      <c r="B3078" s="500" t="n">
        <v>360</v>
      </c>
      <c r="C3078" s="499" t="s">
        <v>1615</v>
      </c>
      <c r="D3078" s="500" t="n">
        <v>350</v>
      </c>
      <c r="E3078" s="499" t="s">
        <v>1628</v>
      </c>
    </row>
    <row r="3079" customFormat="false" ht="15" hidden="true" customHeight="false" outlineLevel="0" collapsed="false">
      <c r="A3079" s="499" t="s">
        <v>1685</v>
      </c>
      <c r="B3079" s="500" t="n">
        <v>360</v>
      </c>
      <c r="C3079" s="499" t="s">
        <v>1615</v>
      </c>
      <c r="D3079" s="500" t="n">
        <v>505</v>
      </c>
      <c r="E3079" s="499" t="s">
        <v>1629</v>
      </c>
    </row>
    <row r="3080" customFormat="false" ht="15" hidden="true" customHeight="false" outlineLevel="0" collapsed="false">
      <c r="A3080" s="499" t="s">
        <v>1685</v>
      </c>
      <c r="B3080" s="500" t="n">
        <v>360</v>
      </c>
      <c r="C3080" s="499" t="s">
        <v>1615</v>
      </c>
      <c r="D3080" s="500" t="n">
        <v>632</v>
      </c>
      <c r="E3080" s="499" t="s">
        <v>1630</v>
      </c>
    </row>
    <row r="3081" customFormat="false" ht="15" hidden="true" customHeight="false" outlineLevel="0" collapsed="false">
      <c r="A3081" s="499" t="s">
        <v>1685</v>
      </c>
      <c r="B3081" s="500" t="n">
        <v>360</v>
      </c>
      <c r="C3081" s="499" t="s">
        <v>1615</v>
      </c>
      <c r="D3081" s="500" t="n">
        <v>633</v>
      </c>
      <c r="E3081" s="499" t="s">
        <v>1631</v>
      </c>
    </row>
    <row r="3082" customFormat="false" ht="15" hidden="true" customHeight="false" outlineLevel="0" collapsed="false">
      <c r="A3082" s="499" t="s">
        <v>1685</v>
      </c>
      <c r="B3082" s="500" t="n">
        <v>360</v>
      </c>
      <c r="C3082" s="499" t="s">
        <v>1615</v>
      </c>
      <c r="D3082" s="500" t="n">
        <v>634</v>
      </c>
      <c r="E3082" s="499" t="s">
        <v>1632</v>
      </c>
    </row>
    <row r="3083" customFormat="false" ht="15" hidden="true" customHeight="false" outlineLevel="0" collapsed="false">
      <c r="A3083" s="499" t="s">
        <v>1685</v>
      </c>
      <c r="B3083" s="500" t="n">
        <v>360</v>
      </c>
      <c r="C3083" s="499" t="s">
        <v>1615</v>
      </c>
      <c r="D3083" s="500" t="n">
        <v>635</v>
      </c>
      <c r="E3083" s="499" t="s">
        <v>1633</v>
      </c>
    </row>
    <row r="3084" customFormat="false" ht="15" hidden="true" customHeight="false" outlineLevel="0" collapsed="false">
      <c r="A3084" s="499" t="s">
        <v>1685</v>
      </c>
      <c r="B3084" s="500" t="n">
        <v>360</v>
      </c>
      <c r="C3084" s="499" t="s">
        <v>1615</v>
      </c>
      <c r="D3084" s="500" t="n">
        <v>636</v>
      </c>
      <c r="E3084" s="499" t="s">
        <v>1634</v>
      </c>
    </row>
    <row r="3085" customFormat="false" ht="15" hidden="true" customHeight="false" outlineLevel="0" collapsed="false">
      <c r="A3085" s="499" t="s">
        <v>1685</v>
      </c>
      <c r="B3085" s="500" t="n">
        <v>360</v>
      </c>
      <c r="C3085" s="499" t="s">
        <v>1615</v>
      </c>
      <c r="D3085" s="500" t="n">
        <v>691</v>
      </c>
      <c r="E3085" s="499" t="s">
        <v>1635</v>
      </c>
    </row>
    <row r="3086" customFormat="false" ht="15" hidden="true" customHeight="false" outlineLevel="0" collapsed="false">
      <c r="A3086" s="499" t="s">
        <v>1685</v>
      </c>
      <c r="B3086" s="500" t="n">
        <v>360</v>
      </c>
      <c r="C3086" s="499" t="s">
        <v>1615</v>
      </c>
      <c r="D3086" s="500" t="n">
        <v>701</v>
      </c>
      <c r="E3086" s="499" t="s">
        <v>1636</v>
      </c>
    </row>
    <row r="3087" customFormat="false" ht="15" hidden="true" customHeight="false" outlineLevel="0" collapsed="false">
      <c r="A3087" s="499" t="s">
        <v>1685</v>
      </c>
      <c r="B3087" s="500" t="n">
        <v>360</v>
      </c>
      <c r="C3087" s="499" t="s">
        <v>1615</v>
      </c>
      <c r="D3087" s="500" t="n">
        <v>705</v>
      </c>
      <c r="E3087" s="499" t="s">
        <v>1637</v>
      </c>
    </row>
    <row r="3088" customFormat="false" ht="15" hidden="true" customHeight="false" outlineLevel="0" collapsed="false">
      <c r="A3088" s="499" t="s">
        <v>1685</v>
      </c>
      <c r="B3088" s="500" t="n">
        <v>360</v>
      </c>
      <c r="C3088" s="499" t="s">
        <v>1615</v>
      </c>
      <c r="D3088" s="500" t="n">
        <v>779</v>
      </c>
      <c r="E3088" s="499" t="s">
        <v>1638</v>
      </c>
    </row>
    <row r="3089" customFormat="false" ht="15" hidden="true" customHeight="false" outlineLevel="0" collapsed="false">
      <c r="A3089" s="499" t="s">
        <v>1685</v>
      </c>
      <c r="B3089" s="500" t="n">
        <v>360</v>
      </c>
      <c r="C3089" s="499" t="s">
        <v>1615</v>
      </c>
      <c r="D3089" s="500" t="n">
        <v>780</v>
      </c>
      <c r="E3089" s="499" t="s">
        <v>1639</v>
      </c>
    </row>
    <row r="3090" customFormat="false" ht="15" hidden="true" customHeight="false" outlineLevel="0" collapsed="false">
      <c r="A3090" s="499" t="s">
        <v>1685</v>
      </c>
      <c r="B3090" s="500" t="n">
        <v>360</v>
      </c>
      <c r="C3090" s="499" t="s">
        <v>1615</v>
      </c>
      <c r="D3090" s="500" t="n">
        <v>781</v>
      </c>
      <c r="E3090" s="499" t="s">
        <v>1640</v>
      </c>
    </row>
    <row r="3091" customFormat="false" ht="15" hidden="true" customHeight="false" outlineLevel="0" collapsed="false">
      <c r="A3091" s="499" t="s">
        <v>1685</v>
      </c>
      <c r="B3091" s="500" t="n">
        <v>360</v>
      </c>
      <c r="C3091" s="499" t="s">
        <v>1615</v>
      </c>
      <c r="D3091" s="500" t="n">
        <v>782</v>
      </c>
      <c r="E3091" s="499" t="s">
        <v>1641</v>
      </c>
    </row>
    <row r="3092" customFormat="false" ht="15" hidden="true" customHeight="false" outlineLevel="0" collapsed="false">
      <c r="A3092" s="499" t="s">
        <v>1685</v>
      </c>
      <c r="B3092" s="500" t="n">
        <v>360</v>
      </c>
      <c r="C3092" s="499" t="s">
        <v>1615</v>
      </c>
      <c r="D3092" s="500" t="n">
        <v>926</v>
      </c>
      <c r="E3092" s="499" t="s">
        <v>1642</v>
      </c>
    </row>
    <row r="3093" customFormat="false" ht="15" hidden="true" customHeight="false" outlineLevel="0" collapsed="false">
      <c r="A3093" s="499" t="s">
        <v>1685</v>
      </c>
      <c r="B3093" s="500" t="n">
        <v>595</v>
      </c>
      <c r="C3093" s="499" t="s">
        <v>1643</v>
      </c>
      <c r="D3093" s="500" t="n">
        <v>1</v>
      </c>
      <c r="E3093" s="499" t="s">
        <v>1644</v>
      </c>
    </row>
    <row r="3094" customFormat="false" ht="15" hidden="true" customHeight="false" outlineLevel="0" collapsed="false">
      <c r="A3094" s="499" t="s">
        <v>1685</v>
      </c>
      <c r="B3094" s="500" t="n">
        <v>595</v>
      </c>
      <c r="C3094" s="499" t="s">
        <v>1643</v>
      </c>
      <c r="D3094" s="500" t="n">
        <v>2</v>
      </c>
      <c r="E3094" s="499" t="s">
        <v>1645</v>
      </c>
    </row>
    <row r="3095" customFormat="false" ht="15" hidden="true" customHeight="false" outlineLevel="0" collapsed="false">
      <c r="A3095" s="499" t="s">
        <v>1685</v>
      </c>
      <c r="B3095" s="500" t="n">
        <v>595</v>
      </c>
      <c r="C3095" s="499" t="s">
        <v>1643</v>
      </c>
      <c r="D3095" s="500" t="n">
        <v>177</v>
      </c>
      <c r="E3095" s="499" t="s">
        <v>1646</v>
      </c>
    </row>
    <row r="3096" customFormat="false" ht="15" hidden="true" customHeight="false" outlineLevel="0" collapsed="false">
      <c r="A3096" s="499" t="s">
        <v>1685</v>
      </c>
      <c r="B3096" s="500" t="n">
        <v>595</v>
      </c>
      <c r="C3096" s="499" t="s">
        <v>1643</v>
      </c>
      <c r="D3096" s="500" t="n">
        <v>500</v>
      </c>
      <c r="E3096" s="499" t="s">
        <v>1647</v>
      </c>
    </row>
    <row r="3097" customFormat="false" ht="15" hidden="true" customHeight="false" outlineLevel="0" collapsed="false">
      <c r="A3097" s="499" t="s">
        <v>1685</v>
      </c>
      <c r="B3097" s="500" t="n">
        <v>595</v>
      </c>
      <c r="C3097" s="499" t="s">
        <v>1643</v>
      </c>
      <c r="D3097" s="500" t="n">
        <v>3</v>
      </c>
      <c r="E3097" s="499" t="s">
        <v>1648</v>
      </c>
    </row>
    <row r="3098" customFormat="false" ht="15" hidden="true" customHeight="false" outlineLevel="0" collapsed="false">
      <c r="A3098" s="499" t="s">
        <v>1685</v>
      </c>
      <c r="B3098" s="500" t="n">
        <v>595</v>
      </c>
      <c r="C3098" s="499" t="s">
        <v>1643</v>
      </c>
      <c r="D3098" s="500" t="n">
        <v>691</v>
      </c>
      <c r="E3098" s="499" t="s">
        <v>1649</v>
      </c>
    </row>
    <row r="3099" customFormat="false" ht="15" hidden="true" customHeight="false" outlineLevel="0" collapsed="false">
      <c r="A3099" s="499" t="s">
        <v>1685</v>
      </c>
      <c r="B3099" s="500" t="n">
        <v>595</v>
      </c>
      <c r="C3099" s="499" t="s">
        <v>1643</v>
      </c>
      <c r="D3099" s="500" t="n">
        <v>89</v>
      </c>
      <c r="E3099" s="499" t="s">
        <v>1650</v>
      </c>
    </row>
    <row r="3100" customFormat="false" ht="15" hidden="true" customHeight="false" outlineLevel="0" collapsed="false">
      <c r="A3100" s="499" t="s">
        <v>1685</v>
      </c>
      <c r="B3100" s="500" t="n">
        <v>595</v>
      </c>
      <c r="C3100" s="499" t="s">
        <v>1643</v>
      </c>
      <c r="D3100" s="500" t="n">
        <v>779</v>
      </c>
      <c r="E3100" s="499" t="s">
        <v>1651</v>
      </c>
    </row>
    <row r="3101" customFormat="false" ht="15" hidden="true" customHeight="false" outlineLevel="0" collapsed="false">
      <c r="A3101" s="499" t="s">
        <v>1685</v>
      </c>
      <c r="B3101" s="500" t="n">
        <v>595</v>
      </c>
      <c r="C3101" s="499" t="s">
        <v>1643</v>
      </c>
      <c r="D3101" s="500" t="n">
        <v>823</v>
      </c>
      <c r="E3101" s="499" t="s">
        <v>1652</v>
      </c>
    </row>
    <row r="3102" customFormat="false" ht="15" hidden="true" customHeight="false" outlineLevel="0" collapsed="false">
      <c r="A3102" s="499" t="s">
        <v>1685</v>
      </c>
      <c r="B3102" s="500" t="n">
        <v>595</v>
      </c>
      <c r="C3102" s="499" t="s">
        <v>1643</v>
      </c>
      <c r="D3102" s="500" t="n">
        <v>824</v>
      </c>
      <c r="E3102" s="499" t="s">
        <v>1653</v>
      </c>
    </row>
    <row r="3103" customFormat="false" ht="15" hidden="true" customHeight="false" outlineLevel="0" collapsed="false">
      <c r="A3103" s="499" t="s">
        <v>1685</v>
      </c>
      <c r="B3103" s="500" t="n">
        <v>245</v>
      </c>
      <c r="C3103" s="499" t="s">
        <v>1654</v>
      </c>
      <c r="D3103" s="500" t="n">
        <v>1</v>
      </c>
      <c r="E3103" s="499" t="s">
        <v>1655</v>
      </c>
    </row>
    <row r="3104" customFormat="false" ht="15" hidden="true" customHeight="false" outlineLevel="0" collapsed="false">
      <c r="A3104" s="499" t="s">
        <v>1685</v>
      </c>
      <c r="B3104" s="500" t="n">
        <v>245</v>
      </c>
      <c r="C3104" s="499" t="s">
        <v>1654</v>
      </c>
      <c r="D3104" s="500" t="n">
        <v>2</v>
      </c>
      <c r="E3104" s="499" t="s">
        <v>1656</v>
      </c>
    </row>
    <row r="3105" customFormat="false" ht="15" hidden="true" customHeight="false" outlineLevel="0" collapsed="false">
      <c r="A3105" s="499" t="s">
        <v>1685</v>
      </c>
      <c r="B3105" s="500" t="n">
        <v>245</v>
      </c>
      <c r="C3105" s="499" t="s">
        <v>1654</v>
      </c>
      <c r="D3105" s="500" t="n">
        <v>3</v>
      </c>
      <c r="E3105" s="499" t="s">
        <v>1657</v>
      </c>
    </row>
    <row r="3106" customFormat="false" ht="15" hidden="true" customHeight="false" outlineLevel="0" collapsed="false">
      <c r="A3106" s="499" t="s">
        <v>1685</v>
      </c>
      <c r="B3106" s="500" t="n">
        <v>245</v>
      </c>
      <c r="C3106" s="499" t="s">
        <v>1654</v>
      </c>
      <c r="D3106" s="500" t="n">
        <v>45</v>
      </c>
      <c r="E3106" s="499" t="s">
        <v>1658</v>
      </c>
    </row>
    <row r="3107" customFormat="false" ht="15" hidden="true" customHeight="false" outlineLevel="0" collapsed="false">
      <c r="A3107" s="499" t="s">
        <v>1685</v>
      </c>
      <c r="B3107" s="500" t="n">
        <v>245</v>
      </c>
      <c r="C3107" s="499" t="s">
        <v>1654</v>
      </c>
      <c r="D3107" s="500" t="n">
        <v>89</v>
      </c>
      <c r="E3107" s="499" t="s">
        <v>1659</v>
      </c>
    </row>
    <row r="3108" customFormat="false" ht="15" hidden="true" customHeight="false" outlineLevel="0" collapsed="false">
      <c r="A3108" s="499" t="s">
        <v>1685</v>
      </c>
      <c r="B3108" s="500" t="n">
        <v>245</v>
      </c>
      <c r="C3108" s="499" t="s">
        <v>1654</v>
      </c>
      <c r="D3108" s="500" t="n">
        <v>90</v>
      </c>
      <c r="E3108" s="499" t="s">
        <v>1660</v>
      </c>
    </row>
    <row r="3109" customFormat="false" ht="15" hidden="true" customHeight="false" outlineLevel="0" collapsed="false">
      <c r="A3109" s="499" t="s">
        <v>1685</v>
      </c>
      <c r="B3109" s="500" t="n">
        <v>245</v>
      </c>
      <c r="C3109" s="499" t="s">
        <v>1654</v>
      </c>
      <c r="D3109" s="500" t="n">
        <v>91</v>
      </c>
      <c r="E3109" s="499" t="s">
        <v>1661</v>
      </c>
    </row>
    <row r="3110" customFormat="false" ht="15" hidden="true" customHeight="false" outlineLevel="0" collapsed="false">
      <c r="A3110" s="499" t="s">
        <v>1685</v>
      </c>
      <c r="B3110" s="500" t="n">
        <v>245</v>
      </c>
      <c r="C3110" s="499" t="s">
        <v>1654</v>
      </c>
      <c r="D3110" s="500" t="n">
        <v>95</v>
      </c>
      <c r="E3110" s="499" t="s">
        <v>1662</v>
      </c>
    </row>
    <row r="3111" customFormat="false" ht="15" hidden="true" customHeight="false" outlineLevel="0" collapsed="false">
      <c r="A3111" s="499" t="s">
        <v>1685</v>
      </c>
      <c r="B3111" s="500" t="n">
        <v>245</v>
      </c>
      <c r="C3111" s="499" t="s">
        <v>1654</v>
      </c>
      <c r="D3111" s="500" t="n">
        <v>92</v>
      </c>
      <c r="E3111" s="499" t="s">
        <v>1663</v>
      </c>
    </row>
    <row r="3112" customFormat="false" ht="15" hidden="true" customHeight="false" outlineLevel="0" collapsed="false">
      <c r="A3112" s="499" t="s">
        <v>1685</v>
      </c>
      <c r="B3112" s="500" t="n">
        <v>245</v>
      </c>
      <c r="C3112" s="499" t="s">
        <v>1654</v>
      </c>
      <c r="D3112" s="500" t="n">
        <v>93</v>
      </c>
      <c r="E3112" s="499" t="s">
        <v>1664</v>
      </c>
    </row>
    <row r="3113" customFormat="false" ht="15" hidden="true" customHeight="false" outlineLevel="0" collapsed="false">
      <c r="A3113" s="499" t="s">
        <v>1685</v>
      </c>
      <c r="B3113" s="500" t="n">
        <v>245</v>
      </c>
      <c r="C3113" s="499" t="s">
        <v>1654</v>
      </c>
      <c r="D3113" s="500" t="n">
        <v>94</v>
      </c>
      <c r="E3113" s="499" t="s">
        <v>1665</v>
      </c>
    </row>
    <row r="3114" customFormat="false" ht="15" hidden="true" customHeight="false" outlineLevel="0" collapsed="false">
      <c r="A3114" s="499" t="s">
        <v>1685</v>
      </c>
      <c r="B3114" s="500" t="n">
        <v>245</v>
      </c>
      <c r="C3114" s="499" t="s">
        <v>1654</v>
      </c>
      <c r="D3114" s="500" t="n">
        <v>103</v>
      </c>
      <c r="E3114" s="499" t="s">
        <v>1666</v>
      </c>
    </row>
    <row r="3115" customFormat="false" ht="15" hidden="true" customHeight="false" outlineLevel="0" collapsed="false">
      <c r="A3115" s="499" t="s">
        <v>1685</v>
      </c>
      <c r="B3115" s="500" t="n">
        <v>245</v>
      </c>
      <c r="C3115" s="499" t="s">
        <v>1654</v>
      </c>
      <c r="D3115" s="500" t="n">
        <v>105</v>
      </c>
      <c r="E3115" s="499" t="s">
        <v>1667</v>
      </c>
    </row>
    <row r="3116" customFormat="false" ht="15" hidden="true" customHeight="false" outlineLevel="0" collapsed="false">
      <c r="A3116" s="499" t="s">
        <v>1685</v>
      </c>
      <c r="B3116" s="500" t="n">
        <v>245</v>
      </c>
      <c r="C3116" s="499" t="s">
        <v>1654</v>
      </c>
      <c r="D3116" s="500" t="n">
        <v>265</v>
      </c>
      <c r="E3116" s="499" t="s">
        <v>1668</v>
      </c>
    </row>
    <row r="3117" customFormat="false" ht="15" hidden="true" customHeight="false" outlineLevel="0" collapsed="false">
      <c r="A3117" s="499" t="s">
        <v>1685</v>
      </c>
      <c r="B3117" s="500" t="n">
        <v>245</v>
      </c>
      <c r="C3117" s="499" t="s">
        <v>1654</v>
      </c>
      <c r="D3117" s="500" t="n">
        <v>398</v>
      </c>
      <c r="E3117" s="499" t="s">
        <v>1669</v>
      </c>
    </row>
    <row r="3118" customFormat="false" ht="15" hidden="true" customHeight="false" outlineLevel="0" collapsed="false">
      <c r="A3118" s="499" t="s">
        <v>1685</v>
      </c>
      <c r="B3118" s="500" t="n">
        <v>245</v>
      </c>
      <c r="C3118" s="499" t="s">
        <v>1654</v>
      </c>
      <c r="D3118" s="500" t="n">
        <v>397</v>
      </c>
      <c r="E3118" s="499" t="s">
        <v>1670</v>
      </c>
    </row>
    <row r="3119" customFormat="false" ht="15" hidden="true" customHeight="false" outlineLevel="0" collapsed="false">
      <c r="A3119" s="499" t="s">
        <v>1685</v>
      </c>
      <c r="B3119" s="500" t="n">
        <v>245</v>
      </c>
      <c r="C3119" s="499" t="s">
        <v>1654</v>
      </c>
      <c r="D3119" s="500" t="n">
        <v>500</v>
      </c>
      <c r="E3119" s="499" t="s">
        <v>1671</v>
      </c>
    </row>
    <row r="3120" customFormat="false" ht="15" hidden="true" customHeight="false" outlineLevel="0" collapsed="false">
      <c r="A3120" s="499" t="s">
        <v>1685</v>
      </c>
      <c r="B3120" s="500" t="n">
        <v>245</v>
      </c>
      <c r="C3120" s="499" t="s">
        <v>1654</v>
      </c>
      <c r="D3120" s="500" t="n">
        <v>502</v>
      </c>
      <c r="E3120" s="499" t="s">
        <v>1672</v>
      </c>
    </row>
    <row r="3121" customFormat="false" ht="15" hidden="true" customHeight="false" outlineLevel="0" collapsed="false">
      <c r="A3121" s="499" t="s">
        <v>1685</v>
      </c>
      <c r="B3121" s="500" t="n">
        <v>245</v>
      </c>
      <c r="C3121" s="499" t="s">
        <v>1654</v>
      </c>
      <c r="D3121" s="500" t="n">
        <v>501</v>
      </c>
      <c r="E3121" s="499" t="s">
        <v>1673</v>
      </c>
    </row>
    <row r="3122" customFormat="false" ht="15" hidden="true" customHeight="false" outlineLevel="0" collapsed="false">
      <c r="A3122" s="499" t="s">
        <v>1685</v>
      </c>
      <c r="B3122" s="500" t="n">
        <v>245</v>
      </c>
      <c r="C3122" s="499" t="s">
        <v>1654</v>
      </c>
      <c r="D3122" s="500" t="n">
        <v>632</v>
      </c>
      <c r="E3122" s="499" t="s">
        <v>1674</v>
      </c>
    </row>
    <row r="3123" customFormat="false" ht="15" hidden="true" customHeight="false" outlineLevel="0" collapsed="false">
      <c r="A3123" s="499" t="s">
        <v>1685</v>
      </c>
      <c r="B3123" s="500" t="n">
        <v>245</v>
      </c>
      <c r="C3123" s="499" t="s">
        <v>1654</v>
      </c>
      <c r="D3123" s="500" t="n">
        <v>693</v>
      </c>
      <c r="E3123" s="499" t="s">
        <v>1675</v>
      </c>
    </row>
    <row r="3124" customFormat="false" ht="15" hidden="true" customHeight="false" outlineLevel="0" collapsed="false">
      <c r="A3124" s="499" t="s">
        <v>1685</v>
      </c>
      <c r="B3124" s="500" t="n">
        <v>245</v>
      </c>
      <c r="C3124" s="499" t="s">
        <v>1654</v>
      </c>
      <c r="D3124" s="500" t="n">
        <v>692</v>
      </c>
      <c r="E3124" s="499" t="s">
        <v>1676</v>
      </c>
    </row>
    <row r="3125" customFormat="false" ht="15" hidden="true" customHeight="false" outlineLevel="0" collapsed="false">
      <c r="A3125" s="499" t="s">
        <v>1685</v>
      </c>
      <c r="B3125" s="500" t="n">
        <v>245</v>
      </c>
      <c r="C3125" s="499" t="s">
        <v>1654</v>
      </c>
      <c r="D3125" s="500" t="n">
        <v>691</v>
      </c>
      <c r="E3125" s="499" t="s">
        <v>1677</v>
      </c>
    </row>
    <row r="3126" customFormat="false" ht="15" hidden="true" customHeight="false" outlineLevel="0" collapsed="false">
      <c r="A3126" s="499" t="s">
        <v>1685</v>
      </c>
      <c r="B3126" s="500" t="n">
        <v>245</v>
      </c>
      <c r="C3126" s="499" t="s">
        <v>1654</v>
      </c>
      <c r="D3126" s="500" t="n">
        <v>824</v>
      </c>
      <c r="E3126" s="499" t="s">
        <v>1678</v>
      </c>
    </row>
    <row r="3127" customFormat="false" ht="15" hidden="true" customHeight="false" outlineLevel="0" collapsed="false">
      <c r="A3127" s="499" t="s">
        <v>1685</v>
      </c>
      <c r="B3127" s="500" t="n">
        <v>245</v>
      </c>
      <c r="C3127" s="499" t="s">
        <v>1654</v>
      </c>
      <c r="D3127" s="500" t="n">
        <v>823</v>
      </c>
      <c r="E3127" s="499" t="s">
        <v>1679</v>
      </c>
    </row>
    <row r="3128" customFormat="false" ht="15" hidden="true" customHeight="false" outlineLevel="0" collapsed="false">
      <c r="A3128" s="499" t="s">
        <v>1685</v>
      </c>
      <c r="B3128" s="500" t="n">
        <v>245</v>
      </c>
      <c r="C3128" s="499" t="s">
        <v>1654</v>
      </c>
      <c r="D3128" s="500" t="n">
        <v>867</v>
      </c>
      <c r="E3128" s="499" t="s">
        <v>1680</v>
      </c>
    </row>
    <row r="3129" customFormat="false" ht="15" hidden="true" customHeight="false" outlineLevel="0" collapsed="false">
      <c r="A3129" s="499" t="s">
        <v>1685</v>
      </c>
      <c r="B3129" s="500" t="n">
        <v>495</v>
      </c>
      <c r="C3129" s="499" t="s">
        <v>1681</v>
      </c>
      <c r="D3129" s="500" t="n">
        <v>177</v>
      </c>
      <c r="E3129" s="499" t="s">
        <v>816</v>
      </c>
    </row>
    <row r="3130" customFormat="false" ht="15" hidden="true" customHeight="false" outlineLevel="0" collapsed="false">
      <c r="A3130" s="499" t="s">
        <v>1685</v>
      </c>
      <c r="B3130" s="500" t="n">
        <v>495</v>
      </c>
      <c r="C3130" s="499" t="s">
        <v>1681</v>
      </c>
      <c r="D3130" s="500" t="n">
        <v>900</v>
      </c>
      <c r="E3130" s="499" t="s">
        <v>1682</v>
      </c>
    </row>
    <row r="3131" customFormat="false" ht="15" hidden="true" customHeight="false" outlineLevel="0" collapsed="false">
      <c r="A3131" s="499" t="s">
        <v>1685</v>
      </c>
      <c r="B3131" s="500" t="n">
        <v>495</v>
      </c>
      <c r="C3131" s="499" t="s">
        <v>1681</v>
      </c>
      <c r="D3131" s="500" t="n">
        <v>867</v>
      </c>
      <c r="E3131" s="499" t="s">
        <v>1683</v>
      </c>
    </row>
    <row r="3132" customFormat="false" ht="15" hidden="true" customHeight="false" outlineLevel="0" collapsed="false">
      <c r="A3132" s="499" t="s">
        <v>1685</v>
      </c>
      <c r="B3132" s="500" t="n">
        <v>495</v>
      </c>
      <c r="C3132" s="499" t="s">
        <v>1681</v>
      </c>
      <c r="D3132" s="500" t="n">
        <v>868</v>
      </c>
      <c r="E3132" s="499" t="s">
        <v>1684</v>
      </c>
    </row>
    <row r="3133" customFormat="false" ht="15" hidden="true" customHeight="false" outlineLevel="0" collapsed="false">
      <c r="A3133" s="499" t="s">
        <v>1906</v>
      </c>
      <c r="B3133" s="500" t="n">
        <v>63</v>
      </c>
      <c r="C3133" s="499" t="s">
        <v>1907</v>
      </c>
      <c r="D3133" s="500" t="n">
        <v>1</v>
      </c>
      <c r="E3133" s="499" t="s">
        <v>1908</v>
      </c>
    </row>
    <row r="3134" customFormat="false" ht="15" hidden="true" customHeight="false" outlineLevel="0" collapsed="false">
      <c r="A3134" s="499" t="s">
        <v>24</v>
      </c>
      <c r="B3134" s="500" t="n">
        <v>8</v>
      </c>
      <c r="C3134" s="499" t="s">
        <v>1909</v>
      </c>
      <c r="D3134" s="500" t="n">
        <v>1</v>
      </c>
      <c r="E3134" s="499" t="s">
        <v>1910</v>
      </c>
    </row>
    <row r="3135" customFormat="false" ht="15" hidden="true" customHeight="false" outlineLevel="0" collapsed="false">
      <c r="A3135" s="499" t="s">
        <v>24</v>
      </c>
      <c r="B3135" s="500" t="n">
        <v>8</v>
      </c>
      <c r="C3135" s="499" t="s">
        <v>1909</v>
      </c>
      <c r="D3135" s="500" t="n">
        <v>2</v>
      </c>
      <c r="E3135" s="499" t="s">
        <v>1911</v>
      </c>
    </row>
    <row r="3136" customFormat="false" ht="15" hidden="true" customHeight="false" outlineLevel="0" collapsed="false">
      <c r="A3136" s="499" t="s">
        <v>24</v>
      </c>
      <c r="B3136" s="500" t="n">
        <v>8</v>
      </c>
      <c r="C3136" s="499" t="s">
        <v>1909</v>
      </c>
      <c r="D3136" s="500" t="n">
        <v>3</v>
      </c>
      <c r="E3136" s="499" t="s">
        <v>1912</v>
      </c>
    </row>
    <row r="3137" customFormat="false" ht="15" hidden="true" customHeight="false" outlineLevel="0" collapsed="false">
      <c r="A3137" s="499" t="s">
        <v>24</v>
      </c>
      <c r="B3137" s="500" t="n">
        <v>8</v>
      </c>
      <c r="C3137" s="499" t="s">
        <v>1909</v>
      </c>
      <c r="D3137" s="500" t="n">
        <v>4</v>
      </c>
      <c r="E3137" s="499" t="s">
        <v>1913</v>
      </c>
    </row>
    <row r="3138" customFormat="false" ht="15" hidden="true" customHeight="false" outlineLevel="0" collapsed="false">
      <c r="A3138" s="499" t="s">
        <v>24</v>
      </c>
      <c r="B3138" s="500" t="n">
        <v>8</v>
      </c>
      <c r="C3138" s="499" t="s">
        <v>1909</v>
      </c>
      <c r="D3138" s="500" t="n">
        <v>5</v>
      </c>
      <c r="E3138" s="499" t="s">
        <v>1914</v>
      </c>
    </row>
    <row r="3139" customFormat="false" ht="15" hidden="true" customHeight="false" outlineLevel="0" collapsed="false">
      <c r="A3139" s="499" t="s">
        <v>24</v>
      </c>
      <c r="B3139" s="500" t="n">
        <v>8</v>
      </c>
      <c r="C3139" s="499" t="s">
        <v>1909</v>
      </c>
      <c r="D3139" s="500" t="n">
        <v>6</v>
      </c>
      <c r="E3139" s="499" t="s">
        <v>1915</v>
      </c>
    </row>
    <row r="3140" customFormat="false" ht="15" hidden="true" customHeight="false" outlineLevel="0" collapsed="false">
      <c r="A3140" s="499" t="s">
        <v>24</v>
      </c>
      <c r="B3140" s="500" t="n">
        <v>8</v>
      </c>
      <c r="C3140" s="499" t="s">
        <v>1909</v>
      </c>
      <c r="D3140" s="500" t="n">
        <v>7</v>
      </c>
      <c r="E3140" s="499" t="s">
        <v>1916</v>
      </c>
    </row>
    <row r="3141" customFormat="false" ht="15" hidden="true" customHeight="false" outlineLevel="0" collapsed="false">
      <c r="A3141" s="499" t="s">
        <v>24</v>
      </c>
      <c r="B3141" s="500" t="n">
        <v>8</v>
      </c>
      <c r="C3141" s="499" t="s">
        <v>1909</v>
      </c>
      <c r="D3141" s="500" t="n">
        <v>8</v>
      </c>
      <c r="E3141" s="499" t="s">
        <v>1917</v>
      </c>
    </row>
    <row r="3142" customFormat="false" ht="15" hidden="true" customHeight="false" outlineLevel="0" collapsed="false">
      <c r="A3142" s="499" t="s">
        <v>24</v>
      </c>
      <c r="B3142" s="500" t="n">
        <v>8</v>
      </c>
      <c r="C3142" s="499" t="s">
        <v>1909</v>
      </c>
      <c r="D3142" s="500" t="n">
        <v>9</v>
      </c>
      <c r="E3142" s="499" t="s">
        <v>1918</v>
      </c>
    </row>
    <row r="3143" customFormat="false" ht="15" hidden="true" customHeight="false" outlineLevel="0" collapsed="false">
      <c r="A3143" s="499" t="s">
        <v>24</v>
      </c>
      <c r="B3143" s="500" t="n">
        <v>8</v>
      </c>
      <c r="C3143" s="499" t="s">
        <v>1909</v>
      </c>
      <c r="D3143" s="500" t="n">
        <v>10</v>
      </c>
      <c r="E3143" s="499" t="s">
        <v>1919</v>
      </c>
    </row>
    <row r="3144" customFormat="false" ht="15" hidden="true" customHeight="false" outlineLevel="0" collapsed="false">
      <c r="A3144" s="499" t="s">
        <v>24</v>
      </c>
      <c r="B3144" s="500" t="n">
        <v>8</v>
      </c>
      <c r="C3144" s="499" t="s">
        <v>1909</v>
      </c>
      <c r="D3144" s="500" t="n">
        <v>11</v>
      </c>
      <c r="E3144" s="499" t="s">
        <v>1920</v>
      </c>
    </row>
    <row r="3145" customFormat="false" ht="15" hidden="true" customHeight="false" outlineLevel="0" collapsed="false">
      <c r="A3145" s="499" t="s">
        <v>24</v>
      </c>
      <c r="B3145" s="500" t="n">
        <v>8</v>
      </c>
      <c r="C3145" s="499" t="s">
        <v>1909</v>
      </c>
      <c r="D3145" s="500" t="n">
        <v>12</v>
      </c>
      <c r="E3145" s="499" t="s">
        <v>1921</v>
      </c>
    </row>
    <row r="3146" customFormat="false" ht="15" hidden="true" customHeight="false" outlineLevel="0" collapsed="false">
      <c r="A3146" s="499" t="s">
        <v>24</v>
      </c>
      <c r="B3146" s="500" t="n">
        <v>8</v>
      </c>
      <c r="C3146" s="499" t="s">
        <v>1909</v>
      </c>
      <c r="D3146" s="500" t="n">
        <v>13</v>
      </c>
      <c r="E3146" s="499" t="s">
        <v>1922</v>
      </c>
    </row>
    <row r="3147" customFormat="false" ht="15" hidden="true" customHeight="false" outlineLevel="0" collapsed="false">
      <c r="A3147" s="499" t="s">
        <v>24</v>
      </c>
      <c r="B3147" s="500" t="n">
        <v>8</v>
      </c>
      <c r="C3147" s="499" t="s">
        <v>1909</v>
      </c>
      <c r="D3147" s="500" t="n">
        <v>14</v>
      </c>
      <c r="E3147" s="499" t="s">
        <v>1923</v>
      </c>
    </row>
    <row r="3148" customFormat="false" ht="15" hidden="true" customHeight="false" outlineLevel="0" collapsed="false">
      <c r="A3148" s="499" t="s">
        <v>24</v>
      </c>
      <c r="B3148" s="500" t="n">
        <v>8</v>
      </c>
      <c r="C3148" s="499" t="s">
        <v>1909</v>
      </c>
      <c r="D3148" s="500" t="n">
        <v>99</v>
      </c>
      <c r="E3148" s="499" t="s">
        <v>1924</v>
      </c>
    </row>
    <row r="3149" customFormat="false" ht="15" hidden="true" customHeight="false" outlineLevel="0" collapsed="false">
      <c r="A3149" s="499" t="s">
        <v>24</v>
      </c>
      <c r="B3149" s="500" t="n">
        <v>8</v>
      </c>
      <c r="C3149" s="499" t="s">
        <v>1909</v>
      </c>
      <c r="D3149" s="500" t="n">
        <v>15</v>
      </c>
      <c r="E3149" s="499" t="s">
        <v>1925</v>
      </c>
    </row>
    <row r="3150" customFormat="false" ht="15" hidden="true" customHeight="false" outlineLevel="0" collapsed="false">
      <c r="A3150" s="499" t="s">
        <v>24</v>
      </c>
      <c r="B3150" s="500" t="n">
        <v>8</v>
      </c>
      <c r="C3150" s="499" t="s">
        <v>1909</v>
      </c>
      <c r="D3150" s="500" t="n">
        <v>16</v>
      </c>
      <c r="E3150" s="499" t="s">
        <v>1926</v>
      </c>
    </row>
    <row r="3151" customFormat="false" ht="15" hidden="true" customHeight="false" outlineLevel="0" collapsed="false">
      <c r="A3151" s="499" t="s">
        <v>24</v>
      </c>
      <c r="B3151" s="500" t="n">
        <v>8</v>
      </c>
      <c r="C3151" s="499" t="s">
        <v>1909</v>
      </c>
      <c r="D3151" s="500" t="n">
        <v>17</v>
      </c>
      <c r="E3151" s="499" t="s">
        <v>1927</v>
      </c>
    </row>
    <row r="3152" customFormat="false" ht="15" hidden="true" customHeight="false" outlineLevel="0" collapsed="false">
      <c r="A3152" s="499" t="s">
        <v>24</v>
      </c>
      <c r="B3152" s="500" t="n">
        <v>8</v>
      </c>
      <c r="C3152" s="499" t="s">
        <v>1909</v>
      </c>
      <c r="D3152" s="500" t="n">
        <v>18</v>
      </c>
      <c r="E3152" s="499" t="s">
        <v>1928</v>
      </c>
    </row>
    <row r="3153" customFormat="false" ht="15" hidden="true" customHeight="false" outlineLevel="0" collapsed="false">
      <c r="A3153" s="499" t="s">
        <v>24</v>
      </c>
      <c r="B3153" s="500" t="n">
        <v>12</v>
      </c>
      <c r="C3153" s="499" t="s">
        <v>1929</v>
      </c>
      <c r="D3153" s="500" t="n">
        <v>1</v>
      </c>
      <c r="E3153" s="499" t="s">
        <v>1930</v>
      </c>
    </row>
    <row r="3154" customFormat="false" ht="15" hidden="true" customHeight="false" outlineLevel="0" collapsed="false">
      <c r="A3154" s="499" t="s">
        <v>24</v>
      </c>
      <c r="B3154" s="500" t="n">
        <v>12</v>
      </c>
      <c r="C3154" s="499" t="s">
        <v>1929</v>
      </c>
      <c r="D3154" s="500" t="n">
        <v>2</v>
      </c>
      <c r="E3154" s="499" t="s">
        <v>1931</v>
      </c>
    </row>
    <row r="3155" customFormat="false" ht="15" hidden="true" customHeight="false" outlineLevel="0" collapsed="false">
      <c r="A3155" s="499" t="s">
        <v>24</v>
      </c>
      <c r="B3155" s="500" t="n">
        <v>12</v>
      </c>
      <c r="C3155" s="499" t="s">
        <v>1929</v>
      </c>
      <c r="D3155" s="500" t="n">
        <v>3</v>
      </c>
      <c r="E3155" s="499" t="s">
        <v>1932</v>
      </c>
    </row>
    <row r="3156" customFormat="false" ht="15" hidden="true" customHeight="false" outlineLevel="0" collapsed="false">
      <c r="A3156" s="499" t="s">
        <v>24</v>
      </c>
      <c r="B3156" s="500" t="n">
        <v>12</v>
      </c>
      <c r="C3156" s="499" t="s">
        <v>1929</v>
      </c>
      <c r="D3156" s="500" t="n">
        <v>4</v>
      </c>
      <c r="E3156" s="499" t="s">
        <v>1933</v>
      </c>
    </row>
    <row r="3157" customFormat="false" ht="15" hidden="true" customHeight="false" outlineLevel="0" collapsed="false">
      <c r="A3157" s="499" t="s">
        <v>24</v>
      </c>
      <c r="B3157" s="500" t="n">
        <v>12</v>
      </c>
      <c r="C3157" s="499" t="s">
        <v>1929</v>
      </c>
      <c r="D3157" s="500" t="n">
        <v>5</v>
      </c>
      <c r="E3157" s="499" t="s">
        <v>1934</v>
      </c>
    </row>
    <row r="3158" customFormat="false" ht="15" hidden="true" customHeight="false" outlineLevel="0" collapsed="false">
      <c r="A3158" s="499" t="s">
        <v>24</v>
      </c>
      <c r="B3158" s="500" t="n">
        <v>12</v>
      </c>
      <c r="C3158" s="499" t="s">
        <v>1929</v>
      </c>
      <c r="D3158" s="500" t="n">
        <v>99</v>
      </c>
      <c r="E3158" s="499" t="s">
        <v>1935</v>
      </c>
    </row>
    <row r="3159" customFormat="false" ht="15" hidden="true" customHeight="false" outlineLevel="0" collapsed="false">
      <c r="A3159" s="499" t="s">
        <v>24</v>
      </c>
      <c r="B3159" s="500" t="n">
        <v>12</v>
      </c>
      <c r="C3159" s="499" t="s">
        <v>1929</v>
      </c>
      <c r="D3159" s="500" t="n">
        <v>6</v>
      </c>
      <c r="E3159" s="499" t="s">
        <v>1936</v>
      </c>
    </row>
    <row r="3160" customFormat="false" ht="15" hidden="true" customHeight="false" outlineLevel="0" collapsed="false">
      <c r="A3160" s="499" t="s">
        <v>24</v>
      </c>
      <c r="B3160" s="500" t="n">
        <v>12</v>
      </c>
      <c r="C3160" s="499" t="s">
        <v>1929</v>
      </c>
      <c r="D3160" s="500" t="n">
        <v>7</v>
      </c>
      <c r="E3160" s="499" t="s">
        <v>1937</v>
      </c>
    </row>
    <row r="3161" customFormat="false" ht="15" hidden="true" customHeight="false" outlineLevel="0" collapsed="false">
      <c r="A3161" s="499" t="s">
        <v>24</v>
      </c>
      <c r="B3161" s="500" t="n">
        <v>12</v>
      </c>
      <c r="C3161" s="499" t="s">
        <v>1929</v>
      </c>
      <c r="D3161" s="500" t="n">
        <v>8</v>
      </c>
      <c r="E3161" s="499" t="s">
        <v>1938</v>
      </c>
    </row>
    <row r="3162" customFormat="false" ht="15" hidden="true" customHeight="false" outlineLevel="0" collapsed="false">
      <c r="A3162" s="499" t="s">
        <v>24</v>
      </c>
      <c r="B3162" s="500" t="n">
        <v>16</v>
      </c>
      <c r="C3162" s="499" t="s">
        <v>1939</v>
      </c>
      <c r="D3162" s="500" t="n">
        <v>1</v>
      </c>
      <c r="E3162" s="499" t="s">
        <v>1940</v>
      </c>
    </row>
    <row r="3163" customFormat="false" ht="15" hidden="true" customHeight="false" outlineLevel="0" collapsed="false">
      <c r="A3163" s="499" t="s">
        <v>24</v>
      </c>
      <c r="B3163" s="500" t="n">
        <v>16</v>
      </c>
      <c r="C3163" s="499" t="s">
        <v>1939</v>
      </c>
      <c r="D3163" s="500" t="n">
        <v>2</v>
      </c>
      <c r="E3163" s="499" t="s">
        <v>1941</v>
      </c>
    </row>
    <row r="3164" customFormat="false" ht="15" hidden="true" customHeight="false" outlineLevel="0" collapsed="false">
      <c r="A3164" s="499" t="s">
        <v>24</v>
      </c>
      <c r="B3164" s="500" t="n">
        <v>16</v>
      </c>
      <c r="C3164" s="499" t="s">
        <v>1939</v>
      </c>
      <c r="D3164" s="500" t="n">
        <v>3</v>
      </c>
      <c r="E3164" s="499" t="s">
        <v>1942</v>
      </c>
    </row>
    <row r="3165" customFormat="false" ht="15" hidden="true" customHeight="false" outlineLevel="0" collapsed="false">
      <c r="A3165" s="499" t="s">
        <v>24</v>
      </c>
      <c r="B3165" s="500" t="n">
        <v>16</v>
      </c>
      <c r="C3165" s="499" t="s">
        <v>1939</v>
      </c>
      <c r="D3165" s="500" t="n">
        <v>4</v>
      </c>
      <c r="E3165" s="499" t="s">
        <v>1943</v>
      </c>
    </row>
    <row r="3166" customFormat="false" ht="15" hidden="true" customHeight="false" outlineLevel="0" collapsed="false">
      <c r="A3166" s="499" t="s">
        <v>24</v>
      </c>
      <c r="B3166" s="500" t="n">
        <v>16</v>
      </c>
      <c r="C3166" s="499" t="s">
        <v>1939</v>
      </c>
      <c r="D3166" s="500" t="n">
        <v>5</v>
      </c>
      <c r="E3166" s="499" t="s">
        <v>1944</v>
      </c>
    </row>
    <row r="3167" customFormat="false" ht="15" hidden="true" customHeight="false" outlineLevel="0" collapsed="false">
      <c r="A3167" s="499" t="s">
        <v>24</v>
      </c>
      <c r="B3167" s="500" t="n">
        <v>16</v>
      </c>
      <c r="C3167" s="499" t="s">
        <v>1939</v>
      </c>
      <c r="D3167" s="500" t="n">
        <v>6</v>
      </c>
      <c r="E3167" s="499" t="s">
        <v>1945</v>
      </c>
    </row>
    <row r="3168" customFormat="false" ht="15" hidden="true" customHeight="false" outlineLevel="0" collapsed="false">
      <c r="A3168" s="499" t="s">
        <v>24</v>
      </c>
      <c r="B3168" s="500" t="n">
        <v>16</v>
      </c>
      <c r="C3168" s="499" t="s">
        <v>1939</v>
      </c>
      <c r="D3168" s="500" t="n">
        <v>7</v>
      </c>
      <c r="E3168" s="499" t="s">
        <v>1946</v>
      </c>
    </row>
    <row r="3169" customFormat="false" ht="15" hidden="true" customHeight="false" outlineLevel="0" collapsed="false">
      <c r="A3169" s="499" t="s">
        <v>24</v>
      </c>
      <c r="B3169" s="500" t="n">
        <v>16</v>
      </c>
      <c r="C3169" s="499" t="s">
        <v>1939</v>
      </c>
      <c r="D3169" s="500" t="n">
        <v>8</v>
      </c>
      <c r="E3169" s="499" t="s">
        <v>1947</v>
      </c>
    </row>
    <row r="3170" customFormat="false" ht="15" hidden="true" customHeight="false" outlineLevel="0" collapsed="false">
      <c r="A3170" s="499" t="s">
        <v>24</v>
      </c>
      <c r="B3170" s="500" t="n">
        <v>16</v>
      </c>
      <c r="C3170" s="499" t="s">
        <v>1939</v>
      </c>
      <c r="D3170" s="500" t="n">
        <v>9</v>
      </c>
      <c r="E3170" s="499" t="s">
        <v>1948</v>
      </c>
    </row>
    <row r="3171" customFormat="false" ht="15" hidden="true" customHeight="false" outlineLevel="0" collapsed="false">
      <c r="A3171" s="499" t="s">
        <v>24</v>
      </c>
      <c r="B3171" s="500" t="n">
        <v>16</v>
      </c>
      <c r="C3171" s="499" t="s">
        <v>1939</v>
      </c>
      <c r="D3171" s="500" t="n">
        <v>10</v>
      </c>
      <c r="E3171" s="499" t="s">
        <v>1949</v>
      </c>
    </row>
    <row r="3172" customFormat="false" ht="15" hidden="true" customHeight="false" outlineLevel="0" collapsed="false">
      <c r="A3172" s="499" t="s">
        <v>24</v>
      </c>
      <c r="B3172" s="500" t="n">
        <v>16</v>
      </c>
      <c r="C3172" s="499" t="s">
        <v>1939</v>
      </c>
      <c r="D3172" s="500" t="n">
        <v>11</v>
      </c>
      <c r="E3172" s="499" t="s">
        <v>1950</v>
      </c>
    </row>
    <row r="3173" customFormat="false" ht="15" hidden="true" customHeight="false" outlineLevel="0" collapsed="false">
      <c r="A3173" s="499" t="s">
        <v>24</v>
      </c>
      <c r="B3173" s="500" t="n">
        <v>16</v>
      </c>
      <c r="C3173" s="499" t="s">
        <v>1939</v>
      </c>
      <c r="D3173" s="500" t="n">
        <v>99</v>
      </c>
      <c r="E3173" s="499" t="s">
        <v>1951</v>
      </c>
    </row>
    <row r="3174" customFormat="false" ht="15" hidden="true" customHeight="false" outlineLevel="0" collapsed="false">
      <c r="A3174" s="499" t="s">
        <v>24</v>
      </c>
      <c r="B3174" s="500" t="n">
        <v>16</v>
      </c>
      <c r="C3174" s="499" t="s">
        <v>1939</v>
      </c>
      <c r="D3174" s="500" t="n">
        <v>12</v>
      </c>
      <c r="E3174" s="499" t="s">
        <v>1952</v>
      </c>
    </row>
    <row r="3175" customFormat="false" ht="15" hidden="true" customHeight="false" outlineLevel="0" collapsed="false">
      <c r="A3175" s="499" t="s">
        <v>24</v>
      </c>
      <c r="B3175" s="500" t="n">
        <v>14</v>
      </c>
      <c r="C3175" s="499" t="s">
        <v>1953</v>
      </c>
      <c r="D3175" s="500" t="n">
        <v>1</v>
      </c>
      <c r="E3175" s="499" t="s">
        <v>1954</v>
      </c>
    </row>
    <row r="3176" customFormat="false" ht="15" hidden="true" customHeight="false" outlineLevel="0" collapsed="false">
      <c r="A3176" s="499" t="s">
        <v>24</v>
      </c>
      <c r="B3176" s="500" t="n">
        <v>14</v>
      </c>
      <c r="C3176" s="499" t="s">
        <v>1953</v>
      </c>
      <c r="D3176" s="500" t="n">
        <v>2</v>
      </c>
      <c r="E3176" s="499" t="s">
        <v>1955</v>
      </c>
    </row>
    <row r="3177" customFormat="false" ht="15" hidden="true" customHeight="false" outlineLevel="0" collapsed="false">
      <c r="A3177" s="499" t="s">
        <v>24</v>
      </c>
      <c r="B3177" s="500" t="n">
        <v>14</v>
      </c>
      <c r="C3177" s="499" t="s">
        <v>1953</v>
      </c>
      <c r="D3177" s="500" t="n">
        <v>3</v>
      </c>
      <c r="E3177" s="499" t="s">
        <v>1956</v>
      </c>
    </row>
    <row r="3178" customFormat="false" ht="15" hidden="true" customHeight="false" outlineLevel="0" collapsed="false">
      <c r="A3178" s="499" t="s">
        <v>24</v>
      </c>
      <c r="B3178" s="500" t="n">
        <v>14</v>
      </c>
      <c r="C3178" s="499" t="s">
        <v>1953</v>
      </c>
      <c r="D3178" s="500" t="n">
        <v>4</v>
      </c>
      <c r="E3178" s="499" t="s">
        <v>1957</v>
      </c>
    </row>
    <row r="3179" customFormat="false" ht="15" hidden="true" customHeight="false" outlineLevel="0" collapsed="false">
      <c r="A3179" s="499" t="s">
        <v>24</v>
      </c>
      <c r="B3179" s="500" t="n">
        <v>14</v>
      </c>
      <c r="C3179" s="499" t="s">
        <v>1953</v>
      </c>
      <c r="D3179" s="500" t="n">
        <v>5</v>
      </c>
      <c r="E3179" s="499" t="s">
        <v>1958</v>
      </c>
    </row>
    <row r="3180" customFormat="false" ht="15" hidden="true" customHeight="false" outlineLevel="0" collapsed="false">
      <c r="A3180" s="499" t="s">
        <v>24</v>
      </c>
      <c r="B3180" s="500" t="n">
        <v>14</v>
      </c>
      <c r="C3180" s="499" t="s">
        <v>1953</v>
      </c>
      <c r="D3180" s="500" t="n">
        <v>6</v>
      </c>
      <c r="E3180" s="499" t="s">
        <v>1959</v>
      </c>
    </row>
    <row r="3181" customFormat="false" ht="15" hidden="true" customHeight="false" outlineLevel="0" collapsed="false">
      <c r="A3181" s="499" t="s">
        <v>24</v>
      </c>
      <c r="B3181" s="500" t="n">
        <v>14</v>
      </c>
      <c r="C3181" s="499" t="s">
        <v>1953</v>
      </c>
      <c r="D3181" s="500" t="n">
        <v>7</v>
      </c>
      <c r="E3181" s="499" t="s">
        <v>1960</v>
      </c>
    </row>
    <row r="3182" customFormat="false" ht="15" hidden="true" customHeight="false" outlineLevel="0" collapsed="false">
      <c r="A3182" s="499" t="s">
        <v>24</v>
      </c>
      <c r="B3182" s="500" t="n">
        <v>14</v>
      </c>
      <c r="C3182" s="499" t="s">
        <v>1953</v>
      </c>
      <c r="D3182" s="500" t="n">
        <v>8</v>
      </c>
      <c r="E3182" s="499" t="s">
        <v>1961</v>
      </c>
    </row>
    <row r="3183" customFormat="false" ht="15" hidden="true" customHeight="false" outlineLevel="0" collapsed="false">
      <c r="A3183" s="499" t="s">
        <v>24</v>
      </c>
      <c r="B3183" s="500" t="n">
        <v>14</v>
      </c>
      <c r="C3183" s="499" t="s">
        <v>1953</v>
      </c>
      <c r="D3183" s="500" t="n">
        <v>9</v>
      </c>
      <c r="E3183" s="499" t="s">
        <v>1962</v>
      </c>
    </row>
    <row r="3184" customFormat="false" ht="15" hidden="true" customHeight="false" outlineLevel="0" collapsed="false">
      <c r="A3184" s="499" t="s">
        <v>24</v>
      </c>
      <c r="B3184" s="500" t="n">
        <v>14</v>
      </c>
      <c r="C3184" s="499" t="s">
        <v>1953</v>
      </c>
      <c r="D3184" s="500" t="n">
        <v>99</v>
      </c>
      <c r="E3184" s="499" t="s">
        <v>1963</v>
      </c>
    </row>
    <row r="3185" customFormat="false" ht="15" hidden="true" customHeight="false" outlineLevel="0" collapsed="false">
      <c r="A3185" s="499" t="s">
        <v>24</v>
      </c>
      <c r="B3185" s="500" t="n">
        <v>14</v>
      </c>
      <c r="C3185" s="499" t="s">
        <v>1953</v>
      </c>
      <c r="D3185" s="500" t="n">
        <v>10</v>
      </c>
      <c r="E3185" s="499" t="s">
        <v>1964</v>
      </c>
    </row>
    <row r="3186" customFormat="false" ht="15" hidden="true" customHeight="false" outlineLevel="0" collapsed="false">
      <c r="A3186" s="499" t="s">
        <v>24</v>
      </c>
      <c r="B3186" s="500" t="n">
        <v>10</v>
      </c>
      <c r="C3186" s="499" t="s">
        <v>1965</v>
      </c>
      <c r="D3186" s="500" t="n">
        <v>99</v>
      </c>
      <c r="E3186" s="499" t="s">
        <v>1966</v>
      </c>
    </row>
    <row r="3187" customFormat="false" ht="15" hidden="true" customHeight="false" outlineLevel="0" collapsed="false">
      <c r="A3187" s="499" t="s">
        <v>24</v>
      </c>
      <c r="B3187" s="500" t="n">
        <v>10</v>
      </c>
      <c r="C3187" s="499" t="s">
        <v>1965</v>
      </c>
      <c r="D3187" s="500" t="n">
        <v>1</v>
      </c>
      <c r="E3187" s="499" t="s">
        <v>1967</v>
      </c>
    </row>
    <row r="3188" customFormat="false" ht="15" hidden="true" customHeight="false" outlineLevel="0" collapsed="false">
      <c r="A3188" s="499" t="s">
        <v>24</v>
      </c>
      <c r="B3188" s="500" t="n">
        <v>10</v>
      </c>
      <c r="C3188" s="499" t="s">
        <v>1965</v>
      </c>
      <c r="D3188" s="500" t="n">
        <v>2</v>
      </c>
      <c r="E3188" s="499" t="s">
        <v>1968</v>
      </c>
    </row>
    <row r="3189" customFormat="false" ht="15" hidden="true" customHeight="false" outlineLevel="0" collapsed="false">
      <c r="A3189" s="499" t="s">
        <v>24</v>
      </c>
      <c r="B3189" s="500" t="n">
        <v>10</v>
      </c>
      <c r="C3189" s="499" t="s">
        <v>1965</v>
      </c>
      <c r="D3189" s="500" t="n">
        <v>3</v>
      </c>
      <c r="E3189" s="499" t="s">
        <v>1969</v>
      </c>
    </row>
    <row r="3190" customFormat="false" ht="15" hidden="true" customHeight="false" outlineLevel="0" collapsed="false">
      <c r="A3190" s="499" t="s">
        <v>24</v>
      </c>
      <c r="B3190" s="500" t="n">
        <v>10</v>
      </c>
      <c r="C3190" s="499" t="s">
        <v>1965</v>
      </c>
      <c r="D3190" s="500" t="n">
        <v>4</v>
      </c>
      <c r="E3190" s="499" t="s">
        <v>1970</v>
      </c>
    </row>
    <row r="3191" customFormat="false" ht="15" hidden="true" customHeight="false" outlineLevel="0" collapsed="false">
      <c r="A3191" s="499" t="s">
        <v>24</v>
      </c>
      <c r="B3191" s="500" t="n">
        <v>7</v>
      </c>
      <c r="C3191" s="499" t="s">
        <v>1971</v>
      </c>
      <c r="D3191" s="500" t="n">
        <v>1</v>
      </c>
      <c r="E3191" s="499" t="s">
        <v>1972</v>
      </c>
    </row>
    <row r="3192" customFormat="false" ht="15" hidden="true" customHeight="false" outlineLevel="0" collapsed="false">
      <c r="A3192" s="499" t="s">
        <v>24</v>
      </c>
      <c r="B3192" s="500" t="n">
        <v>7</v>
      </c>
      <c r="C3192" s="499" t="s">
        <v>1971</v>
      </c>
      <c r="D3192" s="500" t="n">
        <v>2</v>
      </c>
      <c r="E3192" s="499" t="s">
        <v>1973</v>
      </c>
    </row>
    <row r="3193" customFormat="false" ht="15" hidden="true" customHeight="false" outlineLevel="0" collapsed="false">
      <c r="A3193" s="499" t="s">
        <v>24</v>
      </c>
      <c r="B3193" s="500" t="n">
        <v>7</v>
      </c>
      <c r="C3193" s="499" t="s">
        <v>1971</v>
      </c>
      <c r="D3193" s="500" t="n">
        <v>3</v>
      </c>
      <c r="E3193" s="499" t="s">
        <v>1974</v>
      </c>
    </row>
    <row r="3194" customFormat="false" ht="15" hidden="true" customHeight="false" outlineLevel="0" collapsed="false">
      <c r="A3194" s="499" t="s">
        <v>24</v>
      </c>
      <c r="B3194" s="500" t="n">
        <v>7</v>
      </c>
      <c r="C3194" s="499" t="s">
        <v>1971</v>
      </c>
      <c r="D3194" s="500" t="n">
        <v>4</v>
      </c>
      <c r="E3194" s="499" t="s">
        <v>1975</v>
      </c>
    </row>
    <row r="3195" customFormat="false" ht="15" hidden="true" customHeight="false" outlineLevel="0" collapsed="false">
      <c r="A3195" s="499" t="s">
        <v>24</v>
      </c>
      <c r="B3195" s="500" t="n">
        <v>7</v>
      </c>
      <c r="C3195" s="499" t="s">
        <v>1971</v>
      </c>
      <c r="D3195" s="500" t="n">
        <v>5</v>
      </c>
      <c r="E3195" s="499" t="s">
        <v>1976</v>
      </c>
    </row>
    <row r="3196" customFormat="false" ht="15" hidden="true" customHeight="false" outlineLevel="0" collapsed="false">
      <c r="A3196" s="499" t="s">
        <v>24</v>
      </c>
      <c r="B3196" s="500" t="n">
        <v>7</v>
      </c>
      <c r="C3196" s="499" t="s">
        <v>1971</v>
      </c>
      <c r="D3196" s="500" t="n">
        <v>6</v>
      </c>
      <c r="E3196" s="499" t="s">
        <v>1977</v>
      </c>
    </row>
    <row r="3197" customFormat="false" ht="15" hidden="true" customHeight="false" outlineLevel="0" collapsed="false">
      <c r="A3197" s="499" t="s">
        <v>24</v>
      </c>
      <c r="B3197" s="500" t="n">
        <v>7</v>
      </c>
      <c r="C3197" s="499" t="s">
        <v>1971</v>
      </c>
      <c r="D3197" s="500" t="n">
        <v>7</v>
      </c>
      <c r="E3197" s="499" t="s">
        <v>1978</v>
      </c>
    </row>
    <row r="3198" customFormat="false" ht="15" hidden="true" customHeight="false" outlineLevel="0" collapsed="false">
      <c r="A3198" s="499" t="s">
        <v>24</v>
      </c>
      <c r="B3198" s="500" t="n">
        <v>7</v>
      </c>
      <c r="C3198" s="499" t="s">
        <v>1971</v>
      </c>
      <c r="D3198" s="500" t="n">
        <v>8</v>
      </c>
      <c r="E3198" s="499" t="s">
        <v>1979</v>
      </c>
    </row>
    <row r="3199" customFormat="false" ht="15" hidden="true" customHeight="false" outlineLevel="0" collapsed="false">
      <c r="A3199" s="499" t="s">
        <v>24</v>
      </c>
      <c r="B3199" s="500" t="n">
        <v>7</v>
      </c>
      <c r="C3199" s="499" t="s">
        <v>1971</v>
      </c>
      <c r="D3199" s="500" t="n">
        <v>99</v>
      </c>
      <c r="E3199" s="499" t="s">
        <v>1980</v>
      </c>
    </row>
    <row r="3200" customFormat="false" ht="15" hidden="true" customHeight="false" outlineLevel="0" collapsed="false">
      <c r="A3200" s="499" t="s">
        <v>24</v>
      </c>
      <c r="B3200" s="500" t="n">
        <v>7</v>
      </c>
      <c r="C3200" s="499" t="s">
        <v>1971</v>
      </c>
      <c r="D3200" s="500" t="n">
        <v>9</v>
      </c>
      <c r="E3200" s="499" t="s">
        <v>1981</v>
      </c>
    </row>
    <row r="3201" customFormat="false" ht="15" hidden="true" customHeight="false" outlineLevel="0" collapsed="false">
      <c r="A3201" s="499" t="s">
        <v>24</v>
      </c>
      <c r="B3201" s="500" t="n">
        <v>7</v>
      </c>
      <c r="C3201" s="499" t="s">
        <v>1971</v>
      </c>
      <c r="D3201" s="500" t="n">
        <v>10</v>
      </c>
      <c r="E3201" s="499" t="s">
        <v>1982</v>
      </c>
    </row>
    <row r="3202" customFormat="false" ht="15" hidden="true" customHeight="false" outlineLevel="0" collapsed="false">
      <c r="A3202" s="499" t="s">
        <v>24</v>
      </c>
      <c r="B3202" s="500" t="n">
        <v>7</v>
      </c>
      <c r="C3202" s="499" t="s">
        <v>1971</v>
      </c>
      <c r="D3202" s="500" t="n">
        <v>11</v>
      </c>
      <c r="E3202" s="499" t="s">
        <v>1983</v>
      </c>
    </row>
    <row r="3203" customFormat="false" ht="15" hidden="true" customHeight="false" outlineLevel="0" collapsed="false">
      <c r="A3203" s="499" t="s">
        <v>24</v>
      </c>
      <c r="B3203" s="500" t="n">
        <v>7</v>
      </c>
      <c r="C3203" s="499" t="s">
        <v>1971</v>
      </c>
      <c r="D3203" s="500" t="n">
        <v>12</v>
      </c>
      <c r="E3203" s="499" t="s">
        <v>1984</v>
      </c>
    </row>
    <row r="3204" customFormat="false" ht="15" hidden="true" customHeight="false" outlineLevel="0" collapsed="false">
      <c r="A3204" s="499" t="s">
        <v>24</v>
      </c>
      <c r="B3204" s="501" t="n">
        <v>9</v>
      </c>
      <c r="C3204" s="502" t="s">
        <v>1985</v>
      </c>
      <c r="D3204" s="501" t="n">
        <v>1</v>
      </c>
      <c r="E3204" s="502" t="s">
        <v>1986</v>
      </c>
    </row>
    <row r="3205" customFormat="false" ht="15" hidden="true" customHeight="false" outlineLevel="0" collapsed="false">
      <c r="A3205" s="499" t="s">
        <v>24</v>
      </c>
      <c r="B3205" s="501" t="n">
        <v>9</v>
      </c>
      <c r="C3205" s="502" t="s">
        <v>1985</v>
      </c>
      <c r="D3205" s="501" t="n">
        <v>99</v>
      </c>
      <c r="E3205" s="502" t="s">
        <v>1987</v>
      </c>
    </row>
    <row r="3206" customFormat="false" ht="15" hidden="true" customHeight="false" outlineLevel="0" collapsed="false">
      <c r="A3206" s="499" t="s">
        <v>24</v>
      </c>
      <c r="B3206" s="501" t="n">
        <v>9</v>
      </c>
      <c r="C3206" s="502" t="s">
        <v>1985</v>
      </c>
      <c r="D3206" s="501" t="n">
        <v>2</v>
      </c>
      <c r="E3206" s="502" t="s">
        <v>1988</v>
      </c>
    </row>
    <row r="3207" customFormat="false" ht="15" hidden="true" customHeight="false" outlineLevel="0" collapsed="false">
      <c r="A3207" s="499" t="s">
        <v>24</v>
      </c>
      <c r="B3207" s="501" t="n">
        <v>9</v>
      </c>
      <c r="C3207" s="502" t="s">
        <v>1985</v>
      </c>
      <c r="D3207" s="501" t="n">
        <v>3</v>
      </c>
      <c r="E3207" s="502" t="s">
        <v>1989</v>
      </c>
    </row>
    <row r="3208" customFormat="false" ht="15" hidden="true" customHeight="false" outlineLevel="0" collapsed="false">
      <c r="A3208" s="499" t="s">
        <v>24</v>
      </c>
      <c r="B3208" s="501" t="n">
        <v>9</v>
      </c>
      <c r="C3208" s="502" t="s">
        <v>1985</v>
      </c>
      <c r="D3208" s="501" t="n">
        <v>4</v>
      </c>
      <c r="E3208" s="502" t="s">
        <v>1990</v>
      </c>
    </row>
    <row r="3209" customFormat="false" ht="15" hidden="true" customHeight="false" outlineLevel="0" collapsed="false">
      <c r="A3209" s="499" t="s">
        <v>24</v>
      </c>
      <c r="B3209" s="501" t="n">
        <v>9</v>
      </c>
      <c r="C3209" s="502" t="s">
        <v>1985</v>
      </c>
      <c r="D3209" s="501" t="n">
        <v>5</v>
      </c>
      <c r="E3209" s="502" t="s">
        <v>1991</v>
      </c>
    </row>
    <row r="3210" customFormat="false" ht="15" hidden="true" customHeight="false" outlineLevel="0" collapsed="false">
      <c r="A3210" s="499" t="s">
        <v>24</v>
      </c>
      <c r="B3210" s="501" t="n">
        <v>9</v>
      </c>
      <c r="C3210" s="502" t="s">
        <v>1985</v>
      </c>
      <c r="D3210" s="501" t="n">
        <v>6</v>
      </c>
      <c r="E3210" s="502" t="s">
        <v>1992</v>
      </c>
    </row>
    <row r="3211" customFormat="false" ht="15" hidden="true" customHeight="false" outlineLevel="0" collapsed="false">
      <c r="A3211" s="499" t="s">
        <v>24</v>
      </c>
      <c r="B3211" s="500" t="n">
        <v>13</v>
      </c>
      <c r="C3211" s="499" t="s">
        <v>1993</v>
      </c>
      <c r="D3211" s="500" t="n">
        <v>2</v>
      </c>
      <c r="E3211" s="499" t="s">
        <v>1994</v>
      </c>
    </row>
    <row r="3212" customFormat="false" ht="15" hidden="true" customHeight="false" outlineLevel="0" collapsed="false">
      <c r="A3212" s="499" t="s">
        <v>24</v>
      </c>
      <c r="B3212" s="500" t="n">
        <v>13</v>
      </c>
      <c r="C3212" s="499" t="s">
        <v>1993</v>
      </c>
      <c r="D3212" s="500" t="n">
        <v>1</v>
      </c>
      <c r="E3212" s="499" t="s">
        <v>1995</v>
      </c>
    </row>
    <row r="3213" customFormat="false" ht="15" hidden="true" customHeight="false" outlineLevel="0" collapsed="false">
      <c r="A3213" s="499" t="s">
        <v>24</v>
      </c>
      <c r="B3213" s="500" t="n">
        <v>13</v>
      </c>
      <c r="C3213" s="499" t="s">
        <v>1993</v>
      </c>
      <c r="D3213" s="500" t="n">
        <v>3</v>
      </c>
      <c r="E3213" s="499" t="s">
        <v>1996</v>
      </c>
    </row>
    <row r="3214" customFormat="false" ht="15" hidden="true" customHeight="false" outlineLevel="0" collapsed="false">
      <c r="A3214" s="499" t="s">
        <v>24</v>
      </c>
      <c r="B3214" s="500" t="n">
        <v>13</v>
      </c>
      <c r="C3214" s="499" t="s">
        <v>1993</v>
      </c>
      <c r="D3214" s="500" t="n">
        <v>4</v>
      </c>
      <c r="E3214" s="499" t="s">
        <v>1997</v>
      </c>
    </row>
    <row r="3215" customFormat="false" ht="15" hidden="true" customHeight="false" outlineLevel="0" collapsed="false">
      <c r="A3215" s="499" t="s">
        <v>24</v>
      </c>
      <c r="B3215" s="500" t="n">
        <v>13</v>
      </c>
      <c r="C3215" s="499" t="s">
        <v>1993</v>
      </c>
      <c r="D3215" s="500" t="n">
        <v>5</v>
      </c>
      <c r="E3215" s="499" t="s">
        <v>1998</v>
      </c>
    </row>
    <row r="3216" customFormat="false" ht="15" hidden="true" customHeight="false" outlineLevel="0" collapsed="false">
      <c r="A3216" s="499" t="s">
        <v>24</v>
      </c>
      <c r="B3216" s="500" t="n">
        <v>13</v>
      </c>
      <c r="C3216" s="499" t="s">
        <v>1993</v>
      </c>
      <c r="D3216" s="500" t="n">
        <v>6</v>
      </c>
      <c r="E3216" s="499" t="s">
        <v>1999</v>
      </c>
    </row>
    <row r="3217" customFormat="false" ht="15" hidden="true" customHeight="false" outlineLevel="0" collapsed="false">
      <c r="A3217" s="499" t="s">
        <v>24</v>
      </c>
      <c r="B3217" s="500" t="n">
        <v>13</v>
      </c>
      <c r="C3217" s="499" t="s">
        <v>1993</v>
      </c>
      <c r="D3217" s="500" t="n">
        <v>7</v>
      </c>
      <c r="E3217" s="499" t="s">
        <v>2000</v>
      </c>
    </row>
    <row r="3218" customFormat="false" ht="15" hidden="true" customHeight="false" outlineLevel="0" collapsed="false">
      <c r="A3218" s="499" t="s">
        <v>24</v>
      </c>
      <c r="B3218" s="500" t="n">
        <v>13</v>
      </c>
      <c r="C3218" s="499" t="s">
        <v>1993</v>
      </c>
      <c r="D3218" s="500" t="n">
        <v>8</v>
      </c>
      <c r="E3218" s="499" t="s">
        <v>2001</v>
      </c>
    </row>
    <row r="3219" customFormat="false" ht="15" hidden="true" customHeight="false" outlineLevel="0" collapsed="false">
      <c r="A3219" s="499" t="s">
        <v>24</v>
      </c>
      <c r="B3219" s="500" t="n">
        <v>13</v>
      </c>
      <c r="C3219" s="499" t="s">
        <v>1993</v>
      </c>
      <c r="D3219" s="500" t="n">
        <v>9</v>
      </c>
      <c r="E3219" s="499" t="s">
        <v>2002</v>
      </c>
    </row>
    <row r="3220" customFormat="false" ht="15" hidden="true" customHeight="false" outlineLevel="0" collapsed="false">
      <c r="A3220" s="499" t="s">
        <v>24</v>
      </c>
      <c r="B3220" s="500" t="n">
        <v>13</v>
      </c>
      <c r="C3220" s="499" t="s">
        <v>1993</v>
      </c>
      <c r="D3220" s="500" t="n">
        <v>10</v>
      </c>
      <c r="E3220" s="499" t="s">
        <v>2003</v>
      </c>
    </row>
    <row r="3221" customFormat="false" ht="15" hidden="true" customHeight="false" outlineLevel="0" collapsed="false">
      <c r="A3221" s="499" t="s">
        <v>24</v>
      </c>
      <c r="B3221" s="500" t="n">
        <v>13</v>
      </c>
      <c r="C3221" s="499" t="s">
        <v>1993</v>
      </c>
      <c r="D3221" s="500" t="n">
        <v>99</v>
      </c>
      <c r="E3221" s="499" t="s">
        <v>2004</v>
      </c>
    </row>
    <row r="3222" customFormat="false" ht="15" hidden="true" customHeight="false" outlineLevel="0" collapsed="false">
      <c r="A3222" s="499" t="s">
        <v>24</v>
      </c>
      <c r="B3222" s="500" t="n">
        <v>13</v>
      </c>
      <c r="C3222" s="499" t="s">
        <v>1993</v>
      </c>
      <c r="D3222" s="500" t="n">
        <v>11</v>
      </c>
      <c r="E3222" s="499" t="s">
        <v>2005</v>
      </c>
    </row>
    <row r="3223" customFormat="false" ht="15" hidden="true" customHeight="false" outlineLevel="0" collapsed="false">
      <c r="A3223" s="499" t="s">
        <v>24</v>
      </c>
      <c r="B3223" s="500" t="n">
        <v>13</v>
      </c>
      <c r="C3223" s="499" t="s">
        <v>1993</v>
      </c>
      <c r="D3223" s="500" t="n">
        <v>12</v>
      </c>
      <c r="E3223" s="499" t="s">
        <v>2006</v>
      </c>
    </row>
    <row r="3224" customFormat="false" ht="15" hidden="true" customHeight="false" outlineLevel="0" collapsed="false">
      <c r="A3224" s="499" t="s">
        <v>24</v>
      </c>
      <c r="B3224" s="500" t="n">
        <v>13</v>
      </c>
      <c r="C3224" s="499" t="s">
        <v>1993</v>
      </c>
      <c r="D3224" s="500" t="n">
        <v>13</v>
      </c>
      <c r="E3224" s="499" t="s">
        <v>2007</v>
      </c>
    </row>
    <row r="3225" customFormat="false" ht="15" hidden="true" customHeight="false" outlineLevel="0" collapsed="false">
      <c r="A3225" s="499" t="s">
        <v>24</v>
      </c>
      <c r="B3225" s="500" t="n">
        <v>13</v>
      </c>
      <c r="C3225" s="499" t="s">
        <v>1993</v>
      </c>
      <c r="D3225" s="500" t="n">
        <v>14</v>
      </c>
      <c r="E3225" s="499" t="s">
        <v>2008</v>
      </c>
    </row>
    <row r="3226" customFormat="false" ht="15" hidden="true" customHeight="false" outlineLevel="0" collapsed="false">
      <c r="A3226" s="499" t="s">
        <v>24</v>
      </c>
      <c r="B3226" s="500" t="n">
        <v>13</v>
      </c>
      <c r="C3226" s="499" t="s">
        <v>1993</v>
      </c>
      <c r="D3226" s="500" t="n">
        <v>15</v>
      </c>
      <c r="E3226" s="499" t="s">
        <v>2009</v>
      </c>
    </row>
    <row r="3227" customFormat="false" ht="15" hidden="true" customHeight="false" outlineLevel="0" collapsed="false">
      <c r="A3227" s="499" t="s">
        <v>24</v>
      </c>
      <c r="B3227" s="500" t="n">
        <v>15</v>
      </c>
      <c r="C3227" s="499" t="s">
        <v>2010</v>
      </c>
      <c r="D3227" s="500" t="n">
        <v>1</v>
      </c>
      <c r="E3227" s="499" t="s">
        <v>2011</v>
      </c>
    </row>
    <row r="3228" customFormat="false" ht="15" hidden="true" customHeight="false" outlineLevel="0" collapsed="false">
      <c r="A3228" s="499" t="s">
        <v>24</v>
      </c>
      <c r="B3228" s="500" t="n">
        <v>15</v>
      </c>
      <c r="C3228" s="499" t="s">
        <v>2010</v>
      </c>
      <c r="D3228" s="500" t="n">
        <v>2</v>
      </c>
      <c r="E3228" s="499" t="s">
        <v>2012</v>
      </c>
    </row>
    <row r="3229" customFormat="false" ht="15" hidden="true" customHeight="false" outlineLevel="0" collapsed="false">
      <c r="A3229" s="499" t="s">
        <v>24</v>
      </c>
      <c r="B3229" s="500" t="n">
        <v>15</v>
      </c>
      <c r="C3229" s="499" t="s">
        <v>2010</v>
      </c>
      <c r="D3229" s="500" t="n">
        <v>3</v>
      </c>
      <c r="E3229" s="499" t="s">
        <v>2013</v>
      </c>
    </row>
    <row r="3230" customFormat="false" ht="15" hidden="true" customHeight="false" outlineLevel="0" collapsed="false">
      <c r="A3230" s="499" t="s">
        <v>24</v>
      </c>
      <c r="B3230" s="500" t="n">
        <v>15</v>
      </c>
      <c r="C3230" s="499" t="s">
        <v>2010</v>
      </c>
      <c r="D3230" s="500" t="n">
        <v>4</v>
      </c>
      <c r="E3230" s="499" t="s">
        <v>2014</v>
      </c>
    </row>
    <row r="3231" customFormat="false" ht="15" hidden="true" customHeight="false" outlineLevel="0" collapsed="false">
      <c r="A3231" s="499" t="s">
        <v>24</v>
      </c>
      <c r="B3231" s="500" t="n">
        <v>15</v>
      </c>
      <c r="C3231" s="499" t="s">
        <v>2010</v>
      </c>
      <c r="D3231" s="500" t="n">
        <v>5</v>
      </c>
      <c r="E3231" s="499" t="s">
        <v>2015</v>
      </c>
    </row>
    <row r="3232" customFormat="false" ht="15" hidden="true" customHeight="false" outlineLevel="0" collapsed="false">
      <c r="A3232" s="499" t="s">
        <v>24</v>
      </c>
      <c r="B3232" s="500" t="n">
        <v>15</v>
      </c>
      <c r="C3232" s="499" t="s">
        <v>2010</v>
      </c>
      <c r="D3232" s="500" t="n">
        <v>6</v>
      </c>
      <c r="E3232" s="499" t="s">
        <v>2016</v>
      </c>
    </row>
    <row r="3233" customFormat="false" ht="15" hidden="true" customHeight="false" outlineLevel="0" collapsed="false">
      <c r="A3233" s="499" t="s">
        <v>24</v>
      </c>
      <c r="B3233" s="500" t="n">
        <v>15</v>
      </c>
      <c r="C3233" s="499" t="s">
        <v>2010</v>
      </c>
      <c r="D3233" s="500" t="n">
        <v>7</v>
      </c>
      <c r="E3233" s="499" t="s">
        <v>2017</v>
      </c>
    </row>
    <row r="3234" customFormat="false" ht="15" hidden="true" customHeight="false" outlineLevel="0" collapsed="false">
      <c r="A3234" s="499" t="s">
        <v>24</v>
      </c>
      <c r="B3234" s="500" t="n">
        <v>15</v>
      </c>
      <c r="C3234" s="499" t="s">
        <v>2010</v>
      </c>
      <c r="D3234" s="500" t="n">
        <v>8</v>
      </c>
      <c r="E3234" s="499" t="s">
        <v>2018</v>
      </c>
    </row>
    <row r="3235" customFormat="false" ht="15" hidden="true" customHeight="false" outlineLevel="0" collapsed="false">
      <c r="A3235" s="499" t="s">
        <v>24</v>
      </c>
      <c r="B3235" s="500" t="n">
        <v>15</v>
      </c>
      <c r="C3235" s="499" t="s">
        <v>2010</v>
      </c>
      <c r="D3235" s="500" t="n">
        <v>9</v>
      </c>
      <c r="E3235" s="499" t="s">
        <v>2019</v>
      </c>
    </row>
    <row r="3236" customFormat="false" ht="15" hidden="true" customHeight="false" outlineLevel="0" collapsed="false">
      <c r="A3236" s="499" t="s">
        <v>24</v>
      </c>
      <c r="B3236" s="500" t="n">
        <v>15</v>
      </c>
      <c r="C3236" s="499" t="s">
        <v>2010</v>
      </c>
      <c r="D3236" s="500" t="n">
        <v>99</v>
      </c>
      <c r="E3236" s="499" t="s">
        <v>2020</v>
      </c>
    </row>
    <row r="3237" customFormat="false" ht="15" hidden="true" customHeight="false" outlineLevel="0" collapsed="false">
      <c r="A3237" s="499" t="s">
        <v>24</v>
      </c>
      <c r="B3237" s="500" t="n">
        <v>15</v>
      </c>
      <c r="C3237" s="499" t="s">
        <v>2010</v>
      </c>
      <c r="D3237" s="500" t="n">
        <v>10</v>
      </c>
      <c r="E3237" s="499" t="s">
        <v>2021</v>
      </c>
    </row>
    <row r="3238" customFormat="false" ht="15" hidden="true" customHeight="false" outlineLevel="0" collapsed="false">
      <c r="A3238" s="499" t="s">
        <v>24</v>
      </c>
      <c r="B3238" s="500" t="n">
        <v>15</v>
      </c>
      <c r="C3238" s="499" t="s">
        <v>2010</v>
      </c>
      <c r="D3238" s="500" t="n">
        <v>11</v>
      </c>
      <c r="E3238" s="499" t="s">
        <v>2022</v>
      </c>
    </row>
    <row r="3239" customFormat="false" ht="15" hidden="true" customHeight="false" outlineLevel="0" collapsed="false">
      <c r="A3239" s="499" t="s">
        <v>24</v>
      </c>
      <c r="B3239" s="501" t="n">
        <v>15</v>
      </c>
      <c r="C3239" s="502" t="s">
        <v>2010</v>
      </c>
      <c r="D3239" s="501" t="n">
        <v>12</v>
      </c>
      <c r="E3239" s="502" t="s">
        <v>2023</v>
      </c>
    </row>
    <row r="3240" customFormat="false" ht="15" hidden="true" customHeight="false" outlineLevel="0" collapsed="false">
      <c r="A3240" s="499" t="s">
        <v>24</v>
      </c>
      <c r="B3240" s="500" t="n">
        <v>15</v>
      </c>
      <c r="C3240" s="499" t="s">
        <v>2010</v>
      </c>
      <c r="D3240" s="500" t="n">
        <v>13</v>
      </c>
      <c r="E3240" s="499" t="s">
        <v>2024</v>
      </c>
    </row>
    <row r="3241" customFormat="false" ht="15" hidden="false" customHeight="false" outlineLevel="0" collapsed="false">
      <c r="A3241" s="499" t="s">
        <v>24</v>
      </c>
      <c r="B3241" s="500" t="n">
        <v>17</v>
      </c>
      <c r="C3241" s="499" t="s">
        <v>2025</v>
      </c>
      <c r="D3241" s="500" t="n">
        <v>1</v>
      </c>
      <c r="E3241" s="499" t="s">
        <v>2026</v>
      </c>
    </row>
    <row r="3242" customFormat="false" ht="15" hidden="false" customHeight="false" outlineLevel="0" collapsed="false">
      <c r="A3242" s="499" t="s">
        <v>24</v>
      </c>
      <c r="B3242" s="500" t="n">
        <v>17</v>
      </c>
      <c r="C3242" s="499" t="s">
        <v>2025</v>
      </c>
      <c r="D3242" s="500" t="n">
        <v>2</v>
      </c>
      <c r="E3242" s="499" t="s">
        <v>2027</v>
      </c>
    </row>
    <row r="3243" customFormat="false" ht="15" hidden="false" customHeight="false" outlineLevel="0" collapsed="false">
      <c r="A3243" s="499" t="s">
        <v>24</v>
      </c>
      <c r="B3243" s="500" t="n">
        <v>17</v>
      </c>
      <c r="C3243" s="499" t="s">
        <v>2025</v>
      </c>
      <c r="D3243" s="500" t="n">
        <v>3</v>
      </c>
      <c r="E3243" s="499" t="s">
        <v>2028</v>
      </c>
    </row>
    <row r="3244" customFormat="false" ht="15" hidden="false" customHeight="false" outlineLevel="0" collapsed="false">
      <c r="A3244" s="499" t="s">
        <v>24</v>
      </c>
      <c r="B3244" s="500" t="n">
        <v>17</v>
      </c>
      <c r="C3244" s="499" t="s">
        <v>2025</v>
      </c>
      <c r="D3244" s="500" t="n">
        <v>4</v>
      </c>
      <c r="E3244" s="499" t="s">
        <v>2029</v>
      </c>
    </row>
    <row r="3245" customFormat="false" ht="15" hidden="false" customHeight="false" outlineLevel="0" collapsed="false">
      <c r="A3245" s="499" t="s">
        <v>24</v>
      </c>
      <c r="B3245" s="500" t="n">
        <v>17</v>
      </c>
      <c r="C3245" s="499" t="s">
        <v>2025</v>
      </c>
      <c r="D3245" s="500" t="n">
        <v>5</v>
      </c>
      <c r="E3245" s="499" t="s">
        <v>2030</v>
      </c>
    </row>
    <row r="3246" customFormat="false" ht="15" hidden="false" customHeight="false" outlineLevel="0" collapsed="false">
      <c r="A3246" s="499" t="s">
        <v>24</v>
      </c>
      <c r="B3246" s="500" t="n">
        <v>17</v>
      </c>
      <c r="C3246" s="499" t="s">
        <v>2025</v>
      </c>
      <c r="D3246" s="500" t="n">
        <v>6</v>
      </c>
      <c r="E3246" s="499" t="s">
        <v>2031</v>
      </c>
    </row>
    <row r="3247" customFormat="false" ht="15" hidden="false" customHeight="false" outlineLevel="0" collapsed="false">
      <c r="A3247" s="499" t="s">
        <v>24</v>
      </c>
      <c r="B3247" s="500" t="n">
        <v>17</v>
      </c>
      <c r="C3247" s="499" t="s">
        <v>2025</v>
      </c>
      <c r="D3247" s="500" t="n">
        <v>7</v>
      </c>
      <c r="E3247" s="499" t="s">
        <v>2032</v>
      </c>
    </row>
    <row r="3248" customFormat="false" ht="15" hidden="false" customHeight="false" outlineLevel="0" collapsed="false">
      <c r="A3248" s="499" t="s">
        <v>24</v>
      </c>
      <c r="B3248" s="500" t="n">
        <v>17</v>
      </c>
      <c r="C3248" s="499" t="s">
        <v>2025</v>
      </c>
      <c r="D3248" s="500" t="n">
        <v>8</v>
      </c>
      <c r="E3248" s="499" t="s">
        <v>2033</v>
      </c>
    </row>
    <row r="3249" customFormat="false" ht="15" hidden="false" customHeight="false" outlineLevel="0" collapsed="false">
      <c r="A3249" s="499" t="s">
        <v>24</v>
      </c>
      <c r="B3249" s="500" t="n">
        <v>17</v>
      </c>
      <c r="C3249" s="499" t="s">
        <v>2025</v>
      </c>
      <c r="D3249" s="500" t="n">
        <v>9</v>
      </c>
      <c r="E3249" s="499" t="s">
        <v>2034</v>
      </c>
    </row>
    <row r="3250" customFormat="false" ht="15" hidden="false" customHeight="false" outlineLevel="0" collapsed="false">
      <c r="A3250" s="499" t="s">
        <v>24</v>
      </c>
      <c r="B3250" s="500" t="n">
        <v>17</v>
      </c>
      <c r="C3250" s="499" t="s">
        <v>2025</v>
      </c>
      <c r="D3250" s="500" t="n">
        <v>10</v>
      </c>
      <c r="E3250" s="499" t="s">
        <v>2035</v>
      </c>
    </row>
    <row r="3251" customFormat="false" ht="15" hidden="false" customHeight="false" outlineLevel="0" collapsed="false">
      <c r="A3251" s="499" t="s">
        <v>24</v>
      </c>
      <c r="B3251" s="500" t="n">
        <v>17</v>
      </c>
      <c r="C3251" s="499" t="s">
        <v>2025</v>
      </c>
      <c r="D3251" s="500" t="n">
        <v>11</v>
      </c>
      <c r="E3251" s="499" t="s">
        <v>2036</v>
      </c>
    </row>
    <row r="3252" customFormat="false" ht="15" hidden="false" customHeight="false" outlineLevel="0" collapsed="false">
      <c r="A3252" s="499" t="s">
        <v>24</v>
      </c>
      <c r="B3252" s="500" t="n">
        <v>17</v>
      </c>
      <c r="C3252" s="499" t="s">
        <v>2025</v>
      </c>
      <c r="D3252" s="500" t="n">
        <v>12</v>
      </c>
      <c r="E3252" s="499" t="s">
        <v>2037</v>
      </c>
    </row>
    <row r="3253" customFormat="false" ht="15" hidden="false" customHeight="false" outlineLevel="0" collapsed="false">
      <c r="A3253" s="499" t="s">
        <v>24</v>
      </c>
      <c r="B3253" s="500" t="n">
        <v>17</v>
      </c>
      <c r="C3253" s="499" t="s">
        <v>2025</v>
      </c>
      <c r="D3253" s="500" t="n">
        <v>13</v>
      </c>
      <c r="E3253" s="499" t="s">
        <v>2038</v>
      </c>
    </row>
    <row r="3254" customFormat="false" ht="15" hidden="false" customHeight="false" outlineLevel="0" collapsed="false">
      <c r="A3254" s="499" t="s">
        <v>24</v>
      </c>
      <c r="B3254" s="500" t="n">
        <v>17</v>
      </c>
      <c r="C3254" s="499" t="s">
        <v>2025</v>
      </c>
      <c r="D3254" s="500" t="n">
        <v>14</v>
      </c>
      <c r="E3254" s="499" t="s">
        <v>2039</v>
      </c>
    </row>
    <row r="3255" customFormat="false" ht="15" hidden="false" customHeight="false" outlineLevel="0" collapsed="false">
      <c r="A3255" s="499" t="s">
        <v>24</v>
      </c>
      <c r="B3255" s="500" t="n">
        <v>17</v>
      </c>
      <c r="C3255" s="499" t="s">
        <v>2025</v>
      </c>
      <c r="D3255" s="500" t="n">
        <v>15</v>
      </c>
      <c r="E3255" s="499" t="s">
        <v>2040</v>
      </c>
    </row>
    <row r="3256" customFormat="false" ht="15" hidden="false" customHeight="false" outlineLevel="0" collapsed="false">
      <c r="A3256" s="499" t="s">
        <v>24</v>
      </c>
      <c r="B3256" s="500" t="n">
        <v>17</v>
      </c>
      <c r="C3256" s="499" t="s">
        <v>2025</v>
      </c>
      <c r="D3256" s="500" t="n">
        <v>16</v>
      </c>
      <c r="E3256" s="499" t="s">
        <v>2041</v>
      </c>
    </row>
    <row r="3257" customFormat="false" ht="15" hidden="false" customHeight="false" outlineLevel="0" collapsed="false">
      <c r="A3257" s="499" t="s">
        <v>24</v>
      </c>
      <c r="B3257" s="500" t="n">
        <v>17</v>
      </c>
      <c r="C3257" s="499" t="s">
        <v>2025</v>
      </c>
      <c r="D3257" s="500" t="n">
        <v>17</v>
      </c>
      <c r="E3257" s="499" t="s">
        <v>2042</v>
      </c>
    </row>
    <row r="3258" customFormat="false" ht="15" hidden="false" customHeight="false" outlineLevel="0" collapsed="false">
      <c r="A3258" s="499" t="s">
        <v>24</v>
      </c>
      <c r="B3258" s="500" t="n">
        <v>17</v>
      </c>
      <c r="C3258" s="499" t="s">
        <v>2025</v>
      </c>
      <c r="D3258" s="500" t="n">
        <v>99</v>
      </c>
      <c r="E3258" s="499" t="s">
        <v>2043</v>
      </c>
    </row>
    <row r="3259" customFormat="false" ht="15" hidden="false" customHeight="false" outlineLevel="0" collapsed="false">
      <c r="A3259" s="499" t="s">
        <v>24</v>
      </c>
      <c r="B3259" s="500" t="n">
        <v>17</v>
      </c>
      <c r="C3259" s="499" t="s">
        <v>2025</v>
      </c>
      <c r="D3259" s="500" t="n">
        <v>18</v>
      </c>
      <c r="E3259" s="499" t="s">
        <v>2044</v>
      </c>
    </row>
    <row r="3260" customFormat="false" ht="15" hidden="true" customHeight="false" outlineLevel="0" collapsed="false">
      <c r="A3260" s="499" t="s">
        <v>24</v>
      </c>
      <c r="B3260" s="500" t="n">
        <v>11</v>
      </c>
      <c r="C3260" s="499" t="s">
        <v>2045</v>
      </c>
      <c r="D3260" s="500" t="n">
        <v>1</v>
      </c>
      <c r="E3260" s="499" t="s">
        <v>2046</v>
      </c>
    </row>
    <row r="3261" customFormat="false" ht="15" hidden="true" customHeight="false" outlineLevel="0" collapsed="false">
      <c r="A3261" s="499" t="s">
        <v>24</v>
      </c>
      <c r="B3261" s="500" t="n">
        <v>11</v>
      </c>
      <c r="C3261" s="499" t="s">
        <v>2045</v>
      </c>
      <c r="D3261" s="500" t="n">
        <v>2</v>
      </c>
      <c r="E3261" s="499" t="s">
        <v>2047</v>
      </c>
    </row>
    <row r="3262" customFormat="false" ht="15" hidden="true" customHeight="false" outlineLevel="0" collapsed="false">
      <c r="A3262" s="499" t="s">
        <v>24</v>
      </c>
      <c r="B3262" s="500" t="n">
        <v>11</v>
      </c>
      <c r="C3262" s="499" t="s">
        <v>2045</v>
      </c>
      <c r="D3262" s="500" t="n">
        <v>3</v>
      </c>
      <c r="E3262" s="499" t="s">
        <v>2048</v>
      </c>
    </row>
    <row r="3263" customFormat="false" ht="15" hidden="true" customHeight="false" outlineLevel="0" collapsed="false">
      <c r="A3263" s="499" t="s">
        <v>24</v>
      </c>
      <c r="B3263" s="500" t="n">
        <v>11</v>
      </c>
      <c r="C3263" s="499" t="s">
        <v>2045</v>
      </c>
      <c r="D3263" s="500" t="n">
        <v>99</v>
      </c>
      <c r="E3263" s="499" t="s">
        <v>2049</v>
      </c>
    </row>
    <row r="3264" customFormat="false" ht="15" hidden="true" customHeight="false" outlineLevel="0" collapsed="false">
      <c r="A3264" s="499" t="s">
        <v>24</v>
      </c>
      <c r="B3264" s="500" t="n">
        <v>11</v>
      </c>
      <c r="C3264" s="499" t="s">
        <v>2045</v>
      </c>
      <c r="D3264" s="500" t="n">
        <v>4</v>
      </c>
      <c r="E3264" s="499" t="s">
        <v>2050</v>
      </c>
    </row>
    <row r="3265" customFormat="false" ht="15" hidden="true" customHeight="false" outlineLevel="0" collapsed="false">
      <c r="A3265" s="499" t="s">
        <v>24</v>
      </c>
      <c r="B3265" s="500" t="n">
        <v>11</v>
      </c>
      <c r="C3265" s="499" t="s">
        <v>2045</v>
      </c>
      <c r="D3265" s="500" t="n">
        <v>5</v>
      </c>
      <c r="E3265" s="499" t="s">
        <v>2051</v>
      </c>
    </row>
    <row r="3266" s="503" customFormat="true" ht="15" hidden="true" customHeight="false" outlineLevel="0" collapsed="false">
      <c r="A3266" s="502" t="s">
        <v>24</v>
      </c>
      <c r="B3266" s="501" t="n">
        <v>11</v>
      </c>
      <c r="C3266" s="502" t="s">
        <v>2045</v>
      </c>
      <c r="D3266" s="501" t="n">
        <v>6</v>
      </c>
      <c r="E3266" s="502" t="s">
        <v>2052</v>
      </c>
    </row>
    <row r="3267" customFormat="false" ht="15" hidden="true" customHeight="false" outlineLevel="0" collapsed="false">
      <c r="A3267" s="499" t="s">
        <v>24</v>
      </c>
      <c r="B3267" s="500" t="n">
        <v>11</v>
      </c>
      <c r="C3267" s="499" t="s">
        <v>2045</v>
      </c>
      <c r="D3267" s="500" t="n">
        <v>7</v>
      </c>
      <c r="E3267" s="499" t="s">
        <v>2053</v>
      </c>
    </row>
    <row r="3268" customFormat="false" ht="15" hidden="true" customHeight="false" outlineLevel="0" collapsed="false">
      <c r="A3268" s="499" t="s">
        <v>24</v>
      </c>
      <c r="B3268" s="500" t="n">
        <v>11</v>
      </c>
      <c r="C3268" s="499" t="s">
        <v>2045</v>
      </c>
      <c r="D3268" s="500" t="n">
        <v>8</v>
      </c>
      <c r="E3268" s="499" t="s">
        <v>2054</v>
      </c>
    </row>
    <row r="3269" customFormat="false" ht="15" hidden="true" customHeight="false" outlineLevel="0" collapsed="false">
      <c r="A3269" s="499" t="s">
        <v>24</v>
      </c>
      <c r="B3269" s="500" t="n">
        <v>11</v>
      </c>
      <c r="C3269" s="499" t="s">
        <v>2045</v>
      </c>
      <c r="D3269" s="500" t="n">
        <v>9</v>
      </c>
      <c r="E3269" s="499" t="s">
        <v>2055</v>
      </c>
    </row>
    <row r="3270" customFormat="false" ht="15" hidden="true" customHeight="false" outlineLevel="0" collapsed="false">
      <c r="A3270" s="499" t="s">
        <v>24</v>
      </c>
      <c r="B3270" s="500" t="n">
        <v>11</v>
      </c>
      <c r="C3270" s="499" t="s">
        <v>2045</v>
      </c>
      <c r="D3270" s="500" t="n">
        <v>10</v>
      </c>
      <c r="E3270" s="499" t="s">
        <v>2056</v>
      </c>
    </row>
    <row r="3271" customFormat="false" ht="15" hidden="true" customHeight="false" outlineLevel="0" collapsed="false">
      <c r="A3271" s="499" t="s">
        <v>24</v>
      </c>
      <c r="B3271" s="500" t="n">
        <v>11</v>
      </c>
      <c r="C3271" s="499" t="s">
        <v>2045</v>
      </c>
      <c r="D3271" s="500" t="n">
        <v>11</v>
      </c>
      <c r="E3271" s="499" t="s">
        <v>2057</v>
      </c>
    </row>
    <row r="3272" customFormat="false" ht="15" hidden="true" customHeight="false" outlineLevel="0" collapsed="false">
      <c r="A3272" s="499" t="s">
        <v>24</v>
      </c>
      <c r="B3272" s="500" t="n">
        <v>11</v>
      </c>
      <c r="C3272" s="499" t="s">
        <v>2045</v>
      </c>
      <c r="D3272" s="500" t="n">
        <v>12</v>
      </c>
      <c r="E3272" s="499" t="s">
        <v>2058</v>
      </c>
    </row>
    <row r="3273" customFormat="false" ht="15" hidden="true" customHeight="false" outlineLevel="0" collapsed="false">
      <c r="A3273" s="499" t="s">
        <v>24</v>
      </c>
      <c r="B3273" s="500" t="n">
        <v>11</v>
      </c>
      <c r="C3273" s="499" t="s">
        <v>2045</v>
      </c>
      <c r="D3273" s="500" t="n">
        <v>13</v>
      </c>
      <c r="E3273" s="499" t="s">
        <v>2059</v>
      </c>
    </row>
    <row r="3274" customFormat="false" ht="15" hidden="true" customHeight="false" outlineLevel="0" collapsed="false">
      <c r="A3274" s="499" t="s">
        <v>24</v>
      </c>
      <c r="B3274" s="500" t="n">
        <v>11</v>
      </c>
      <c r="C3274" s="499" t="s">
        <v>2045</v>
      </c>
      <c r="D3274" s="500" t="n">
        <v>14</v>
      </c>
      <c r="E3274" s="499" t="s">
        <v>2060</v>
      </c>
    </row>
    <row r="3275" customFormat="false" ht="15" hidden="true" customHeight="false" outlineLevel="0" collapsed="false">
      <c r="A3275" s="499" t="s">
        <v>24</v>
      </c>
      <c r="B3275" s="500" t="n">
        <v>11</v>
      </c>
      <c r="C3275" s="499" t="s">
        <v>2045</v>
      </c>
      <c r="D3275" s="500" t="n">
        <v>15</v>
      </c>
      <c r="E3275" s="499" t="s">
        <v>2061</v>
      </c>
    </row>
    <row r="3276" customFormat="false" ht="15" hidden="true" customHeight="false" outlineLevel="0" collapsed="false">
      <c r="A3276" s="499" t="s">
        <v>2062</v>
      </c>
      <c r="B3276" s="500" t="n">
        <v>77</v>
      </c>
      <c r="C3276" s="499" t="s">
        <v>1686</v>
      </c>
      <c r="D3276" s="500" t="n">
        <v>735</v>
      </c>
      <c r="E3276" s="499" t="s">
        <v>1687</v>
      </c>
    </row>
    <row r="3277" customFormat="false" ht="15" hidden="true" customHeight="false" outlineLevel="0" collapsed="false">
      <c r="A3277" s="499" t="s">
        <v>2062</v>
      </c>
      <c r="B3277" s="500" t="n">
        <v>127</v>
      </c>
      <c r="C3277" s="499" t="s">
        <v>1688</v>
      </c>
      <c r="D3277" s="500" t="n">
        <v>755</v>
      </c>
      <c r="E3277" s="499" t="s">
        <v>1689</v>
      </c>
    </row>
    <row r="3278" customFormat="false" ht="15" hidden="true" customHeight="false" outlineLevel="0" collapsed="false">
      <c r="A3278" s="499" t="s">
        <v>2062</v>
      </c>
      <c r="B3278" s="500" t="n">
        <v>127</v>
      </c>
      <c r="C3278" s="499" t="s">
        <v>1688</v>
      </c>
      <c r="D3278" s="500" t="n">
        <v>738</v>
      </c>
      <c r="E3278" s="499" t="s">
        <v>1690</v>
      </c>
    </row>
    <row r="3279" customFormat="false" ht="15" hidden="true" customHeight="false" outlineLevel="0" collapsed="false">
      <c r="A3279" s="499" t="s">
        <v>2062</v>
      </c>
      <c r="B3279" s="500" t="n">
        <v>127</v>
      </c>
      <c r="C3279" s="499" t="s">
        <v>1688</v>
      </c>
      <c r="D3279" s="500" t="n">
        <v>735</v>
      </c>
      <c r="E3279" s="499" t="s">
        <v>1691</v>
      </c>
    </row>
    <row r="3280" customFormat="false" ht="15" hidden="true" customHeight="false" outlineLevel="0" collapsed="false">
      <c r="A3280" s="499" t="s">
        <v>2062</v>
      </c>
      <c r="B3280" s="500" t="n">
        <v>127</v>
      </c>
      <c r="C3280" s="499" t="s">
        <v>1688</v>
      </c>
      <c r="D3280" s="500" t="n">
        <v>737</v>
      </c>
      <c r="E3280" s="499" t="s">
        <v>1692</v>
      </c>
    </row>
    <row r="3281" customFormat="false" ht="15" hidden="true" customHeight="false" outlineLevel="0" collapsed="false">
      <c r="A3281" s="499" t="s">
        <v>2062</v>
      </c>
      <c r="B3281" s="500" t="n">
        <v>127</v>
      </c>
      <c r="C3281" s="499" t="s">
        <v>1688</v>
      </c>
      <c r="D3281" s="500" t="n">
        <v>736</v>
      </c>
      <c r="E3281" s="499" t="s">
        <v>1693</v>
      </c>
    </row>
    <row r="3282" customFormat="false" ht="15" hidden="true" customHeight="false" outlineLevel="0" collapsed="false">
      <c r="A3282" s="499" t="s">
        <v>2062</v>
      </c>
      <c r="B3282" s="500" t="n">
        <v>127</v>
      </c>
      <c r="C3282" s="499" t="s">
        <v>1688</v>
      </c>
      <c r="D3282" s="500" t="n">
        <v>739</v>
      </c>
      <c r="E3282" s="499" t="s">
        <v>1694</v>
      </c>
    </row>
    <row r="3283" customFormat="false" ht="15" hidden="true" customHeight="false" outlineLevel="0" collapsed="false">
      <c r="A3283" s="499" t="s">
        <v>2062</v>
      </c>
      <c r="B3283" s="500" t="n">
        <v>97</v>
      </c>
      <c r="C3283" s="499" t="s">
        <v>1695</v>
      </c>
      <c r="D3283" s="500" t="n">
        <v>735</v>
      </c>
      <c r="E3283" s="499" t="s">
        <v>1696</v>
      </c>
    </row>
    <row r="3284" customFormat="false" ht="15" hidden="true" customHeight="false" outlineLevel="0" collapsed="false">
      <c r="A3284" s="499" t="s">
        <v>2062</v>
      </c>
      <c r="B3284" s="500" t="n">
        <v>97</v>
      </c>
      <c r="C3284" s="499" t="s">
        <v>1695</v>
      </c>
      <c r="D3284" s="500" t="n">
        <v>736</v>
      </c>
      <c r="E3284" s="499" t="s">
        <v>1697</v>
      </c>
    </row>
    <row r="3285" customFormat="false" ht="15" hidden="true" customHeight="false" outlineLevel="0" collapsed="false">
      <c r="A3285" s="499" t="s">
        <v>2062</v>
      </c>
      <c r="B3285" s="500" t="n">
        <v>97</v>
      </c>
      <c r="C3285" s="499" t="s">
        <v>1695</v>
      </c>
      <c r="D3285" s="500" t="n">
        <v>737</v>
      </c>
      <c r="E3285" s="499" t="s">
        <v>1698</v>
      </c>
    </row>
    <row r="3286" customFormat="false" ht="15" hidden="false" customHeight="false" outlineLevel="0" collapsed="false">
      <c r="A3286" s="499" t="s">
        <v>2062</v>
      </c>
      <c r="B3286" s="500" t="n">
        <v>113</v>
      </c>
      <c r="C3286" s="499" t="s">
        <v>1699</v>
      </c>
      <c r="D3286" s="500" t="n">
        <v>730</v>
      </c>
      <c r="E3286" s="499" t="s">
        <v>1700</v>
      </c>
    </row>
    <row r="3287" customFormat="false" ht="15" hidden="false" customHeight="false" outlineLevel="0" collapsed="false">
      <c r="A3287" s="499" t="s">
        <v>2062</v>
      </c>
      <c r="B3287" s="500" t="n">
        <v>112</v>
      </c>
      <c r="C3287" s="499" t="s">
        <v>1701</v>
      </c>
      <c r="D3287" s="500" t="n">
        <v>739</v>
      </c>
      <c r="E3287" s="499" t="s">
        <v>1702</v>
      </c>
    </row>
    <row r="3288" customFormat="false" ht="15" hidden="false" customHeight="false" outlineLevel="0" collapsed="false">
      <c r="A3288" s="499" t="s">
        <v>2062</v>
      </c>
      <c r="B3288" s="500" t="n">
        <v>112</v>
      </c>
      <c r="C3288" s="499" t="s">
        <v>1701</v>
      </c>
      <c r="D3288" s="500" t="n">
        <v>700</v>
      </c>
      <c r="E3288" s="499" t="s">
        <v>1703</v>
      </c>
    </row>
    <row r="3289" customFormat="false" ht="15" hidden="false" customHeight="false" outlineLevel="0" collapsed="false">
      <c r="A3289" s="499" t="s">
        <v>2062</v>
      </c>
      <c r="B3289" s="500" t="n">
        <v>112</v>
      </c>
      <c r="C3289" s="499" t="s">
        <v>1701</v>
      </c>
      <c r="D3289" s="500" t="n">
        <v>741</v>
      </c>
      <c r="E3289" s="499" t="s">
        <v>1704</v>
      </c>
    </row>
    <row r="3290" customFormat="false" ht="15" hidden="false" customHeight="false" outlineLevel="0" collapsed="false">
      <c r="A3290" s="499" t="s">
        <v>2062</v>
      </c>
      <c r="B3290" s="500" t="n">
        <v>112</v>
      </c>
      <c r="C3290" s="499" t="s">
        <v>1701</v>
      </c>
      <c r="D3290" s="500" t="n">
        <v>745</v>
      </c>
      <c r="E3290" s="499" t="s">
        <v>1705</v>
      </c>
    </row>
    <row r="3291" customFormat="false" ht="15" hidden="false" customHeight="false" outlineLevel="0" collapsed="false">
      <c r="A3291" s="499" t="s">
        <v>2062</v>
      </c>
      <c r="B3291" s="500" t="n">
        <v>112</v>
      </c>
      <c r="C3291" s="499" t="s">
        <v>1701</v>
      </c>
      <c r="D3291" s="500" t="n">
        <v>737</v>
      </c>
      <c r="E3291" s="499" t="s">
        <v>1706</v>
      </c>
    </row>
    <row r="3292" customFormat="false" ht="15" hidden="false" customHeight="false" outlineLevel="0" collapsed="false">
      <c r="A3292" s="499" t="s">
        <v>2062</v>
      </c>
      <c r="B3292" s="500" t="n">
        <v>112</v>
      </c>
      <c r="C3292" s="499" t="s">
        <v>1701</v>
      </c>
      <c r="D3292" s="500" t="n">
        <v>749</v>
      </c>
      <c r="E3292" s="499" t="s">
        <v>1707</v>
      </c>
    </row>
    <row r="3293" customFormat="false" ht="15" hidden="false" customHeight="false" outlineLevel="0" collapsed="false">
      <c r="A3293" s="499" t="s">
        <v>2062</v>
      </c>
      <c r="B3293" s="500" t="n">
        <v>112</v>
      </c>
      <c r="C3293" s="499" t="s">
        <v>1701</v>
      </c>
      <c r="D3293" s="500" t="n">
        <v>736</v>
      </c>
      <c r="E3293" s="499" t="s">
        <v>1708</v>
      </c>
    </row>
    <row r="3294" customFormat="false" ht="15" hidden="false" customHeight="false" outlineLevel="0" collapsed="false">
      <c r="A3294" s="499" t="s">
        <v>2062</v>
      </c>
      <c r="B3294" s="500" t="n">
        <v>112</v>
      </c>
      <c r="C3294" s="499" t="s">
        <v>1701</v>
      </c>
      <c r="D3294" s="500" t="n">
        <v>747</v>
      </c>
      <c r="E3294" s="499" t="s">
        <v>1709</v>
      </c>
    </row>
    <row r="3295" customFormat="false" ht="15" hidden="false" customHeight="false" outlineLevel="0" collapsed="false">
      <c r="A3295" s="499" t="s">
        <v>2062</v>
      </c>
      <c r="B3295" s="500" t="n">
        <v>112</v>
      </c>
      <c r="C3295" s="499" t="s">
        <v>1701</v>
      </c>
      <c r="D3295" s="500" t="n">
        <v>746</v>
      </c>
      <c r="E3295" s="499" t="s">
        <v>1710</v>
      </c>
    </row>
    <row r="3296" customFormat="false" ht="15" hidden="false" customHeight="false" outlineLevel="0" collapsed="false">
      <c r="A3296" s="499" t="s">
        <v>2062</v>
      </c>
      <c r="B3296" s="500" t="n">
        <v>112</v>
      </c>
      <c r="C3296" s="499" t="s">
        <v>1701</v>
      </c>
      <c r="D3296" s="500" t="n">
        <v>743</v>
      </c>
      <c r="E3296" s="499" t="s">
        <v>1711</v>
      </c>
    </row>
    <row r="3297" customFormat="false" ht="15" hidden="false" customHeight="false" outlineLevel="0" collapsed="false">
      <c r="A3297" s="499" t="s">
        <v>2062</v>
      </c>
      <c r="B3297" s="500" t="n">
        <v>112</v>
      </c>
      <c r="C3297" s="499" t="s">
        <v>1701</v>
      </c>
      <c r="D3297" s="500" t="n">
        <v>748</v>
      </c>
      <c r="E3297" s="499" t="s">
        <v>1712</v>
      </c>
    </row>
    <row r="3298" customFormat="false" ht="15" hidden="false" customHeight="false" outlineLevel="0" collapsed="false">
      <c r="A3298" s="499" t="s">
        <v>2062</v>
      </c>
      <c r="B3298" s="500" t="n">
        <v>112</v>
      </c>
      <c r="C3298" s="499" t="s">
        <v>1701</v>
      </c>
      <c r="D3298" s="500" t="n">
        <v>735</v>
      </c>
      <c r="E3298" s="499" t="s">
        <v>1713</v>
      </c>
    </row>
    <row r="3299" customFormat="false" ht="15" hidden="false" customHeight="false" outlineLevel="0" collapsed="false">
      <c r="A3299" s="499" t="s">
        <v>2062</v>
      </c>
      <c r="B3299" s="500" t="n">
        <v>112</v>
      </c>
      <c r="C3299" s="499" t="s">
        <v>1701</v>
      </c>
      <c r="D3299" s="500" t="n">
        <v>744</v>
      </c>
      <c r="E3299" s="499" t="s">
        <v>1714</v>
      </c>
    </row>
    <row r="3300" customFormat="false" ht="15" hidden="false" customHeight="false" outlineLevel="0" collapsed="false">
      <c r="A3300" s="499" t="s">
        <v>2062</v>
      </c>
      <c r="B3300" s="500" t="n">
        <v>112</v>
      </c>
      <c r="C3300" s="499" t="s">
        <v>1701</v>
      </c>
      <c r="D3300" s="500" t="n">
        <v>991</v>
      </c>
      <c r="E3300" s="499" t="s">
        <v>1715</v>
      </c>
    </row>
    <row r="3301" customFormat="false" ht="15" hidden="false" customHeight="false" outlineLevel="0" collapsed="false">
      <c r="A3301" s="499" t="s">
        <v>2062</v>
      </c>
      <c r="B3301" s="500" t="n">
        <v>112</v>
      </c>
      <c r="C3301" s="499" t="s">
        <v>1701</v>
      </c>
      <c r="D3301" s="500" t="n">
        <v>740</v>
      </c>
      <c r="E3301" s="499" t="s">
        <v>1716</v>
      </c>
    </row>
    <row r="3302" customFormat="false" ht="15" hidden="false" customHeight="false" outlineLevel="0" collapsed="false">
      <c r="A3302" s="499" t="s">
        <v>2062</v>
      </c>
      <c r="B3302" s="500" t="n">
        <v>112</v>
      </c>
      <c r="C3302" s="499" t="s">
        <v>1701</v>
      </c>
      <c r="D3302" s="500" t="n">
        <v>742</v>
      </c>
      <c r="E3302" s="499" t="s">
        <v>1717</v>
      </c>
    </row>
    <row r="3303" customFormat="false" ht="15" hidden="false" customHeight="false" outlineLevel="0" collapsed="false">
      <c r="A3303" s="499" t="s">
        <v>2062</v>
      </c>
      <c r="B3303" s="500" t="n">
        <v>112</v>
      </c>
      <c r="C3303" s="499" t="s">
        <v>1701</v>
      </c>
      <c r="D3303" s="500" t="n">
        <v>632</v>
      </c>
      <c r="E3303" s="499" t="s">
        <v>1718</v>
      </c>
    </row>
    <row r="3304" customFormat="false" ht="15" hidden="false" customHeight="false" outlineLevel="0" collapsed="false">
      <c r="A3304" s="499" t="s">
        <v>2062</v>
      </c>
      <c r="B3304" s="500" t="n">
        <v>112</v>
      </c>
      <c r="C3304" s="499" t="s">
        <v>1701</v>
      </c>
      <c r="D3304" s="500" t="n">
        <v>738</v>
      </c>
      <c r="E3304" s="499" t="s">
        <v>1700</v>
      </c>
    </row>
    <row r="3305" customFormat="false" ht="15" hidden="true" customHeight="false" outlineLevel="0" collapsed="false">
      <c r="A3305" s="499" t="s">
        <v>2062</v>
      </c>
      <c r="B3305" s="500" t="n">
        <v>29</v>
      </c>
      <c r="C3305" s="499" t="s">
        <v>2063</v>
      </c>
      <c r="D3305" s="500" t="n">
        <v>1</v>
      </c>
      <c r="E3305" s="499" t="s">
        <v>2064</v>
      </c>
    </row>
    <row r="3306" customFormat="false" ht="15" hidden="true" customHeight="false" outlineLevel="0" collapsed="false">
      <c r="A3306" s="499" t="s">
        <v>2062</v>
      </c>
      <c r="B3306" s="500" t="n">
        <v>29</v>
      </c>
      <c r="C3306" s="499" t="s">
        <v>2063</v>
      </c>
      <c r="D3306" s="500" t="n">
        <v>2</v>
      </c>
      <c r="E3306" s="499" t="s">
        <v>2065</v>
      </c>
    </row>
    <row r="3307" customFormat="false" ht="15" hidden="true" customHeight="false" outlineLevel="0" collapsed="false">
      <c r="A3307" s="499" t="s">
        <v>2062</v>
      </c>
      <c r="B3307" s="500" t="n">
        <v>29</v>
      </c>
      <c r="C3307" s="499" t="s">
        <v>2063</v>
      </c>
      <c r="D3307" s="500" t="n">
        <v>3</v>
      </c>
      <c r="E3307" s="499" t="s">
        <v>2066</v>
      </c>
    </row>
    <row r="3308" customFormat="false" ht="15" hidden="true" customHeight="false" outlineLevel="0" collapsed="false">
      <c r="A3308" s="499" t="s">
        <v>2062</v>
      </c>
      <c r="B3308" s="500" t="n">
        <v>29</v>
      </c>
      <c r="C3308" s="499" t="s">
        <v>2063</v>
      </c>
      <c r="D3308" s="500" t="n">
        <v>99</v>
      </c>
      <c r="E3308" s="499" t="s">
        <v>2067</v>
      </c>
    </row>
    <row r="3309" customFormat="false" ht="15" hidden="true" customHeight="false" outlineLevel="0" collapsed="false">
      <c r="A3309" s="499" t="s">
        <v>2062</v>
      </c>
      <c r="B3309" s="500" t="n">
        <v>30</v>
      </c>
      <c r="C3309" s="499" t="s">
        <v>2068</v>
      </c>
      <c r="D3309" s="500" t="n">
        <v>99</v>
      </c>
      <c r="E3309" s="499" t="s">
        <v>2069</v>
      </c>
    </row>
    <row r="3310" customFormat="false" ht="15" hidden="true" customHeight="false" outlineLevel="0" collapsed="false">
      <c r="A3310" s="499" t="s">
        <v>2062</v>
      </c>
      <c r="B3310" s="500" t="n">
        <v>30</v>
      </c>
      <c r="C3310" s="499" t="s">
        <v>2068</v>
      </c>
      <c r="D3310" s="500" t="n">
        <v>1</v>
      </c>
      <c r="E3310" s="499" t="s">
        <v>2070</v>
      </c>
    </row>
    <row r="3311" customFormat="false" ht="15" hidden="true" customHeight="false" outlineLevel="0" collapsed="false">
      <c r="A3311" s="499" t="s">
        <v>2062</v>
      </c>
      <c r="B3311" s="500" t="n">
        <v>30</v>
      </c>
      <c r="C3311" s="499" t="s">
        <v>2068</v>
      </c>
      <c r="D3311" s="500" t="n">
        <v>2</v>
      </c>
      <c r="E3311" s="499" t="s">
        <v>2071</v>
      </c>
    </row>
    <row r="3312" customFormat="false" ht="15" hidden="true" customHeight="false" outlineLevel="0" collapsed="false">
      <c r="A3312" s="499" t="s">
        <v>2062</v>
      </c>
      <c r="B3312" s="500" t="n">
        <v>122</v>
      </c>
      <c r="C3312" s="499" t="s">
        <v>1719</v>
      </c>
      <c r="D3312" s="500" t="n">
        <v>735</v>
      </c>
      <c r="E3312" s="499" t="s">
        <v>1720</v>
      </c>
    </row>
    <row r="3313" customFormat="false" ht="15" hidden="true" customHeight="false" outlineLevel="0" collapsed="false">
      <c r="A3313" s="499" t="s">
        <v>2062</v>
      </c>
      <c r="B3313" s="500" t="n">
        <v>122</v>
      </c>
      <c r="C3313" s="499" t="s">
        <v>1719</v>
      </c>
      <c r="D3313" s="500" t="n">
        <v>736</v>
      </c>
      <c r="E3313" s="499" t="s">
        <v>1721</v>
      </c>
    </row>
    <row r="3314" customFormat="false" ht="15" hidden="true" customHeight="false" outlineLevel="0" collapsed="false">
      <c r="A3314" s="499" t="s">
        <v>2062</v>
      </c>
      <c r="B3314" s="500" t="n">
        <v>122</v>
      </c>
      <c r="C3314" s="499" t="s">
        <v>1719</v>
      </c>
      <c r="D3314" s="500" t="n">
        <v>737</v>
      </c>
      <c r="E3314" s="499" t="s">
        <v>1722</v>
      </c>
    </row>
    <row r="3315" customFormat="false" ht="15" hidden="true" customHeight="false" outlineLevel="0" collapsed="false">
      <c r="A3315" s="499" t="s">
        <v>2062</v>
      </c>
      <c r="B3315" s="500" t="n">
        <v>45</v>
      </c>
      <c r="C3315" s="499" t="s">
        <v>1723</v>
      </c>
      <c r="D3315" s="500" t="n">
        <v>356</v>
      </c>
      <c r="E3315" s="499" t="s">
        <v>1724</v>
      </c>
    </row>
    <row r="3316" customFormat="false" ht="15" hidden="true" customHeight="false" outlineLevel="0" collapsed="false">
      <c r="A3316" s="499" t="s">
        <v>2062</v>
      </c>
      <c r="B3316" s="500" t="n">
        <v>45</v>
      </c>
      <c r="C3316" s="499" t="s">
        <v>1723</v>
      </c>
      <c r="D3316" s="500" t="n">
        <v>89</v>
      </c>
      <c r="E3316" s="499" t="s">
        <v>1725</v>
      </c>
    </row>
    <row r="3317" customFormat="false" ht="15" hidden="true" customHeight="false" outlineLevel="0" collapsed="false">
      <c r="A3317" s="499" t="s">
        <v>2062</v>
      </c>
      <c r="B3317" s="500" t="n">
        <v>45</v>
      </c>
      <c r="C3317" s="499" t="s">
        <v>1723</v>
      </c>
      <c r="D3317" s="500" t="n">
        <v>90</v>
      </c>
      <c r="E3317" s="499" t="s">
        <v>1726</v>
      </c>
    </row>
    <row r="3318" customFormat="false" ht="15" hidden="true" customHeight="false" outlineLevel="0" collapsed="false">
      <c r="A3318" s="499" t="s">
        <v>2062</v>
      </c>
      <c r="B3318" s="500" t="n">
        <v>45</v>
      </c>
      <c r="C3318" s="499" t="s">
        <v>1723</v>
      </c>
      <c r="D3318" s="500" t="n">
        <v>177</v>
      </c>
      <c r="E3318" s="499" t="s">
        <v>1727</v>
      </c>
    </row>
    <row r="3319" customFormat="false" ht="15" hidden="true" customHeight="false" outlineLevel="0" collapsed="false">
      <c r="A3319" s="499" t="s">
        <v>2062</v>
      </c>
      <c r="B3319" s="500" t="n">
        <v>45</v>
      </c>
      <c r="C3319" s="499" t="s">
        <v>1723</v>
      </c>
      <c r="D3319" s="500" t="n">
        <v>400</v>
      </c>
      <c r="E3319" s="499" t="s">
        <v>1728</v>
      </c>
    </row>
    <row r="3320" customFormat="false" ht="15" hidden="true" customHeight="false" outlineLevel="0" collapsed="false">
      <c r="A3320" s="499" t="s">
        <v>2062</v>
      </c>
      <c r="B3320" s="500" t="n">
        <v>45</v>
      </c>
      <c r="C3320" s="499" t="s">
        <v>1723</v>
      </c>
      <c r="D3320" s="500" t="n">
        <v>178</v>
      </c>
      <c r="E3320" s="499" t="s">
        <v>1729</v>
      </c>
    </row>
    <row r="3321" customFormat="false" ht="15" hidden="true" customHeight="false" outlineLevel="0" collapsed="false">
      <c r="A3321" s="499" t="s">
        <v>2062</v>
      </c>
      <c r="B3321" s="500" t="n">
        <v>45</v>
      </c>
      <c r="C3321" s="499" t="s">
        <v>1723</v>
      </c>
      <c r="D3321" s="500" t="n">
        <v>221</v>
      </c>
      <c r="E3321" s="499" t="s">
        <v>1730</v>
      </c>
    </row>
    <row r="3322" customFormat="false" ht="15" hidden="true" customHeight="false" outlineLevel="0" collapsed="false">
      <c r="A3322" s="499" t="s">
        <v>2062</v>
      </c>
      <c r="B3322" s="500" t="n">
        <v>45</v>
      </c>
      <c r="C3322" s="499" t="s">
        <v>1723</v>
      </c>
      <c r="D3322" s="500" t="n">
        <v>222</v>
      </c>
      <c r="E3322" s="499" t="s">
        <v>1731</v>
      </c>
    </row>
    <row r="3323" customFormat="false" ht="15" hidden="true" customHeight="false" outlineLevel="0" collapsed="false">
      <c r="A3323" s="499" t="s">
        <v>2062</v>
      </c>
      <c r="B3323" s="500" t="n">
        <v>45</v>
      </c>
      <c r="C3323" s="499" t="s">
        <v>1723</v>
      </c>
      <c r="D3323" s="500" t="n">
        <v>223</v>
      </c>
      <c r="E3323" s="499" t="s">
        <v>1732</v>
      </c>
    </row>
    <row r="3324" customFormat="false" ht="15" hidden="true" customHeight="false" outlineLevel="0" collapsed="false">
      <c r="A3324" s="499" t="s">
        <v>2062</v>
      </c>
      <c r="B3324" s="500" t="n">
        <v>45</v>
      </c>
      <c r="C3324" s="499" t="s">
        <v>1723</v>
      </c>
      <c r="D3324" s="500" t="n">
        <v>354</v>
      </c>
      <c r="E3324" s="499" t="s">
        <v>1733</v>
      </c>
    </row>
    <row r="3325" customFormat="false" ht="15" hidden="true" customHeight="false" outlineLevel="0" collapsed="false">
      <c r="A3325" s="499" t="s">
        <v>2062</v>
      </c>
      <c r="B3325" s="500" t="n">
        <v>45</v>
      </c>
      <c r="C3325" s="499" t="s">
        <v>1723</v>
      </c>
      <c r="D3325" s="500" t="n">
        <v>360</v>
      </c>
      <c r="E3325" s="499" t="s">
        <v>1734</v>
      </c>
    </row>
    <row r="3326" customFormat="false" ht="15" hidden="true" customHeight="false" outlineLevel="0" collapsed="false">
      <c r="A3326" s="499" t="s">
        <v>2062</v>
      </c>
      <c r="B3326" s="500" t="n">
        <v>45</v>
      </c>
      <c r="C3326" s="499" t="s">
        <v>1723</v>
      </c>
      <c r="D3326" s="500" t="n">
        <v>355</v>
      </c>
      <c r="E3326" s="499" t="s">
        <v>1735</v>
      </c>
    </row>
    <row r="3327" customFormat="false" ht="15" hidden="true" customHeight="false" outlineLevel="0" collapsed="false">
      <c r="A3327" s="499" t="s">
        <v>2062</v>
      </c>
      <c r="B3327" s="500" t="n">
        <v>45</v>
      </c>
      <c r="C3327" s="499" t="s">
        <v>1723</v>
      </c>
      <c r="D3327" s="500" t="n">
        <v>632</v>
      </c>
      <c r="E3327" s="499" t="s">
        <v>1736</v>
      </c>
    </row>
    <row r="3328" customFormat="false" ht="15" hidden="true" customHeight="false" outlineLevel="0" collapsed="false">
      <c r="A3328" s="499" t="s">
        <v>2062</v>
      </c>
      <c r="B3328" s="500" t="n">
        <v>45</v>
      </c>
      <c r="C3328" s="499" t="s">
        <v>1723</v>
      </c>
      <c r="D3328" s="500" t="n">
        <v>691</v>
      </c>
      <c r="E3328" s="499" t="s">
        <v>1737</v>
      </c>
    </row>
    <row r="3329" customFormat="false" ht="15" hidden="true" customHeight="false" outlineLevel="0" collapsed="false">
      <c r="A3329" s="499" t="s">
        <v>2062</v>
      </c>
      <c r="B3329" s="500" t="n">
        <v>45</v>
      </c>
      <c r="C3329" s="499" t="s">
        <v>1723</v>
      </c>
      <c r="D3329" s="500" t="n">
        <v>735</v>
      </c>
      <c r="E3329" s="499" t="s">
        <v>1738</v>
      </c>
    </row>
    <row r="3330" customFormat="false" ht="15" hidden="true" customHeight="false" outlineLevel="0" collapsed="false">
      <c r="A3330" s="499" t="s">
        <v>2062</v>
      </c>
      <c r="B3330" s="500" t="n">
        <v>82</v>
      </c>
      <c r="C3330" s="499" t="s">
        <v>1739</v>
      </c>
      <c r="D3330" s="500" t="n">
        <v>735</v>
      </c>
      <c r="E3330" s="499" t="s">
        <v>1740</v>
      </c>
    </row>
    <row r="3331" customFormat="false" ht="15" hidden="true" customHeight="false" outlineLevel="0" collapsed="false">
      <c r="A3331" s="499" t="s">
        <v>2062</v>
      </c>
      <c r="B3331" s="500" t="n">
        <v>82</v>
      </c>
      <c r="C3331" s="499" t="s">
        <v>1739</v>
      </c>
      <c r="D3331" s="500" t="n">
        <v>736</v>
      </c>
      <c r="E3331" s="499" t="s">
        <v>1741</v>
      </c>
    </row>
    <row r="3332" customFormat="false" ht="15" hidden="false" customHeight="false" outlineLevel="0" collapsed="false">
      <c r="A3332" s="499" t="s">
        <v>2062</v>
      </c>
      <c r="B3332" s="500" t="n">
        <v>117</v>
      </c>
      <c r="C3332" s="499" t="s">
        <v>1742</v>
      </c>
      <c r="D3332" s="500" t="n">
        <v>738</v>
      </c>
      <c r="E3332" s="499" t="s">
        <v>1743</v>
      </c>
    </row>
    <row r="3333" customFormat="false" ht="15" hidden="false" customHeight="false" outlineLevel="0" collapsed="false">
      <c r="A3333" s="499" t="s">
        <v>2062</v>
      </c>
      <c r="B3333" s="500" t="n">
        <v>117</v>
      </c>
      <c r="C3333" s="499" t="s">
        <v>1742</v>
      </c>
      <c r="D3333" s="500" t="n">
        <v>737</v>
      </c>
      <c r="E3333" s="499" t="s">
        <v>1744</v>
      </c>
    </row>
    <row r="3334" customFormat="false" ht="15" hidden="false" customHeight="false" outlineLevel="0" collapsed="false">
      <c r="A3334" s="499" t="s">
        <v>2062</v>
      </c>
      <c r="B3334" s="500" t="n">
        <v>117</v>
      </c>
      <c r="C3334" s="499" t="s">
        <v>1742</v>
      </c>
      <c r="D3334" s="500" t="n">
        <v>739</v>
      </c>
      <c r="E3334" s="499" t="s">
        <v>1745</v>
      </c>
    </row>
    <row r="3335" customFormat="false" ht="15" hidden="false" customHeight="false" outlineLevel="0" collapsed="false">
      <c r="A3335" s="499" t="s">
        <v>2062</v>
      </c>
      <c r="B3335" s="500" t="n">
        <v>117</v>
      </c>
      <c r="C3335" s="499" t="s">
        <v>1742</v>
      </c>
      <c r="D3335" s="500" t="n">
        <v>741</v>
      </c>
      <c r="E3335" s="499" t="s">
        <v>1746</v>
      </c>
    </row>
    <row r="3336" customFormat="false" ht="15" hidden="false" customHeight="false" outlineLevel="0" collapsed="false">
      <c r="A3336" s="499" t="s">
        <v>2062</v>
      </c>
      <c r="B3336" s="500" t="n">
        <v>117</v>
      </c>
      <c r="C3336" s="499" t="s">
        <v>1742</v>
      </c>
      <c r="D3336" s="500" t="n">
        <v>740</v>
      </c>
      <c r="E3336" s="499" t="s">
        <v>1747</v>
      </c>
    </row>
    <row r="3337" customFormat="false" ht="15" hidden="false" customHeight="false" outlineLevel="0" collapsed="false">
      <c r="A3337" s="499" t="s">
        <v>2062</v>
      </c>
      <c r="B3337" s="500" t="n">
        <v>117</v>
      </c>
      <c r="C3337" s="499" t="s">
        <v>1742</v>
      </c>
      <c r="D3337" s="500" t="n">
        <v>735</v>
      </c>
      <c r="E3337" s="499" t="s">
        <v>1748</v>
      </c>
    </row>
    <row r="3338" customFormat="false" ht="15" hidden="false" customHeight="false" outlineLevel="0" collapsed="false">
      <c r="A3338" s="499" t="s">
        <v>2062</v>
      </c>
      <c r="B3338" s="500" t="n">
        <v>117</v>
      </c>
      <c r="C3338" s="499" t="s">
        <v>1742</v>
      </c>
      <c r="D3338" s="500" t="n">
        <v>736</v>
      </c>
      <c r="E3338" s="499" t="s">
        <v>1749</v>
      </c>
    </row>
    <row r="3339" customFormat="false" ht="15" hidden="false" customHeight="false" outlineLevel="0" collapsed="false">
      <c r="A3339" s="499" t="s">
        <v>2062</v>
      </c>
      <c r="B3339" s="500" t="n">
        <v>117</v>
      </c>
      <c r="C3339" s="499" t="s">
        <v>1742</v>
      </c>
      <c r="D3339" s="500" t="n">
        <v>742</v>
      </c>
      <c r="E3339" s="499" t="s">
        <v>1750</v>
      </c>
    </row>
    <row r="3340" customFormat="false" ht="15" hidden="true" customHeight="false" outlineLevel="0" collapsed="false">
      <c r="A3340" s="499" t="s">
        <v>2062</v>
      </c>
      <c r="B3340" s="500" t="n">
        <v>62</v>
      </c>
      <c r="C3340" s="499" t="s">
        <v>1751</v>
      </c>
      <c r="D3340" s="500" t="n">
        <v>735</v>
      </c>
      <c r="E3340" s="499" t="s">
        <v>1752</v>
      </c>
    </row>
    <row r="3341" customFormat="false" ht="15" hidden="true" customHeight="false" outlineLevel="0" collapsed="false">
      <c r="A3341" s="499" t="s">
        <v>2062</v>
      </c>
      <c r="B3341" s="500" t="n">
        <v>62</v>
      </c>
      <c r="C3341" s="499" t="s">
        <v>1751</v>
      </c>
      <c r="D3341" s="500" t="n">
        <v>740</v>
      </c>
      <c r="E3341" s="499" t="s">
        <v>1753</v>
      </c>
    </row>
    <row r="3342" customFormat="false" ht="15" hidden="true" customHeight="false" outlineLevel="0" collapsed="false">
      <c r="A3342" s="499" t="s">
        <v>2062</v>
      </c>
      <c r="B3342" s="500" t="n">
        <v>62</v>
      </c>
      <c r="C3342" s="499" t="s">
        <v>1751</v>
      </c>
      <c r="D3342" s="500" t="n">
        <v>741</v>
      </c>
      <c r="E3342" s="499" t="s">
        <v>1754</v>
      </c>
    </row>
    <row r="3343" customFormat="false" ht="15" hidden="true" customHeight="false" outlineLevel="0" collapsed="false">
      <c r="A3343" s="499" t="s">
        <v>2062</v>
      </c>
      <c r="B3343" s="500" t="n">
        <v>62</v>
      </c>
      <c r="C3343" s="499" t="s">
        <v>1751</v>
      </c>
      <c r="D3343" s="500" t="n">
        <v>739</v>
      </c>
      <c r="E3343" s="499" t="s">
        <v>1755</v>
      </c>
    </row>
    <row r="3344" customFormat="false" ht="15" hidden="true" customHeight="false" outlineLevel="0" collapsed="false">
      <c r="A3344" s="499" t="s">
        <v>2062</v>
      </c>
      <c r="B3344" s="500" t="n">
        <v>62</v>
      </c>
      <c r="C3344" s="499" t="s">
        <v>1751</v>
      </c>
      <c r="D3344" s="500" t="n">
        <v>737</v>
      </c>
      <c r="E3344" s="499" t="s">
        <v>1756</v>
      </c>
    </row>
    <row r="3345" customFormat="false" ht="15" hidden="true" customHeight="false" outlineLevel="0" collapsed="false">
      <c r="A3345" s="499" t="s">
        <v>2062</v>
      </c>
      <c r="B3345" s="500" t="n">
        <v>62</v>
      </c>
      <c r="C3345" s="499" t="s">
        <v>1751</v>
      </c>
      <c r="D3345" s="500" t="n">
        <v>738</v>
      </c>
      <c r="E3345" s="499" t="s">
        <v>1757</v>
      </c>
    </row>
    <row r="3346" customFormat="false" ht="15" hidden="true" customHeight="false" outlineLevel="0" collapsed="false">
      <c r="A3346" s="499" t="s">
        <v>2062</v>
      </c>
      <c r="B3346" s="500" t="n">
        <v>62</v>
      </c>
      <c r="C3346" s="499" t="s">
        <v>1751</v>
      </c>
      <c r="D3346" s="500" t="n">
        <v>745</v>
      </c>
      <c r="E3346" s="499" t="s">
        <v>1758</v>
      </c>
    </row>
    <row r="3347" customFormat="false" ht="15" hidden="true" customHeight="false" outlineLevel="0" collapsed="false">
      <c r="A3347" s="499" t="s">
        <v>2062</v>
      </c>
      <c r="B3347" s="500" t="n">
        <v>62</v>
      </c>
      <c r="C3347" s="499" t="s">
        <v>1751</v>
      </c>
      <c r="D3347" s="500" t="n">
        <v>736</v>
      </c>
      <c r="E3347" s="499" t="s">
        <v>1759</v>
      </c>
    </row>
    <row r="3348" customFormat="false" ht="15" hidden="true" customHeight="false" outlineLevel="0" collapsed="false">
      <c r="A3348" s="499" t="s">
        <v>2062</v>
      </c>
      <c r="B3348" s="500" t="n">
        <v>62</v>
      </c>
      <c r="C3348" s="499" t="s">
        <v>1751</v>
      </c>
      <c r="D3348" s="500" t="n">
        <v>746</v>
      </c>
      <c r="E3348" s="499" t="s">
        <v>1760</v>
      </c>
    </row>
    <row r="3349" customFormat="false" ht="15" hidden="true" customHeight="false" outlineLevel="0" collapsed="false">
      <c r="A3349" s="499" t="s">
        <v>2062</v>
      </c>
      <c r="B3349" s="500" t="n">
        <v>62</v>
      </c>
      <c r="C3349" s="499" t="s">
        <v>1751</v>
      </c>
      <c r="D3349" s="500" t="n">
        <v>742</v>
      </c>
      <c r="E3349" s="499" t="s">
        <v>1761</v>
      </c>
    </row>
    <row r="3350" customFormat="false" ht="15" hidden="true" customHeight="false" outlineLevel="0" collapsed="false">
      <c r="A3350" s="499" t="s">
        <v>2062</v>
      </c>
      <c r="B3350" s="500" t="n">
        <v>62</v>
      </c>
      <c r="C3350" s="499" t="s">
        <v>1751</v>
      </c>
      <c r="D3350" s="500" t="n">
        <v>744</v>
      </c>
      <c r="E3350" s="499" t="s">
        <v>1762</v>
      </c>
    </row>
    <row r="3351" customFormat="false" ht="15" hidden="true" customHeight="false" outlineLevel="0" collapsed="false">
      <c r="A3351" s="499" t="s">
        <v>2062</v>
      </c>
      <c r="B3351" s="500" t="n">
        <v>62</v>
      </c>
      <c r="C3351" s="499" t="s">
        <v>1751</v>
      </c>
      <c r="D3351" s="500" t="n">
        <v>743</v>
      </c>
      <c r="E3351" s="499" t="s">
        <v>1763</v>
      </c>
    </row>
    <row r="3352" customFormat="false" ht="15" hidden="true" customHeight="false" outlineLevel="0" collapsed="false">
      <c r="A3352" s="499" t="s">
        <v>2062</v>
      </c>
      <c r="B3352" s="500" t="n">
        <v>52</v>
      </c>
      <c r="C3352" s="499" t="s">
        <v>1764</v>
      </c>
      <c r="D3352" s="500" t="n">
        <v>752</v>
      </c>
      <c r="E3352" s="499" t="s">
        <v>1765</v>
      </c>
    </row>
    <row r="3353" customFormat="false" ht="15" hidden="true" customHeight="false" outlineLevel="0" collapsed="false">
      <c r="A3353" s="499" t="s">
        <v>2062</v>
      </c>
      <c r="B3353" s="500" t="n">
        <v>52</v>
      </c>
      <c r="C3353" s="499" t="s">
        <v>1764</v>
      </c>
      <c r="D3353" s="500" t="n">
        <v>999</v>
      </c>
      <c r="E3353" s="499" t="s">
        <v>1766</v>
      </c>
    </row>
    <row r="3354" customFormat="false" ht="15" hidden="true" customHeight="false" outlineLevel="0" collapsed="false">
      <c r="A3354" s="499" t="s">
        <v>2062</v>
      </c>
      <c r="B3354" s="500" t="n">
        <v>52</v>
      </c>
      <c r="C3354" s="499" t="s">
        <v>1764</v>
      </c>
      <c r="D3354" s="500" t="n">
        <v>748</v>
      </c>
      <c r="E3354" s="499" t="s">
        <v>1767</v>
      </c>
    </row>
    <row r="3355" customFormat="false" ht="15" hidden="true" customHeight="false" outlineLevel="0" collapsed="false">
      <c r="A3355" s="499" t="s">
        <v>2062</v>
      </c>
      <c r="B3355" s="500" t="n">
        <v>52</v>
      </c>
      <c r="C3355" s="499" t="s">
        <v>1764</v>
      </c>
      <c r="D3355" s="500" t="n">
        <v>745</v>
      </c>
      <c r="E3355" s="499" t="s">
        <v>1768</v>
      </c>
    </row>
    <row r="3356" customFormat="false" ht="15" hidden="true" customHeight="false" outlineLevel="0" collapsed="false">
      <c r="A3356" s="499" t="s">
        <v>2062</v>
      </c>
      <c r="B3356" s="500" t="n">
        <v>52</v>
      </c>
      <c r="C3356" s="499" t="s">
        <v>1764</v>
      </c>
      <c r="D3356" s="500" t="n">
        <v>749</v>
      </c>
      <c r="E3356" s="499" t="s">
        <v>1769</v>
      </c>
    </row>
    <row r="3357" customFormat="false" ht="15" hidden="true" customHeight="false" outlineLevel="0" collapsed="false">
      <c r="A3357" s="499" t="s">
        <v>2062</v>
      </c>
      <c r="B3357" s="500" t="n">
        <v>52</v>
      </c>
      <c r="C3357" s="499" t="s">
        <v>1764</v>
      </c>
      <c r="D3357" s="500" t="n">
        <v>750</v>
      </c>
      <c r="E3357" s="499" t="s">
        <v>1770</v>
      </c>
    </row>
    <row r="3358" customFormat="false" ht="15" hidden="true" customHeight="false" outlineLevel="0" collapsed="false">
      <c r="A3358" s="499" t="s">
        <v>2062</v>
      </c>
      <c r="B3358" s="500" t="n">
        <v>52</v>
      </c>
      <c r="C3358" s="499" t="s">
        <v>1764</v>
      </c>
      <c r="D3358" s="500" t="n">
        <v>747</v>
      </c>
      <c r="E3358" s="499" t="s">
        <v>1771</v>
      </c>
    </row>
    <row r="3359" customFormat="false" ht="15" hidden="true" customHeight="false" outlineLevel="0" collapsed="false">
      <c r="A3359" s="499" t="s">
        <v>2062</v>
      </c>
      <c r="B3359" s="500" t="n">
        <v>52</v>
      </c>
      <c r="C3359" s="499" t="s">
        <v>1764</v>
      </c>
      <c r="D3359" s="500" t="n">
        <v>742</v>
      </c>
      <c r="E3359" s="499" t="s">
        <v>1772</v>
      </c>
    </row>
    <row r="3360" customFormat="false" ht="15" hidden="true" customHeight="false" outlineLevel="0" collapsed="false">
      <c r="A3360" s="499" t="s">
        <v>2062</v>
      </c>
      <c r="B3360" s="500" t="n">
        <v>52</v>
      </c>
      <c r="C3360" s="499" t="s">
        <v>1764</v>
      </c>
      <c r="D3360" s="500" t="n">
        <v>746</v>
      </c>
      <c r="E3360" s="499" t="s">
        <v>1773</v>
      </c>
    </row>
    <row r="3361" customFormat="false" ht="15" hidden="true" customHeight="false" outlineLevel="0" collapsed="false">
      <c r="A3361" s="499" t="s">
        <v>2062</v>
      </c>
      <c r="B3361" s="500" t="n">
        <v>52</v>
      </c>
      <c r="C3361" s="499" t="s">
        <v>1764</v>
      </c>
      <c r="D3361" s="500" t="n">
        <v>735</v>
      </c>
      <c r="E3361" s="499" t="s">
        <v>1774</v>
      </c>
    </row>
    <row r="3362" customFormat="false" ht="15" hidden="true" customHeight="false" outlineLevel="0" collapsed="false">
      <c r="A3362" s="499" t="s">
        <v>2062</v>
      </c>
      <c r="B3362" s="500" t="n">
        <v>52</v>
      </c>
      <c r="C3362" s="499" t="s">
        <v>1764</v>
      </c>
      <c r="D3362" s="500" t="n">
        <v>741</v>
      </c>
      <c r="E3362" s="499" t="s">
        <v>1775</v>
      </c>
    </row>
    <row r="3363" customFormat="false" ht="15" hidden="true" customHeight="false" outlineLevel="0" collapsed="false">
      <c r="A3363" s="499" t="s">
        <v>2062</v>
      </c>
      <c r="B3363" s="500" t="n">
        <v>52</v>
      </c>
      <c r="C3363" s="499" t="s">
        <v>1764</v>
      </c>
      <c r="D3363" s="500" t="n">
        <v>739</v>
      </c>
      <c r="E3363" s="499" t="s">
        <v>1776</v>
      </c>
    </row>
    <row r="3364" customFormat="false" ht="15" hidden="true" customHeight="false" outlineLevel="0" collapsed="false">
      <c r="A3364" s="499" t="s">
        <v>2062</v>
      </c>
      <c r="B3364" s="500" t="n">
        <v>52</v>
      </c>
      <c r="C3364" s="499" t="s">
        <v>1764</v>
      </c>
      <c r="D3364" s="500" t="n">
        <v>740</v>
      </c>
      <c r="E3364" s="499" t="s">
        <v>1777</v>
      </c>
    </row>
    <row r="3365" customFormat="false" ht="15" hidden="true" customHeight="false" outlineLevel="0" collapsed="false">
      <c r="A3365" s="499" t="s">
        <v>2062</v>
      </c>
      <c r="B3365" s="500" t="n">
        <v>52</v>
      </c>
      <c r="C3365" s="499" t="s">
        <v>1764</v>
      </c>
      <c r="D3365" s="500" t="n">
        <v>738</v>
      </c>
      <c r="E3365" s="499" t="s">
        <v>1778</v>
      </c>
    </row>
    <row r="3366" customFormat="false" ht="15" hidden="true" customHeight="false" outlineLevel="0" collapsed="false">
      <c r="A3366" s="499" t="s">
        <v>2062</v>
      </c>
      <c r="B3366" s="500" t="n">
        <v>52</v>
      </c>
      <c r="C3366" s="499" t="s">
        <v>1764</v>
      </c>
      <c r="D3366" s="500" t="n">
        <v>737</v>
      </c>
      <c r="E3366" s="499" t="s">
        <v>1779</v>
      </c>
    </row>
    <row r="3367" customFormat="false" ht="15" hidden="true" customHeight="false" outlineLevel="0" collapsed="false">
      <c r="A3367" s="499" t="s">
        <v>2062</v>
      </c>
      <c r="B3367" s="500" t="n">
        <v>52</v>
      </c>
      <c r="C3367" s="499" t="s">
        <v>1764</v>
      </c>
      <c r="D3367" s="500" t="n">
        <v>736</v>
      </c>
      <c r="E3367" s="499" t="s">
        <v>1780</v>
      </c>
    </row>
    <row r="3368" customFormat="false" ht="15" hidden="true" customHeight="false" outlineLevel="0" collapsed="false">
      <c r="A3368" s="499" t="s">
        <v>2062</v>
      </c>
      <c r="B3368" s="500" t="n">
        <v>52</v>
      </c>
      <c r="C3368" s="499" t="s">
        <v>1764</v>
      </c>
      <c r="D3368" s="500" t="n">
        <v>744</v>
      </c>
      <c r="E3368" s="499" t="s">
        <v>1781</v>
      </c>
    </row>
    <row r="3369" customFormat="false" ht="15" hidden="true" customHeight="false" outlineLevel="0" collapsed="false">
      <c r="A3369" s="499" t="s">
        <v>2062</v>
      </c>
      <c r="B3369" s="500" t="n">
        <v>52</v>
      </c>
      <c r="C3369" s="499" t="s">
        <v>1764</v>
      </c>
      <c r="D3369" s="500" t="n">
        <v>743</v>
      </c>
      <c r="E3369" s="499" t="s">
        <v>1782</v>
      </c>
    </row>
    <row r="3370" customFormat="false" ht="15" hidden="true" customHeight="false" outlineLevel="0" collapsed="false">
      <c r="A3370" s="499" t="s">
        <v>2062</v>
      </c>
      <c r="B3370" s="500" t="n">
        <v>57</v>
      </c>
      <c r="C3370" s="499" t="s">
        <v>1783</v>
      </c>
      <c r="D3370" s="500" t="n">
        <v>740</v>
      </c>
      <c r="E3370" s="499" t="s">
        <v>1784</v>
      </c>
    </row>
    <row r="3371" customFormat="false" ht="15" hidden="true" customHeight="false" outlineLevel="0" collapsed="false">
      <c r="A3371" s="499" t="s">
        <v>2062</v>
      </c>
      <c r="B3371" s="500" t="n">
        <v>57</v>
      </c>
      <c r="C3371" s="499" t="s">
        <v>1783</v>
      </c>
      <c r="D3371" s="500" t="n">
        <v>735</v>
      </c>
      <c r="E3371" s="499" t="s">
        <v>1785</v>
      </c>
    </row>
    <row r="3372" customFormat="false" ht="15" hidden="true" customHeight="false" outlineLevel="0" collapsed="false">
      <c r="A3372" s="499" t="s">
        <v>2062</v>
      </c>
      <c r="B3372" s="500" t="n">
        <v>57</v>
      </c>
      <c r="C3372" s="499" t="s">
        <v>1783</v>
      </c>
      <c r="D3372" s="500" t="n">
        <v>739</v>
      </c>
      <c r="E3372" s="499" t="s">
        <v>1786</v>
      </c>
    </row>
    <row r="3373" customFormat="false" ht="15" hidden="true" customHeight="false" outlineLevel="0" collapsed="false">
      <c r="A3373" s="499" t="s">
        <v>2062</v>
      </c>
      <c r="B3373" s="500" t="n">
        <v>57</v>
      </c>
      <c r="C3373" s="499" t="s">
        <v>1783</v>
      </c>
      <c r="D3373" s="500" t="n">
        <v>737</v>
      </c>
      <c r="E3373" s="499" t="s">
        <v>1787</v>
      </c>
    </row>
    <row r="3374" customFormat="false" ht="15" hidden="true" customHeight="false" outlineLevel="0" collapsed="false">
      <c r="A3374" s="499" t="s">
        <v>2062</v>
      </c>
      <c r="B3374" s="500" t="n">
        <v>57</v>
      </c>
      <c r="C3374" s="499" t="s">
        <v>1783</v>
      </c>
      <c r="D3374" s="500" t="n">
        <v>738</v>
      </c>
      <c r="E3374" s="499" t="s">
        <v>1788</v>
      </c>
    </row>
    <row r="3375" customFormat="false" ht="15" hidden="true" customHeight="false" outlineLevel="0" collapsed="false">
      <c r="A3375" s="499" t="s">
        <v>2062</v>
      </c>
      <c r="B3375" s="500" t="n">
        <v>57</v>
      </c>
      <c r="C3375" s="499" t="s">
        <v>1783</v>
      </c>
      <c r="D3375" s="500" t="n">
        <v>736</v>
      </c>
      <c r="E3375" s="499" t="s">
        <v>1789</v>
      </c>
    </row>
    <row r="3376" customFormat="false" ht="15" hidden="true" customHeight="false" outlineLevel="0" collapsed="false">
      <c r="A3376" s="499" t="s">
        <v>2062</v>
      </c>
      <c r="B3376" s="500" t="n">
        <v>905</v>
      </c>
      <c r="C3376" s="499" t="s">
        <v>1790</v>
      </c>
      <c r="D3376" s="500" t="n">
        <v>1</v>
      </c>
      <c r="E3376" s="499" t="s">
        <v>1791</v>
      </c>
    </row>
    <row r="3377" customFormat="false" ht="15" hidden="true" customHeight="false" outlineLevel="0" collapsed="false">
      <c r="A3377" s="499" t="s">
        <v>2062</v>
      </c>
      <c r="B3377" s="500" t="n">
        <v>905</v>
      </c>
      <c r="C3377" s="499" t="s">
        <v>1790</v>
      </c>
      <c r="D3377" s="500" t="n">
        <v>45</v>
      </c>
      <c r="E3377" s="499" t="s">
        <v>1792</v>
      </c>
    </row>
    <row r="3378" customFormat="false" ht="15" hidden="true" customHeight="false" outlineLevel="0" collapsed="false">
      <c r="A3378" s="499" t="s">
        <v>2062</v>
      </c>
      <c r="B3378" s="500" t="n">
        <v>905</v>
      </c>
      <c r="C3378" s="499" t="s">
        <v>1790</v>
      </c>
      <c r="D3378" s="500" t="n">
        <v>46</v>
      </c>
      <c r="E3378" s="499" t="s">
        <v>1793</v>
      </c>
    </row>
    <row r="3379" customFormat="false" ht="15" hidden="true" customHeight="false" outlineLevel="0" collapsed="false">
      <c r="A3379" s="499" t="s">
        <v>2062</v>
      </c>
      <c r="B3379" s="500" t="n">
        <v>905</v>
      </c>
      <c r="C3379" s="499" t="s">
        <v>1790</v>
      </c>
      <c r="D3379" s="500" t="n">
        <v>89</v>
      </c>
      <c r="E3379" s="499" t="s">
        <v>1794</v>
      </c>
    </row>
    <row r="3380" customFormat="false" ht="15" hidden="true" customHeight="false" outlineLevel="0" collapsed="false">
      <c r="A3380" s="499" t="s">
        <v>2062</v>
      </c>
      <c r="B3380" s="500" t="n">
        <v>905</v>
      </c>
      <c r="C3380" s="499" t="s">
        <v>1790</v>
      </c>
      <c r="D3380" s="500" t="n">
        <v>353</v>
      </c>
      <c r="E3380" s="499" t="s">
        <v>1795</v>
      </c>
    </row>
    <row r="3381" customFormat="false" ht="15" hidden="true" customHeight="false" outlineLevel="0" collapsed="false">
      <c r="A3381" s="499" t="s">
        <v>2062</v>
      </c>
      <c r="B3381" s="500" t="n">
        <v>905</v>
      </c>
      <c r="C3381" s="499" t="s">
        <v>1790</v>
      </c>
      <c r="D3381" s="500" t="n">
        <v>456</v>
      </c>
      <c r="E3381" s="499" t="s">
        <v>1796</v>
      </c>
    </row>
    <row r="3382" customFormat="false" ht="15" hidden="true" customHeight="false" outlineLevel="0" collapsed="false">
      <c r="A3382" s="499" t="s">
        <v>2062</v>
      </c>
      <c r="B3382" s="500" t="n">
        <v>905</v>
      </c>
      <c r="C3382" s="499" t="s">
        <v>1790</v>
      </c>
      <c r="D3382" s="500" t="n">
        <v>588</v>
      </c>
      <c r="E3382" s="499" t="s">
        <v>1797</v>
      </c>
    </row>
    <row r="3383" customFormat="false" ht="15" hidden="true" customHeight="false" outlineLevel="0" collapsed="false">
      <c r="A3383" s="499" t="s">
        <v>2062</v>
      </c>
      <c r="B3383" s="500" t="n">
        <v>905</v>
      </c>
      <c r="C3383" s="499" t="s">
        <v>1790</v>
      </c>
      <c r="D3383" s="500" t="n">
        <v>739</v>
      </c>
      <c r="E3383" s="499" t="s">
        <v>1798</v>
      </c>
    </row>
    <row r="3384" customFormat="false" ht="15" hidden="true" customHeight="false" outlineLevel="0" collapsed="false">
      <c r="A3384" s="499" t="s">
        <v>2062</v>
      </c>
      <c r="B3384" s="500" t="n">
        <v>905</v>
      </c>
      <c r="C3384" s="499" t="s">
        <v>1790</v>
      </c>
      <c r="D3384" s="500" t="n">
        <v>632</v>
      </c>
      <c r="E3384" s="499" t="s">
        <v>1799</v>
      </c>
    </row>
    <row r="3385" customFormat="false" ht="15" hidden="true" customHeight="false" outlineLevel="0" collapsed="false">
      <c r="A3385" s="499" t="s">
        <v>2062</v>
      </c>
      <c r="B3385" s="500" t="n">
        <v>905</v>
      </c>
      <c r="C3385" s="499" t="s">
        <v>1790</v>
      </c>
      <c r="D3385" s="500" t="n">
        <v>735</v>
      </c>
      <c r="E3385" s="499" t="s">
        <v>1800</v>
      </c>
    </row>
    <row r="3386" customFormat="false" ht="15" hidden="true" customHeight="false" outlineLevel="0" collapsed="false">
      <c r="A3386" s="499" t="s">
        <v>2062</v>
      </c>
      <c r="B3386" s="500" t="n">
        <v>107</v>
      </c>
      <c r="C3386" s="499" t="s">
        <v>1801</v>
      </c>
      <c r="D3386" s="500" t="n">
        <v>736</v>
      </c>
      <c r="E3386" s="499" t="s">
        <v>1802</v>
      </c>
    </row>
    <row r="3387" customFormat="false" ht="15" hidden="true" customHeight="false" outlineLevel="0" collapsed="false">
      <c r="A3387" s="499" t="s">
        <v>2062</v>
      </c>
      <c r="B3387" s="500" t="n">
        <v>107</v>
      </c>
      <c r="C3387" s="499" t="s">
        <v>1801</v>
      </c>
      <c r="D3387" s="500" t="n">
        <v>737</v>
      </c>
      <c r="E3387" s="499" t="s">
        <v>1803</v>
      </c>
    </row>
    <row r="3388" customFormat="false" ht="15" hidden="true" customHeight="false" outlineLevel="0" collapsed="false">
      <c r="A3388" s="499" t="s">
        <v>2062</v>
      </c>
      <c r="B3388" s="500" t="n">
        <v>107</v>
      </c>
      <c r="C3388" s="499" t="s">
        <v>1801</v>
      </c>
      <c r="D3388" s="500" t="n">
        <v>735</v>
      </c>
      <c r="E3388" s="499" t="s">
        <v>1804</v>
      </c>
    </row>
    <row r="3389" customFormat="false" ht="15" hidden="true" customHeight="false" outlineLevel="0" collapsed="false">
      <c r="A3389" s="499" t="s">
        <v>2062</v>
      </c>
      <c r="B3389" s="500" t="n">
        <v>59</v>
      </c>
      <c r="C3389" s="499" t="s">
        <v>1805</v>
      </c>
      <c r="D3389" s="500" t="n">
        <v>740</v>
      </c>
      <c r="E3389" s="499" t="s">
        <v>1806</v>
      </c>
    </row>
    <row r="3390" customFormat="false" ht="15" hidden="true" customHeight="false" outlineLevel="0" collapsed="false">
      <c r="A3390" s="499" t="s">
        <v>2062</v>
      </c>
      <c r="B3390" s="500" t="n">
        <v>59</v>
      </c>
      <c r="C3390" s="499" t="s">
        <v>1805</v>
      </c>
      <c r="D3390" s="500" t="n">
        <v>742</v>
      </c>
      <c r="E3390" s="499" t="s">
        <v>1807</v>
      </c>
    </row>
    <row r="3391" customFormat="false" ht="15" hidden="true" customHeight="false" outlineLevel="0" collapsed="false">
      <c r="A3391" s="499" t="s">
        <v>2062</v>
      </c>
      <c r="B3391" s="500" t="n">
        <v>59</v>
      </c>
      <c r="C3391" s="499" t="s">
        <v>1805</v>
      </c>
      <c r="D3391" s="500" t="n">
        <v>739</v>
      </c>
      <c r="E3391" s="499" t="s">
        <v>1808</v>
      </c>
    </row>
    <row r="3392" customFormat="false" ht="15" hidden="true" customHeight="false" outlineLevel="0" collapsed="false">
      <c r="A3392" s="499" t="s">
        <v>2062</v>
      </c>
      <c r="B3392" s="500" t="n">
        <v>59</v>
      </c>
      <c r="C3392" s="499" t="s">
        <v>1805</v>
      </c>
      <c r="D3392" s="500" t="n">
        <v>744</v>
      </c>
      <c r="E3392" s="499" t="s">
        <v>1809</v>
      </c>
    </row>
    <row r="3393" customFormat="false" ht="15" hidden="true" customHeight="false" outlineLevel="0" collapsed="false">
      <c r="A3393" s="499" t="s">
        <v>2062</v>
      </c>
      <c r="B3393" s="500" t="n">
        <v>59</v>
      </c>
      <c r="C3393" s="499" t="s">
        <v>1805</v>
      </c>
      <c r="D3393" s="500" t="n">
        <v>743</v>
      </c>
      <c r="E3393" s="499" t="s">
        <v>1810</v>
      </c>
    </row>
    <row r="3394" customFormat="false" ht="15" hidden="true" customHeight="false" outlineLevel="0" collapsed="false">
      <c r="A3394" s="499" t="s">
        <v>2062</v>
      </c>
      <c r="B3394" s="500" t="n">
        <v>59</v>
      </c>
      <c r="C3394" s="499" t="s">
        <v>1805</v>
      </c>
      <c r="D3394" s="500" t="n">
        <v>738</v>
      </c>
      <c r="E3394" s="499" t="s">
        <v>1811</v>
      </c>
    </row>
    <row r="3395" customFormat="false" ht="15" hidden="true" customHeight="false" outlineLevel="0" collapsed="false">
      <c r="A3395" s="499" t="s">
        <v>2062</v>
      </c>
      <c r="B3395" s="500" t="n">
        <v>59</v>
      </c>
      <c r="C3395" s="499" t="s">
        <v>1805</v>
      </c>
      <c r="D3395" s="500" t="n">
        <v>736</v>
      </c>
      <c r="E3395" s="499" t="s">
        <v>1812</v>
      </c>
    </row>
    <row r="3396" customFormat="false" ht="15" hidden="true" customHeight="false" outlineLevel="0" collapsed="false">
      <c r="A3396" s="499" t="s">
        <v>2062</v>
      </c>
      <c r="B3396" s="500" t="n">
        <v>59</v>
      </c>
      <c r="C3396" s="499" t="s">
        <v>1805</v>
      </c>
      <c r="D3396" s="500" t="n">
        <v>741</v>
      </c>
      <c r="E3396" s="499" t="s">
        <v>1813</v>
      </c>
    </row>
    <row r="3397" customFormat="false" ht="15" hidden="true" customHeight="false" outlineLevel="0" collapsed="false">
      <c r="A3397" s="499" t="s">
        <v>2062</v>
      </c>
      <c r="B3397" s="500" t="n">
        <v>59</v>
      </c>
      <c r="C3397" s="499" t="s">
        <v>1805</v>
      </c>
      <c r="D3397" s="500" t="n">
        <v>737</v>
      </c>
      <c r="E3397" s="499" t="s">
        <v>1814</v>
      </c>
    </row>
    <row r="3398" customFormat="false" ht="15" hidden="true" customHeight="false" outlineLevel="0" collapsed="false">
      <c r="A3398" s="499" t="s">
        <v>2062</v>
      </c>
      <c r="B3398" s="500" t="n">
        <v>59</v>
      </c>
      <c r="C3398" s="499" t="s">
        <v>1805</v>
      </c>
      <c r="D3398" s="500" t="n">
        <v>735</v>
      </c>
      <c r="E3398" s="499" t="s">
        <v>1815</v>
      </c>
    </row>
    <row r="3399" customFormat="false" ht="15" hidden="true" customHeight="false" outlineLevel="0" collapsed="false">
      <c r="A3399" s="499" t="s">
        <v>2062</v>
      </c>
      <c r="B3399" s="500" t="n">
        <v>47</v>
      </c>
      <c r="C3399" s="499" t="s">
        <v>1816</v>
      </c>
      <c r="D3399" s="500" t="n">
        <v>743</v>
      </c>
      <c r="E3399" s="499" t="s">
        <v>1817</v>
      </c>
    </row>
    <row r="3400" customFormat="false" ht="15" hidden="true" customHeight="false" outlineLevel="0" collapsed="false">
      <c r="A3400" s="499" t="s">
        <v>2062</v>
      </c>
      <c r="B3400" s="500" t="n">
        <v>47</v>
      </c>
      <c r="C3400" s="499" t="s">
        <v>1816</v>
      </c>
      <c r="D3400" s="500" t="n">
        <v>744</v>
      </c>
      <c r="E3400" s="499" t="s">
        <v>1818</v>
      </c>
    </row>
    <row r="3401" customFormat="false" ht="15" hidden="true" customHeight="false" outlineLevel="0" collapsed="false">
      <c r="A3401" s="499" t="s">
        <v>2062</v>
      </c>
      <c r="B3401" s="500" t="n">
        <v>47</v>
      </c>
      <c r="C3401" s="499" t="s">
        <v>1816</v>
      </c>
      <c r="D3401" s="500" t="n">
        <v>741</v>
      </c>
      <c r="E3401" s="499" t="s">
        <v>1819</v>
      </c>
    </row>
    <row r="3402" customFormat="false" ht="15" hidden="true" customHeight="false" outlineLevel="0" collapsed="false">
      <c r="A3402" s="499" t="s">
        <v>2062</v>
      </c>
      <c r="B3402" s="500" t="n">
        <v>47</v>
      </c>
      <c r="C3402" s="499" t="s">
        <v>1816</v>
      </c>
      <c r="D3402" s="500" t="n">
        <v>740</v>
      </c>
      <c r="E3402" s="499" t="s">
        <v>1820</v>
      </c>
    </row>
    <row r="3403" customFormat="false" ht="15" hidden="true" customHeight="false" outlineLevel="0" collapsed="false">
      <c r="A3403" s="499" t="s">
        <v>2062</v>
      </c>
      <c r="B3403" s="500" t="n">
        <v>47</v>
      </c>
      <c r="C3403" s="499" t="s">
        <v>1816</v>
      </c>
      <c r="D3403" s="500" t="n">
        <v>735</v>
      </c>
      <c r="E3403" s="499" t="s">
        <v>1821</v>
      </c>
    </row>
    <row r="3404" customFormat="false" ht="15" hidden="true" customHeight="false" outlineLevel="0" collapsed="false">
      <c r="A3404" s="499" t="s">
        <v>2062</v>
      </c>
      <c r="B3404" s="500" t="n">
        <v>47</v>
      </c>
      <c r="C3404" s="499" t="s">
        <v>1816</v>
      </c>
      <c r="D3404" s="500" t="n">
        <v>739</v>
      </c>
      <c r="E3404" s="499" t="s">
        <v>1822</v>
      </c>
    </row>
    <row r="3405" customFormat="false" ht="15" hidden="true" customHeight="false" outlineLevel="0" collapsed="false">
      <c r="A3405" s="499" t="s">
        <v>2062</v>
      </c>
      <c r="B3405" s="500" t="n">
        <v>47</v>
      </c>
      <c r="C3405" s="499" t="s">
        <v>1816</v>
      </c>
      <c r="D3405" s="500" t="n">
        <v>738</v>
      </c>
      <c r="E3405" s="499" t="s">
        <v>1823</v>
      </c>
    </row>
    <row r="3406" customFormat="false" ht="15" hidden="true" customHeight="false" outlineLevel="0" collapsed="false">
      <c r="A3406" s="499" t="s">
        <v>2062</v>
      </c>
      <c r="B3406" s="500" t="n">
        <v>47</v>
      </c>
      <c r="C3406" s="499" t="s">
        <v>1816</v>
      </c>
      <c r="D3406" s="500" t="n">
        <v>737</v>
      </c>
      <c r="E3406" s="499" t="s">
        <v>1824</v>
      </c>
    </row>
    <row r="3407" customFormat="false" ht="15" hidden="true" customHeight="false" outlineLevel="0" collapsed="false">
      <c r="A3407" s="499" t="s">
        <v>2062</v>
      </c>
      <c r="B3407" s="500" t="n">
        <v>47</v>
      </c>
      <c r="C3407" s="499" t="s">
        <v>1816</v>
      </c>
      <c r="D3407" s="500" t="n">
        <v>742</v>
      </c>
      <c r="E3407" s="499" t="s">
        <v>1825</v>
      </c>
    </row>
    <row r="3408" customFormat="false" ht="15" hidden="true" customHeight="false" outlineLevel="0" collapsed="false">
      <c r="A3408" s="499" t="s">
        <v>2062</v>
      </c>
      <c r="B3408" s="500" t="n">
        <v>3</v>
      </c>
      <c r="C3408" s="499" t="s">
        <v>1826</v>
      </c>
      <c r="D3408" s="500" t="n">
        <v>2</v>
      </c>
      <c r="E3408" s="499" t="s">
        <v>1827</v>
      </c>
    </row>
    <row r="3409" customFormat="false" ht="15" hidden="true" customHeight="false" outlineLevel="0" collapsed="false">
      <c r="A3409" s="499" t="s">
        <v>2062</v>
      </c>
      <c r="B3409" s="500" t="n">
        <v>3</v>
      </c>
      <c r="C3409" s="499" t="s">
        <v>1826</v>
      </c>
      <c r="D3409" s="500" t="n">
        <v>1</v>
      </c>
      <c r="E3409" s="499" t="s">
        <v>1828</v>
      </c>
    </row>
    <row r="3410" customFormat="false" ht="15" hidden="true" customHeight="false" outlineLevel="0" collapsed="false">
      <c r="A3410" s="499" t="s">
        <v>2062</v>
      </c>
      <c r="B3410" s="500" t="n">
        <v>3</v>
      </c>
      <c r="C3410" s="499" t="s">
        <v>1826</v>
      </c>
      <c r="D3410" s="500" t="n">
        <v>89</v>
      </c>
      <c r="E3410" s="499" t="s">
        <v>1829</v>
      </c>
    </row>
    <row r="3411" customFormat="false" ht="15" hidden="true" customHeight="false" outlineLevel="0" collapsed="false">
      <c r="A3411" s="499" t="s">
        <v>2062</v>
      </c>
      <c r="B3411" s="500" t="n">
        <v>3</v>
      </c>
      <c r="C3411" s="499" t="s">
        <v>1826</v>
      </c>
      <c r="D3411" s="500" t="n">
        <v>133</v>
      </c>
      <c r="E3411" s="499" t="s">
        <v>1830</v>
      </c>
    </row>
    <row r="3412" customFormat="false" ht="15" hidden="true" customHeight="false" outlineLevel="0" collapsed="false">
      <c r="A3412" s="499" t="s">
        <v>2062</v>
      </c>
      <c r="B3412" s="500" t="n">
        <v>3</v>
      </c>
      <c r="C3412" s="499" t="s">
        <v>1826</v>
      </c>
      <c r="D3412" s="500" t="n">
        <v>180</v>
      </c>
      <c r="E3412" s="499" t="s">
        <v>1831</v>
      </c>
    </row>
    <row r="3413" customFormat="false" ht="15" hidden="true" customHeight="false" outlineLevel="0" collapsed="false">
      <c r="A3413" s="499" t="s">
        <v>2062</v>
      </c>
      <c r="B3413" s="500" t="n">
        <v>3</v>
      </c>
      <c r="C3413" s="499" t="s">
        <v>1826</v>
      </c>
      <c r="D3413" s="500" t="n">
        <v>500</v>
      </c>
      <c r="E3413" s="499" t="s">
        <v>1832</v>
      </c>
    </row>
    <row r="3414" customFormat="false" ht="15" hidden="true" customHeight="false" outlineLevel="0" collapsed="false">
      <c r="A3414" s="499" t="s">
        <v>2062</v>
      </c>
      <c r="B3414" s="500" t="n">
        <v>3</v>
      </c>
      <c r="C3414" s="499" t="s">
        <v>1826</v>
      </c>
      <c r="D3414" s="500" t="n">
        <v>632</v>
      </c>
      <c r="E3414" s="499" t="s">
        <v>1833</v>
      </c>
    </row>
    <row r="3415" customFormat="false" ht="15" hidden="true" customHeight="false" outlineLevel="0" collapsed="false">
      <c r="A3415" s="499" t="s">
        <v>2062</v>
      </c>
      <c r="B3415" s="500" t="n">
        <v>37</v>
      </c>
      <c r="C3415" s="499" t="s">
        <v>1834</v>
      </c>
      <c r="D3415" s="500" t="n">
        <v>1</v>
      </c>
      <c r="E3415" s="499" t="s">
        <v>1835</v>
      </c>
    </row>
    <row r="3416" customFormat="false" ht="15" hidden="true" customHeight="false" outlineLevel="0" collapsed="false">
      <c r="A3416" s="499" t="s">
        <v>2062</v>
      </c>
      <c r="B3416" s="500" t="n">
        <v>37</v>
      </c>
      <c r="C3416" s="499" t="s">
        <v>1834</v>
      </c>
      <c r="D3416" s="500" t="n">
        <v>743</v>
      </c>
      <c r="E3416" s="499" t="s">
        <v>1836</v>
      </c>
    </row>
    <row r="3417" customFormat="false" ht="15" hidden="true" customHeight="false" outlineLevel="0" collapsed="false">
      <c r="A3417" s="499" t="s">
        <v>2062</v>
      </c>
      <c r="B3417" s="500" t="n">
        <v>37</v>
      </c>
      <c r="C3417" s="499" t="s">
        <v>1834</v>
      </c>
      <c r="D3417" s="500" t="n">
        <v>749</v>
      </c>
      <c r="E3417" s="499" t="s">
        <v>1837</v>
      </c>
    </row>
    <row r="3418" customFormat="false" ht="15" hidden="true" customHeight="false" outlineLevel="0" collapsed="false">
      <c r="A3418" s="499" t="s">
        <v>2062</v>
      </c>
      <c r="B3418" s="500" t="n">
        <v>37</v>
      </c>
      <c r="C3418" s="499" t="s">
        <v>1834</v>
      </c>
      <c r="D3418" s="500" t="n">
        <v>738</v>
      </c>
      <c r="E3418" s="499" t="s">
        <v>1838</v>
      </c>
    </row>
    <row r="3419" customFormat="false" ht="15" hidden="true" customHeight="false" outlineLevel="0" collapsed="false">
      <c r="A3419" s="499" t="s">
        <v>2062</v>
      </c>
      <c r="B3419" s="500" t="n">
        <v>37</v>
      </c>
      <c r="C3419" s="499" t="s">
        <v>1834</v>
      </c>
      <c r="D3419" s="500" t="n">
        <v>752</v>
      </c>
      <c r="E3419" s="499" t="s">
        <v>1839</v>
      </c>
    </row>
    <row r="3420" customFormat="false" ht="15" hidden="true" customHeight="false" outlineLevel="0" collapsed="false">
      <c r="A3420" s="499" t="s">
        <v>2062</v>
      </c>
      <c r="B3420" s="500" t="n">
        <v>37</v>
      </c>
      <c r="C3420" s="499" t="s">
        <v>1834</v>
      </c>
      <c r="D3420" s="500" t="n">
        <v>740</v>
      </c>
      <c r="E3420" s="499" t="s">
        <v>1840</v>
      </c>
    </row>
    <row r="3421" customFormat="false" ht="15" hidden="true" customHeight="false" outlineLevel="0" collapsed="false">
      <c r="A3421" s="499" t="s">
        <v>2062</v>
      </c>
      <c r="B3421" s="500" t="n">
        <v>37</v>
      </c>
      <c r="C3421" s="499" t="s">
        <v>1834</v>
      </c>
      <c r="D3421" s="500" t="n">
        <v>741</v>
      </c>
      <c r="E3421" s="499" t="s">
        <v>1841</v>
      </c>
    </row>
    <row r="3422" customFormat="false" ht="15" hidden="true" customHeight="false" outlineLevel="0" collapsed="false">
      <c r="A3422" s="499" t="s">
        <v>2062</v>
      </c>
      <c r="B3422" s="500" t="n">
        <v>37</v>
      </c>
      <c r="C3422" s="499" t="s">
        <v>1834</v>
      </c>
      <c r="D3422" s="500" t="n">
        <v>736</v>
      </c>
      <c r="E3422" s="499" t="s">
        <v>1842</v>
      </c>
    </row>
    <row r="3423" customFormat="false" ht="15" hidden="true" customHeight="false" outlineLevel="0" collapsed="false">
      <c r="A3423" s="499" t="s">
        <v>2062</v>
      </c>
      <c r="B3423" s="500" t="n">
        <v>37</v>
      </c>
      <c r="C3423" s="499" t="s">
        <v>1834</v>
      </c>
      <c r="D3423" s="500" t="n">
        <v>742</v>
      </c>
      <c r="E3423" s="499" t="s">
        <v>1843</v>
      </c>
    </row>
    <row r="3424" customFormat="false" ht="15" hidden="true" customHeight="false" outlineLevel="0" collapsed="false">
      <c r="A3424" s="499" t="s">
        <v>2062</v>
      </c>
      <c r="B3424" s="500" t="n">
        <v>37</v>
      </c>
      <c r="C3424" s="499" t="s">
        <v>1834</v>
      </c>
      <c r="D3424" s="500" t="n">
        <v>757</v>
      </c>
      <c r="E3424" s="499" t="s">
        <v>1844</v>
      </c>
    </row>
    <row r="3425" customFormat="false" ht="15" hidden="true" customHeight="false" outlineLevel="0" collapsed="false">
      <c r="A3425" s="499" t="s">
        <v>2062</v>
      </c>
      <c r="B3425" s="500" t="n">
        <v>37</v>
      </c>
      <c r="C3425" s="499" t="s">
        <v>1834</v>
      </c>
      <c r="D3425" s="500" t="n">
        <v>744</v>
      </c>
      <c r="E3425" s="499" t="s">
        <v>1845</v>
      </c>
    </row>
    <row r="3426" customFormat="false" ht="15" hidden="true" customHeight="false" outlineLevel="0" collapsed="false">
      <c r="A3426" s="499" t="s">
        <v>2062</v>
      </c>
      <c r="B3426" s="500" t="n">
        <v>37</v>
      </c>
      <c r="C3426" s="499" t="s">
        <v>1834</v>
      </c>
      <c r="D3426" s="500" t="n">
        <v>753</v>
      </c>
      <c r="E3426" s="499" t="s">
        <v>1846</v>
      </c>
    </row>
    <row r="3427" customFormat="false" ht="15" hidden="true" customHeight="false" outlineLevel="0" collapsed="false">
      <c r="A3427" s="499" t="s">
        <v>2062</v>
      </c>
      <c r="B3427" s="500" t="n">
        <v>37</v>
      </c>
      <c r="C3427" s="499" t="s">
        <v>1834</v>
      </c>
      <c r="D3427" s="500" t="n">
        <v>758</v>
      </c>
      <c r="E3427" s="499" t="s">
        <v>1847</v>
      </c>
    </row>
    <row r="3428" customFormat="false" ht="15" hidden="true" customHeight="false" outlineLevel="0" collapsed="false">
      <c r="A3428" s="499" t="s">
        <v>2062</v>
      </c>
      <c r="B3428" s="500" t="n">
        <v>37</v>
      </c>
      <c r="C3428" s="499" t="s">
        <v>1834</v>
      </c>
      <c r="D3428" s="500" t="n">
        <v>760</v>
      </c>
      <c r="E3428" s="499" t="s">
        <v>1848</v>
      </c>
    </row>
    <row r="3429" customFormat="false" ht="15" hidden="true" customHeight="false" outlineLevel="0" collapsed="false">
      <c r="A3429" s="499" t="s">
        <v>2062</v>
      </c>
      <c r="B3429" s="500" t="n">
        <v>37</v>
      </c>
      <c r="C3429" s="499" t="s">
        <v>1834</v>
      </c>
      <c r="D3429" s="500" t="n">
        <v>756</v>
      </c>
      <c r="E3429" s="499" t="s">
        <v>1849</v>
      </c>
    </row>
    <row r="3430" customFormat="false" ht="15" hidden="true" customHeight="false" outlineLevel="0" collapsed="false">
      <c r="A3430" s="499" t="s">
        <v>2062</v>
      </c>
      <c r="B3430" s="500" t="n">
        <v>37</v>
      </c>
      <c r="C3430" s="499" t="s">
        <v>1834</v>
      </c>
      <c r="D3430" s="500" t="n">
        <v>751</v>
      </c>
      <c r="E3430" s="499" t="s">
        <v>1850</v>
      </c>
    </row>
    <row r="3431" customFormat="false" ht="15" hidden="true" customHeight="false" outlineLevel="0" collapsed="false">
      <c r="A3431" s="499" t="s">
        <v>2062</v>
      </c>
      <c r="B3431" s="500" t="n">
        <v>37</v>
      </c>
      <c r="C3431" s="499" t="s">
        <v>1834</v>
      </c>
      <c r="D3431" s="500" t="n">
        <v>739</v>
      </c>
      <c r="E3431" s="499" t="s">
        <v>1851</v>
      </c>
    </row>
    <row r="3432" customFormat="false" ht="15" hidden="true" customHeight="false" outlineLevel="0" collapsed="false">
      <c r="A3432" s="499" t="s">
        <v>2062</v>
      </c>
      <c r="B3432" s="500" t="n">
        <v>37</v>
      </c>
      <c r="C3432" s="499" t="s">
        <v>1834</v>
      </c>
      <c r="D3432" s="500" t="n">
        <v>761</v>
      </c>
      <c r="E3432" s="499" t="s">
        <v>1852</v>
      </c>
    </row>
    <row r="3433" customFormat="false" ht="15" hidden="true" customHeight="false" outlineLevel="0" collapsed="false">
      <c r="A3433" s="499" t="s">
        <v>2062</v>
      </c>
      <c r="B3433" s="500" t="n">
        <v>37</v>
      </c>
      <c r="C3433" s="499" t="s">
        <v>1834</v>
      </c>
      <c r="D3433" s="500" t="n">
        <v>735</v>
      </c>
      <c r="E3433" s="499" t="s">
        <v>1853</v>
      </c>
    </row>
    <row r="3434" customFormat="false" ht="15" hidden="true" customHeight="false" outlineLevel="0" collapsed="false">
      <c r="A3434" s="499" t="s">
        <v>2062</v>
      </c>
      <c r="B3434" s="500" t="n">
        <v>37</v>
      </c>
      <c r="C3434" s="499" t="s">
        <v>1834</v>
      </c>
      <c r="D3434" s="500" t="n">
        <v>759</v>
      </c>
      <c r="E3434" s="499" t="s">
        <v>1854</v>
      </c>
    </row>
    <row r="3435" customFormat="false" ht="15" hidden="true" customHeight="false" outlineLevel="0" collapsed="false">
      <c r="A3435" s="499" t="s">
        <v>2062</v>
      </c>
      <c r="B3435" s="500" t="n">
        <v>37</v>
      </c>
      <c r="C3435" s="499" t="s">
        <v>1834</v>
      </c>
      <c r="D3435" s="500" t="n">
        <v>737</v>
      </c>
      <c r="E3435" s="499" t="s">
        <v>1855</v>
      </c>
    </row>
    <row r="3436" customFormat="false" ht="15" hidden="true" customHeight="false" outlineLevel="0" collapsed="false">
      <c r="A3436" s="499" t="s">
        <v>2062</v>
      </c>
      <c r="B3436" s="500" t="n">
        <v>37</v>
      </c>
      <c r="C3436" s="499" t="s">
        <v>1834</v>
      </c>
      <c r="D3436" s="500" t="n">
        <v>754</v>
      </c>
      <c r="E3436" s="499" t="s">
        <v>1856</v>
      </c>
    </row>
    <row r="3437" customFormat="false" ht="15" hidden="true" customHeight="false" outlineLevel="0" collapsed="false">
      <c r="A3437" s="499" t="s">
        <v>2062</v>
      </c>
      <c r="B3437" s="500" t="n">
        <v>37</v>
      </c>
      <c r="C3437" s="499" t="s">
        <v>1834</v>
      </c>
      <c r="D3437" s="500" t="n">
        <v>755</v>
      </c>
      <c r="E3437" s="499" t="s">
        <v>1857</v>
      </c>
    </row>
    <row r="3438" customFormat="false" ht="15" hidden="true" customHeight="false" outlineLevel="0" collapsed="false">
      <c r="A3438" s="499" t="s">
        <v>2062</v>
      </c>
      <c r="B3438" s="500" t="n">
        <v>31</v>
      </c>
      <c r="C3438" s="499" t="s">
        <v>1858</v>
      </c>
      <c r="D3438" s="500" t="n">
        <v>760</v>
      </c>
      <c r="E3438" s="499" t="s">
        <v>1859</v>
      </c>
    </row>
    <row r="3439" customFormat="false" ht="15" hidden="true" customHeight="false" outlineLevel="0" collapsed="false">
      <c r="A3439" s="499" t="s">
        <v>2062</v>
      </c>
      <c r="B3439" s="500" t="n">
        <v>31</v>
      </c>
      <c r="C3439" s="499" t="s">
        <v>1858</v>
      </c>
      <c r="D3439" s="500" t="n">
        <v>734</v>
      </c>
      <c r="E3439" s="499" t="s">
        <v>1860</v>
      </c>
    </row>
    <row r="3440" customFormat="false" ht="15" hidden="true" customHeight="false" outlineLevel="0" collapsed="false">
      <c r="A3440" s="499" t="s">
        <v>2062</v>
      </c>
      <c r="B3440" s="500" t="n">
        <v>31</v>
      </c>
      <c r="C3440" s="499" t="s">
        <v>1858</v>
      </c>
      <c r="D3440" s="500" t="n">
        <v>770</v>
      </c>
      <c r="E3440" s="499" t="s">
        <v>1861</v>
      </c>
    </row>
    <row r="3441" customFormat="false" ht="15" hidden="true" customHeight="false" outlineLevel="0" collapsed="false">
      <c r="A3441" s="499" t="s">
        <v>2062</v>
      </c>
      <c r="B3441" s="500" t="n">
        <v>31</v>
      </c>
      <c r="C3441" s="499" t="s">
        <v>1858</v>
      </c>
      <c r="D3441" s="500" t="n">
        <v>749</v>
      </c>
      <c r="E3441" s="499" t="s">
        <v>1862</v>
      </c>
    </row>
    <row r="3442" customFormat="false" ht="15" hidden="true" customHeight="false" outlineLevel="0" collapsed="false">
      <c r="A3442" s="499" t="s">
        <v>2062</v>
      </c>
      <c r="B3442" s="500" t="n">
        <v>31</v>
      </c>
      <c r="C3442" s="499" t="s">
        <v>1858</v>
      </c>
      <c r="D3442" s="500" t="n">
        <v>754</v>
      </c>
      <c r="E3442" s="499" t="s">
        <v>1863</v>
      </c>
    </row>
    <row r="3443" customFormat="false" ht="15" hidden="true" customHeight="false" outlineLevel="0" collapsed="false">
      <c r="A3443" s="499" t="s">
        <v>2062</v>
      </c>
      <c r="B3443" s="500" t="n">
        <v>31</v>
      </c>
      <c r="C3443" s="499" t="s">
        <v>1858</v>
      </c>
      <c r="D3443" s="500" t="n">
        <v>753</v>
      </c>
      <c r="E3443" s="499" t="s">
        <v>1864</v>
      </c>
    </row>
    <row r="3444" customFormat="false" ht="15" hidden="true" customHeight="false" outlineLevel="0" collapsed="false">
      <c r="A3444" s="499" t="s">
        <v>2062</v>
      </c>
      <c r="B3444" s="500" t="n">
        <v>31</v>
      </c>
      <c r="C3444" s="499" t="s">
        <v>1858</v>
      </c>
      <c r="D3444" s="500" t="n">
        <v>759</v>
      </c>
      <c r="E3444" s="499" t="s">
        <v>1865</v>
      </c>
    </row>
    <row r="3445" customFormat="false" ht="15" hidden="true" customHeight="false" outlineLevel="0" collapsed="false">
      <c r="A3445" s="499" t="s">
        <v>2062</v>
      </c>
      <c r="B3445" s="500" t="n">
        <v>31</v>
      </c>
      <c r="C3445" s="499" t="s">
        <v>1858</v>
      </c>
      <c r="D3445" s="500" t="n">
        <v>756</v>
      </c>
      <c r="E3445" s="499" t="s">
        <v>1866</v>
      </c>
    </row>
    <row r="3446" customFormat="false" ht="15" hidden="true" customHeight="false" outlineLevel="0" collapsed="false">
      <c r="A3446" s="499" t="s">
        <v>2062</v>
      </c>
      <c r="B3446" s="500" t="n">
        <v>31</v>
      </c>
      <c r="C3446" s="499" t="s">
        <v>1858</v>
      </c>
      <c r="D3446" s="500" t="n">
        <v>755</v>
      </c>
      <c r="E3446" s="499" t="s">
        <v>1867</v>
      </c>
    </row>
    <row r="3447" customFormat="false" ht="15" hidden="true" customHeight="false" outlineLevel="0" collapsed="false">
      <c r="A3447" s="499" t="s">
        <v>2062</v>
      </c>
      <c r="B3447" s="500" t="n">
        <v>31</v>
      </c>
      <c r="C3447" s="499" t="s">
        <v>1858</v>
      </c>
      <c r="D3447" s="500" t="n">
        <v>745</v>
      </c>
      <c r="E3447" s="499" t="s">
        <v>1868</v>
      </c>
    </row>
    <row r="3448" customFormat="false" ht="15" hidden="true" customHeight="false" outlineLevel="0" collapsed="false">
      <c r="A3448" s="499" t="s">
        <v>2062</v>
      </c>
      <c r="B3448" s="500" t="n">
        <v>31</v>
      </c>
      <c r="C3448" s="499" t="s">
        <v>1858</v>
      </c>
      <c r="D3448" s="500" t="n">
        <v>758</v>
      </c>
      <c r="E3448" s="499" t="s">
        <v>1869</v>
      </c>
    </row>
    <row r="3449" customFormat="false" ht="15" hidden="true" customHeight="false" outlineLevel="0" collapsed="false">
      <c r="A3449" s="499" t="s">
        <v>2062</v>
      </c>
      <c r="B3449" s="500" t="n">
        <v>31</v>
      </c>
      <c r="C3449" s="499" t="s">
        <v>1858</v>
      </c>
      <c r="D3449" s="500" t="n">
        <v>741</v>
      </c>
      <c r="E3449" s="499" t="s">
        <v>1870</v>
      </c>
    </row>
    <row r="3450" customFormat="false" ht="15" hidden="true" customHeight="false" outlineLevel="0" collapsed="false">
      <c r="A3450" s="499" t="s">
        <v>2062</v>
      </c>
      <c r="B3450" s="500" t="n">
        <v>31</v>
      </c>
      <c r="C3450" s="499" t="s">
        <v>1858</v>
      </c>
      <c r="D3450" s="500" t="n">
        <v>738</v>
      </c>
      <c r="E3450" s="499" t="s">
        <v>1871</v>
      </c>
    </row>
    <row r="3451" customFormat="false" ht="15" hidden="true" customHeight="false" outlineLevel="0" collapsed="false">
      <c r="A3451" s="499" t="s">
        <v>2062</v>
      </c>
      <c r="B3451" s="500" t="n">
        <v>31</v>
      </c>
      <c r="C3451" s="499" t="s">
        <v>1858</v>
      </c>
      <c r="D3451" s="500" t="n">
        <v>739</v>
      </c>
      <c r="E3451" s="499" t="s">
        <v>1872</v>
      </c>
    </row>
    <row r="3452" customFormat="false" ht="15" hidden="true" customHeight="false" outlineLevel="0" collapsed="false">
      <c r="A3452" s="499" t="s">
        <v>2062</v>
      </c>
      <c r="B3452" s="500" t="n">
        <v>31</v>
      </c>
      <c r="C3452" s="499" t="s">
        <v>1858</v>
      </c>
      <c r="D3452" s="500" t="n">
        <v>752</v>
      </c>
      <c r="E3452" s="499" t="s">
        <v>1873</v>
      </c>
    </row>
    <row r="3453" customFormat="false" ht="15" hidden="true" customHeight="false" outlineLevel="0" collapsed="false">
      <c r="A3453" s="499" t="s">
        <v>2062</v>
      </c>
      <c r="B3453" s="500" t="n">
        <v>31</v>
      </c>
      <c r="C3453" s="499" t="s">
        <v>1858</v>
      </c>
      <c r="D3453" s="500" t="n">
        <v>799</v>
      </c>
      <c r="E3453" s="499" t="s">
        <v>1874</v>
      </c>
    </row>
    <row r="3454" customFormat="false" ht="15" hidden="true" customHeight="false" outlineLevel="0" collapsed="false">
      <c r="A3454" s="499" t="s">
        <v>2062</v>
      </c>
      <c r="B3454" s="500" t="n">
        <v>31</v>
      </c>
      <c r="C3454" s="499" t="s">
        <v>1858</v>
      </c>
      <c r="D3454" s="500" t="n">
        <v>746</v>
      </c>
      <c r="E3454" s="499" t="s">
        <v>1875</v>
      </c>
    </row>
    <row r="3455" customFormat="false" ht="15" hidden="true" customHeight="false" outlineLevel="0" collapsed="false">
      <c r="A3455" s="499" t="s">
        <v>2062</v>
      </c>
      <c r="B3455" s="500" t="n">
        <v>31</v>
      </c>
      <c r="C3455" s="499" t="s">
        <v>1858</v>
      </c>
      <c r="D3455" s="500" t="n">
        <v>740</v>
      </c>
      <c r="E3455" s="499" t="s">
        <v>1876</v>
      </c>
    </row>
    <row r="3456" customFormat="false" ht="15" hidden="true" customHeight="false" outlineLevel="0" collapsed="false">
      <c r="A3456" s="499" t="s">
        <v>2062</v>
      </c>
      <c r="B3456" s="500" t="n">
        <v>31</v>
      </c>
      <c r="C3456" s="499" t="s">
        <v>1858</v>
      </c>
      <c r="D3456" s="500" t="n">
        <v>747</v>
      </c>
      <c r="E3456" s="499" t="s">
        <v>1877</v>
      </c>
    </row>
    <row r="3457" customFormat="false" ht="15" hidden="true" customHeight="false" outlineLevel="0" collapsed="false">
      <c r="A3457" s="499" t="s">
        <v>2062</v>
      </c>
      <c r="B3457" s="500" t="n">
        <v>31</v>
      </c>
      <c r="C3457" s="499" t="s">
        <v>1858</v>
      </c>
      <c r="D3457" s="500" t="n">
        <v>735</v>
      </c>
      <c r="E3457" s="499" t="s">
        <v>1878</v>
      </c>
    </row>
    <row r="3458" customFormat="false" ht="15" hidden="true" customHeight="false" outlineLevel="0" collapsed="false">
      <c r="A3458" s="499" t="s">
        <v>2062</v>
      </c>
      <c r="B3458" s="500" t="n">
        <v>31</v>
      </c>
      <c r="C3458" s="499" t="s">
        <v>1858</v>
      </c>
      <c r="D3458" s="500" t="n">
        <v>743</v>
      </c>
      <c r="E3458" s="499" t="s">
        <v>1879</v>
      </c>
    </row>
    <row r="3459" customFormat="false" ht="15" hidden="true" customHeight="false" outlineLevel="0" collapsed="false">
      <c r="A3459" s="499" t="s">
        <v>2062</v>
      </c>
      <c r="B3459" s="500" t="n">
        <v>31</v>
      </c>
      <c r="C3459" s="499" t="s">
        <v>1858</v>
      </c>
      <c r="D3459" s="500" t="n">
        <v>750</v>
      </c>
      <c r="E3459" s="499" t="s">
        <v>1880</v>
      </c>
    </row>
    <row r="3460" customFormat="false" ht="15" hidden="true" customHeight="false" outlineLevel="0" collapsed="false">
      <c r="A3460" s="499" t="s">
        <v>2062</v>
      </c>
      <c r="B3460" s="500" t="n">
        <v>31</v>
      </c>
      <c r="C3460" s="499" t="s">
        <v>1858</v>
      </c>
      <c r="D3460" s="500" t="n">
        <v>751</v>
      </c>
      <c r="E3460" s="499" t="s">
        <v>1881</v>
      </c>
    </row>
    <row r="3461" customFormat="false" ht="15" hidden="true" customHeight="false" outlineLevel="0" collapsed="false">
      <c r="A3461" s="499" t="s">
        <v>2062</v>
      </c>
      <c r="B3461" s="500" t="n">
        <v>31</v>
      </c>
      <c r="C3461" s="499" t="s">
        <v>1858</v>
      </c>
      <c r="D3461" s="500" t="n">
        <v>742</v>
      </c>
      <c r="E3461" s="499" t="s">
        <v>1882</v>
      </c>
    </row>
    <row r="3462" customFormat="false" ht="15" hidden="true" customHeight="false" outlineLevel="0" collapsed="false">
      <c r="A3462" s="499" t="s">
        <v>2062</v>
      </c>
      <c r="B3462" s="500" t="n">
        <v>31</v>
      </c>
      <c r="C3462" s="499" t="s">
        <v>1858</v>
      </c>
      <c r="D3462" s="500" t="n">
        <v>744</v>
      </c>
      <c r="E3462" s="499" t="s">
        <v>1883</v>
      </c>
    </row>
    <row r="3463" customFormat="false" ht="15" hidden="true" customHeight="false" outlineLevel="0" collapsed="false">
      <c r="A3463" s="499" t="s">
        <v>2062</v>
      </c>
      <c r="B3463" s="500" t="n">
        <v>31</v>
      </c>
      <c r="C3463" s="499" t="s">
        <v>1858</v>
      </c>
      <c r="D3463" s="500" t="n">
        <v>736</v>
      </c>
      <c r="E3463" s="499" t="s">
        <v>1884</v>
      </c>
    </row>
    <row r="3464" customFormat="false" ht="15" hidden="true" customHeight="false" outlineLevel="0" collapsed="false">
      <c r="A3464" s="499" t="s">
        <v>2062</v>
      </c>
      <c r="B3464" s="500" t="n">
        <v>31</v>
      </c>
      <c r="C3464" s="499" t="s">
        <v>1858</v>
      </c>
      <c r="D3464" s="500" t="n">
        <v>748</v>
      </c>
      <c r="E3464" s="499" t="s">
        <v>1885</v>
      </c>
    </row>
    <row r="3465" customFormat="false" ht="15" hidden="true" customHeight="false" outlineLevel="0" collapsed="false">
      <c r="A3465" s="499" t="s">
        <v>2062</v>
      </c>
      <c r="B3465" s="500" t="n">
        <v>31</v>
      </c>
      <c r="C3465" s="499" t="s">
        <v>1858</v>
      </c>
      <c r="D3465" s="500" t="n">
        <v>737</v>
      </c>
      <c r="E3465" s="499" t="s">
        <v>1886</v>
      </c>
    </row>
    <row r="3466" customFormat="false" ht="15" hidden="true" customHeight="false" outlineLevel="0" collapsed="false">
      <c r="A3466" s="499" t="s">
        <v>2062</v>
      </c>
      <c r="B3466" s="500" t="n">
        <v>31</v>
      </c>
      <c r="C3466" s="499" t="s">
        <v>1858</v>
      </c>
      <c r="D3466" s="500" t="n">
        <v>757</v>
      </c>
      <c r="E3466" s="499" t="s">
        <v>1887</v>
      </c>
    </row>
    <row r="3467" customFormat="false" ht="15" hidden="true" customHeight="false" outlineLevel="0" collapsed="false">
      <c r="A3467" s="499" t="s">
        <v>2062</v>
      </c>
      <c r="B3467" s="500" t="n">
        <v>31</v>
      </c>
      <c r="C3467" s="499" t="s">
        <v>1858</v>
      </c>
      <c r="D3467" s="500" t="n">
        <v>733</v>
      </c>
      <c r="E3467" s="499" t="s">
        <v>1888</v>
      </c>
    </row>
    <row r="3468" customFormat="false" ht="15" hidden="true" customHeight="false" outlineLevel="0" collapsed="false">
      <c r="A3468" s="499" t="s">
        <v>2062</v>
      </c>
      <c r="B3468" s="500" t="n">
        <v>42</v>
      </c>
      <c r="C3468" s="499" t="s">
        <v>1889</v>
      </c>
      <c r="D3468" s="500" t="n">
        <v>738</v>
      </c>
      <c r="E3468" s="499" t="s">
        <v>1890</v>
      </c>
    </row>
    <row r="3469" customFormat="false" ht="15" hidden="true" customHeight="false" outlineLevel="0" collapsed="false">
      <c r="A3469" s="499" t="s">
        <v>2062</v>
      </c>
      <c r="B3469" s="500" t="n">
        <v>42</v>
      </c>
      <c r="C3469" s="499" t="s">
        <v>1889</v>
      </c>
      <c r="D3469" s="500" t="n">
        <v>739</v>
      </c>
      <c r="E3469" s="499" t="s">
        <v>1891</v>
      </c>
    </row>
    <row r="3470" customFormat="false" ht="15" hidden="true" customHeight="false" outlineLevel="0" collapsed="false">
      <c r="A3470" s="499" t="s">
        <v>2062</v>
      </c>
      <c r="B3470" s="500" t="n">
        <v>42</v>
      </c>
      <c r="C3470" s="499" t="s">
        <v>1889</v>
      </c>
      <c r="D3470" s="500" t="n">
        <v>737</v>
      </c>
      <c r="E3470" s="499" t="s">
        <v>1892</v>
      </c>
    </row>
    <row r="3471" customFormat="false" ht="15" hidden="true" customHeight="false" outlineLevel="0" collapsed="false">
      <c r="A3471" s="499" t="s">
        <v>2062</v>
      </c>
      <c r="B3471" s="500" t="n">
        <v>42</v>
      </c>
      <c r="C3471" s="499" t="s">
        <v>1889</v>
      </c>
      <c r="D3471" s="500" t="n">
        <v>735</v>
      </c>
      <c r="E3471" s="499" t="s">
        <v>1893</v>
      </c>
    </row>
    <row r="3472" customFormat="false" ht="15" hidden="true" customHeight="false" outlineLevel="0" collapsed="false">
      <c r="A3472" s="499" t="s">
        <v>2062</v>
      </c>
      <c r="B3472" s="500" t="n">
        <v>42</v>
      </c>
      <c r="C3472" s="499" t="s">
        <v>1889</v>
      </c>
      <c r="D3472" s="500" t="n">
        <v>736</v>
      </c>
      <c r="E3472" s="499" t="s">
        <v>1894</v>
      </c>
    </row>
    <row r="3473" customFormat="false" ht="15" hidden="true" customHeight="false" outlineLevel="0" collapsed="false">
      <c r="A3473" s="499" t="s">
        <v>2062</v>
      </c>
      <c r="B3473" s="500" t="n">
        <v>42</v>
      </c>
      <c r="C3473" s="499" t="s">
        <v>1889</v>
      </c>
      <c r="D3473" s="500" t="n">
        <v>742</v>
      </c>
      <c r="E3473" s="499" t="s">
        <v>1895</v>
      </c>
    </row>
    <row r="3474" customFormat="false" ht="15" hidden="true" customHeight="false" outlineLevel="0" collapsed="false">
      <c r="A3474" s="499" t="s">
        <v>2062</v>
      </c>
      <c r="B3474" s="500" t="n">
        <v>42</v>
      </c>
      <c r="C3474" s="499" t="s">
        <v>1889</v>
      </c>
      <c r="D3474" s="500" t="n">
        <v>743</v>
      </c>
      <c r="E3474" s="499" t="s">
        <v>1896</v>
      </c>
    </row>
    <row r="3475" customFormat="false" ht="15" hidden="true" customHeight="false" outlineLevel="0" collapsed="false">
      <c r="A3475" s="499" t="s">
        <v>2062</v>
      </c>
      <c r="B3475" s="500" t="n">
        <v>42</v>
      </c>
      <c r="C3475" s="499" t="s">
        <v>1889</v>
      </c>
      <c r="D3475" s="500" t="n">
        <v>744</v>
      </c>
      <c r="E3475" s="499" t="s">
        <v>1897</v>
      </c>
    </row>
    <row r="3476" customFormat="false" ht="15" hidden="true" customHeight="false" outlineLevel="0" collapsed="false">
      <c r="A3476" s="499" t="s">
        <v>2062</v>
      </c>
      <c r="B3476" s="500" t="n">
        <v>42</v>
      </c>
      <c r="C3476" s="499" t="s">
        <v>1889</v>
      </c>
      <c r="D3476" s="500" t="n">
        <v>740</v>
      </c>
      <c r="E3476" s="499" t="s">
        <v>1898</v>
      </c>
    </row>
    <row r="3477" customFormat="false" ht="15" hidden="true" customHeight="false" outlineLevel="0" collapsed="false">
      <c r="A3477" s="499" t="s">
        <v>2062</v>
      </c>
      <c r="B3477" s="500" t="n">
        <v>42</v>
      </c>
      <c r="C3477" s="499" t="s">
        <v>1889</v>
      </c>
      <c r="D3477" s="500" t="n">
        <v>741</v>
      </c>
      <c r="E3477" s="499" t="s">
        <v>1899</v>
      </c>
    </row>
    <row r="3478" customFormat="false" ht="15" hidden="true" customHeight="false" outlineLevel="0" collapsed="false">
      <c r="A3478" s="499" t="s">
        <v>2062</v>
      </c>
      <c r="B3478" s="500" t="n">
        <v>42</v>
      </c>
      <c r="C3478" s="499" t="s">
        <v>1889</v>
      </c>
      <c r="D3478" s="500" t="n">
        <v>746</v>
      </c>
      <c r="E3478" s="499" t="s">
        <v>1900</v>
      </c>
    </row>
    <row r="3479" customFormat="false" ht="15" hidden="true" customHeight="false" outlineLevel="0" collapsed="false">
      <c r="A3479" s="499" t="s">
        <v>2062</v>
      </c>
      <c r="B3479" s="500" t="n">
        <v>42</v>
      </c>
      <c r="C3479" s="499" t="s">
        <v>1889</v>
      </c>
      <c r="D3479" s="500" t="n">
        <v>745</v>
      </c>
      <c r="E3479" s="499" t="s">
        <v>1901</v>
      </c>
    </row>
    <row r="3480" customFormat="false" ht="15" hidden="true" customHeight="false" outlineLevel="0" collapsed="false">
      <c r="A3480" s="499" t="s">
        <v>2062</v>
      </c>
      <c r="B3480" s="500" t="n">
        <v>72</v>
      </c>
      <c r="C3480" s="499" t="s">
        <v>1902</v>
      </c>
      <c r="D3480" s="500" t="n">
        <v>736</v>
      </c>
      <c r="E3480" s="499" t="s">
        <v>1903</v>
      </c>
    </row>
    <row r="3481" customFormat="false" ht="15" hidden="true" customHeight="false" outlineLevel="0" collapsed="false">
      <c r="A3481" s="499" t="s">
        <v>2062</v>
      </c>
      <c r="B3481" s="500" t="n">
        <v>72</v>
      </c>
      <c r="C3481" s="499" t="s">
        <v>1902</v>
      </c>
      <c r="D3481" s="500" t="n">
        <v>735</v>
      </c>
      <c r="E3481" s="499" t="s">
        <v>1904</v>
      </c>
    </row>
    <row r="3482" customFormat="false" ht="15" hidden="true" customHeight="false" outlineLevel="0" collapsed="false">
      <c r="A3482" s="499" t="s">
        <v>2062</v>
      </c>
      <c r="B3482" s="500" t="n">
        <v>72</v>
      </c>
      <c r="C3482" s="499" t="s">
        <v>1902</v>
      </c>
      <c r="D3482" s="500" t="n">
        <v>737</v>
      </c>
      <c r="E3482" s="499" t="s">
        <v>1905</v>
      </c>
    </row>
    <row r="3484" customFormat="false" ht="15" hidden="false" customHeight="false" outlineLevel="0" collapsed="false">
      <c r="A3484" s="504" t="n">
        <v>1</v>
      </c>
    </row>
  </sheetData>
  <sheetProtection sheet="true" password="def7" objects="true" scenarios="true" formatCells="false" formatColumns="false" formatRows="false" autoFilter="false"/>
  <autoFilter ref="A1:E3482">
    <filterColumn colId="1">
      <filters>
        <filter val="112"/>
        <filter val="113"/>
        <filter val="117"/>
        <filter val="17"/>
      </filters>
    </filterColumn>
  </autoFilter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C1:N1817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D2" activeCellId="0" sqref="D2"/>
    </sheetView>
  </sheetViews>
  <sheetFormatPr defaultColWidth="9.1484375" defaultRowHeight="15" customHeight="false" zeroHeight="false" outlineLevelRow="0" outlineLevelCol="0"/>
  <cols>
    <col collapsed="false" customWidth="true" hidden="true" outlineLevel="0" max="1" min="1" style="6" width="11.53"/>
    <col collapsed="false" customWidth="true" hidden="true" outlineLevel="0" max="2" min="2" style="6" width="4.86"/>
    <col collapsed="false" customWidth="true" hidden="false" outlineLevel="0" max="3" min="3" style="339" width="11.85"/>
    <col collapsed="false" customWidth="true" hidden="false" outlineLevel="0" max="4" min="4" style="339" width="78.85"/>
    <col collapsed="false" customWidth="false" hidden="false" outlineLevel="0" max="5" min="5" style="339" width="9.14"/>
    <col collapsed="false" customWidth="true" hidden="false" outlineLevel="0" max="6" min="6" style="339" width="66"/>
    <col collapsed="false" customWidth="true" hidden="false" outlineLevel="0" max="8" min="7" style="339" width="6"/>
    <col collapsed="false" customWidth="true" hidden="false" outlineLevel="0" max="9" min="9" style="505" width="8.29"/>
    <col collapsed="false" customWidth="true" hidden="false" outlineLevel="0" max="10" min="10" style="505" width="23.57"/>
    <col collapsed="false" customWidth="true" hidden="false" outlineLevel="0" max="11" min="11" style="6" width="36.29"/>
    <col collapsed="false" customWidth="true" hidden="false" outlineLevel="0" max="12" min="12" style="6" width="29"/>
    <col collapsed="false" customWidth="true" hidden="false" outlineLevel="0" max="13" min="13" style="6" width="22.42"/>
    <col collapsed="false" customWidth="true" hidden="false" outlineLevel="0" max="14" min="14" style="6" width="22.29"/>
    <col collapsed="false" customWidth="false" hidden="false" outlineLevel="0" max="16384" min="15" style="6" width="9.14"/>
  </cols>
  <sheetData>
    <row r="1" s="506" customFormat="true" ht="15" hidden="false" customHeight="false" outlineLevel="0" collapsed="false">
      <c r="C1" s="506" t="s">
        <v>2072</v>
      </c>
      <c r="D1" s="506" t="s">
        <v>63</v>
      </c>
      <c r="E1" s="506" t="s">
        <v>2073</v>
      </c>
      <c r="F1" s="506" t="s">
        <v>64</v>
      </c>
      <c r="I1" s="507" t="s">
        <v>2074</v>
      </c>
      <c r="J1" s="507" t="s">
        <v>2075</v>
      </c>
      <c r="K1" s="506" t="s">
        <v>2076</v>
      </c>
      <c r="L1" s="506" t="s">
        <v>47</v>
      </c>
      <c r="M1" s="506" t="s">
        <v>2077</v>
      </c>
      <c r="N1" s="506" t="s">
        <v>2078</v>
      </c>
    </row>
    <row r="2" customFormat="false" ht="15" hidden="false" customHeight="false" outlineLevel="0" collapsed="false">
      <c r="C2" s="508" t="n">
        <v>2</v>
      </c>
      <c r="D2" s="508" t="s">
        <v>892</v>
      </c>
      <c r="E2" s="508" t="n">
        <v>89</v>
      </c>
      <c r="F2" s="508" t="s">
        <v>906</v>
      </c>
      <c r="G2" s="509" t="s">
        <v>2079</v>
      </c>
      <c r="H2" s="509"/>
      <c r="I2" s="505" t="s">
        <v>2080</v>
      </c>
      <c r="J2" s="505" t="s">
        <v>2081</v>
      </c>
      <c r="K2" s="6" t="s">
        <v>2082</v>
      </c>
      <c r="L2" s="6" t="s">
        <v>2083</v>
      </c>
      <c r="M2" s="6" t="s">
        <v>2084</v>
      </c>
      <c r="N2" s="0" t="s">
        <v>2085</v>
      </c>
    </row>
    <row r="3" customFormat="false" ht="15" hidden="false" customHeight="false" outlineLevel="0" collapsed="false">
      <c r="C3" s="508" t="n">
        <v>3</v>
      </c>
      <c r="D3" s="508" t="s">
        <v>1826</v>
      </c>
      <c r="E3" s="508" t="n">
        <v>177</v>
      </c>
      <c r="F3" s="508" t="s">
        <v>894</v>
      </c>
      <c r="G3" s="509" t="s">
        <v>2086</v>
      </c>
      <c r="H3" s="509"/>
      <c r="I3" s="510" t="s">
        <v>2087</v>
      </c>
      <c r="J3" s="505" t="s">
        <v>2088</v>
      </c>
      <c r="K3" s="6" t="s">
        <v>2089</v>
      </c>
      <c r="L3" s="6" t="s">
        <v>241</v>
      </c>
      <c r="M3" s="6" t="s">
        <v>84</v>
      </c>
      <c r="N3" s="0" t="s">
        <v>2090</v>
      </c>
    </row>
    <row r="4" customFormat="false" ht="15" hidden="false" customHeight="false" outlineLevel="0" collapsed="false">
      <c r="C4" s="508" t="n">
        <v>7</v>
      </c>
      <c r="D4" s="508" t="s">
        <v>1971</v>
      </c>
      <c r="E4" s="508" t="n">
        <v>178</v>
      </c>
      <c r="F4" s="508" t="s">
        <v>895</v>
      </c>
      <c r="G4" s="509" t="s">
        <v>2091</v>
      </c>
      <c r="H4" s="509"/>
      <c r="I4" s="511" t="s">
        <v>2092</v>
      </c>
      <c r="J4" s="505" t="s">
        <v>2092</v>
      </c>
      <c r="K4" s="509" t="s">
        <v>2093</v>
      </c>
      <c r="L4" s="6" t="s">
        <v>1685</v>
      </c>
      <c r="M4" s="6" t="s">
        <v>2094</v>
      </c>
      <c r="N4" s="0" t="s">
        <v>2095</v>
      </c>
    </row>
    <row r="5" customFormat="false" ht="15" hidden="false" customHeight="false" outlineLevel="0" collapsed="false">
      <c r="C5" s="508" t="n">
        <v>8</v>
      </c>
      <c r="D5" s="508" t="s">
        <v>1909</v>
      </c>
      <c r="E5" s="508" t="n">
        <v>179</v>
      </c>
      <c r="F5" s="508" t="s">
        <v>893</v>
      </c>
      <c r="G5" s="509" t="s">
        <v>2096</v>
      </c>
      <c r="H5" s="509"/>
      <c r="I5" s="511" t="s">
        <v>2097</v>
      </c>
      <c r="J5" s="505" t="s">
        <v>2098</v>
      </c>
      <c r="K5" s="6" t="s">
        <v>2099</v>
      </c>
      <c r="L5" s="6" t="s">
        <v>2100</v>
      </c>
      <c r="M5" s="6" t="s">
        <v>2101</v>
      </c>
      <c r="N5" s="6" t="s">
        <v>2102</v>
      </c>
    </row>
    <row r="6" customFormat="false" ht="15" hidden="false" customHeight="false" outlineLevel="0" collapsed="false">
      <c r="C6" s="508" t="n">
        <v>9</v>
      </c>
      <c r="D6" s="508" t="s">
        <v>1985</v>
      </c>
      <c r="E6" s="508" t="n">
        <v>221</v>
      </c>
      <c r="F6" s="508" t="s">
        <v>896</v>
      </c>
      <c r="G6" s="509" t="s">
        <v>2103</v>
      </c>
      <c r="H6" s="509"/>
      <c r="I6" s="511" t="s">
        <v>2104</v>
      </c>
      <c r="J6" s="505" t="s">
        <v>2105</v>
      </c>
      <c r="K6" s="6" t="s">
        <v>14</v>
      </c>
      <c r="L6" s="6" t="s">
        <v>1906</v>
      </c>
      <c r="N6" s="0" t="s">
        <v>2106</v>
      </c>
    </row>
    <row r="7" customFormat="false" ht="15" hidden="false" customHeight="false" outlineLevel="0" collapsed="false">
      <c r="C7" s="508" t="n">
        <v>10</v>
      </c>
      <c r="D7" s="508" t="s">
        <v>1965</v>
      </c>
      <c r="E7" s="508" t="n">
        <v>500</v>
      </c>
      <c r="F7" s="508" t="s">
        <v>904</v>
      </c>
      <c r="G7" s="509" t="s">
        <v>2107</v>
      </c>
      <c r="H7" s="509"/>
      <c r="I7" s="505" t="s">
        <v>2108</v>
      </c>
      <c r="J7" s="505" t="s">
        <v>2109</v>
      </c>
      <c r="K7" s="6" t="s">
        <v>2110</v>
      </c>
      <c r="L7" s="6" t="s">
        <v>2111</v>
      </c>
      <c r="N7" s="0" t="s">
        <v>2112</v>
      </c>
    </row>
    <row r="8" customFormat="false" ht="15" hidden="false" customHeight="false" outlineLevel="0" collapsed="false">
      <c r="C8" s="508" t="n">
        <v>11</v>
      </c>
      <c r="D8" s="508" t="s">
        <v>2045</v>
      </c>
      <c r="E8" s="508" t="n">
        <v>504</v>
      </c>
      <c r="F8" s="508" t="s">
        <v>903</v>
      </c>
      <c r="G8" s="509" t="s">
        <v>2113</v>
      </c>
      <c r="H8" s="509"/>
      <c r="I8" s="511" t="s">
        <v>2114</v>
      </c>
      <c r="J8" s="505" t="s">
        <v>2115</v>
      </c>
      <c r="K8" s="6" t="s">
        <v>2116</v>
      </c>
      <c r="L8" s="6" t="s">
        <v>24</v>
      </c>
      <c r="N8" s="0" t="s">
        <v>2117</v>
      </c>
    </row>
    <row r="9" customFormat="false" ht="15" hidden="false" customHeight="false" outlineLevel="0" collapsed="false">
      <c r="C9" s="508" t="n">
        <v>12</v>
      </c>
      <c r="D9" s="508" t="s">
        <v>1929</v>
      </c>
      <c r="E9" s="508" t="n">
        <v>508</v>
      </c>
      <c r="F9" s="508" t="s">
        <v>899</v>
      </c>
      <c r="G9" s="509" t="s">
        <v>2118</v>
      </c>
      <c r="H9" s="509"/>
      <c r="I9" s="505" t="s">
        <v>2119</v>
      </c>
      <c r="J9" s="505" t="s">
        <v>2120</v>
      </c>
      <c r="K9" s="6" t="s">
        <v>2121</v>
      </c>
      <c r="L9" s="6" t="s">
        <v>2062</v>
      </c>
      <c r="N9" s="0" t="s">
        <v>2122</v>
      </c>
    </row>
    <row r="10" customFormat="false" ht="15" hidden="false" customHeight="false" outlineLevel="0" collapsed="false">
      <c r="C10" s="508" t="n">
        <v>13</v>
      </c>
      <c r="D10" s="508" t="s">
        <v>1993</v>
      </c>
      <c r="E10" s="508" t="n">
        <v>514</v>
      </c>
      <c r="F10" s="508" t="s">
        <v>902</v>
      </c>
      <c r="G10" s="509" t="s">
        <v>2123</v>
      </c>
      <c r="H10" s="509"/>
      <c r="I10" s="511" t="s">
        <v>2124</v>
      </c>
      <c r="J10" s="505" t="s">
        <v>2125</v>
      </c>
      <c r="K10" s="6" t="s">
        <v>2126</v>
      </c>
      <c r="L10" s="6" t="s">
        <v>2127</v>
      </c>
      <c r="N10" s="0" t="s">
        <v>2128</v>
      </c>
    </row>
    <row r="11" customFormat="false" ht="15" hidden="false" customHeight="false" outlineLevel="0" collapsed="false">
      <c r="C11" s="508" t="n">
        <v>14</v>
      </c>
      <c r="D11" s="508" t="s">
        <v>1953</v>
      </c>
      <c r="E11" s="508" t="n">
        <v>518</v>
      </c>
      <c r="F11" s="508" t="s">
        <v>897</v>
      </c>
      <c r="G11" s="509" t="s">
        <v>2129</v>
      </c>
      <c r="H11" s="509"/>
      <c r="I11" s="511" t="s">
        <v>2130</v>
      </c>
      <c r="J11" s="505" t="s">
        <v>2131</v>
      </c>
      <c r="K11" s="6" t="s">
        <v>2132</v>
      </c>
      <c r="N11" s="6" t="s">
        <v>2133</v>
      </c>
    </row>
    <row r="12" customFormat="false" ht="15" hidden="false" customHeight="false" outlineLevel="0" collapsed="false">
      <c r="C12" s="508" t="n">
        <v>15</v>
      </c>
      <c r="D12" s="508" t="s">
        <v>2010</v>
      </c>
      <c r="E12" s="508" t="n">
        <v>522</v>
      </c>
      <c r="F12" s="508" t="s">
        <v>901</v>
      </c>
      <c r="G12" s="509" t="s">
        <v>2134</v>
      </c>
      <c r="H12" s="509"/>
      <c r="I12" s="511" t="s">
        <v>2135</v>
      </c>
      <c r="J12" s="505" t="s">
        <v>2136</v>
      </c>
      <c r="K12" s="6" t="s">
        <v>2137</v>
      </c>
      <c r="N12" s="0" t="s">
        <v>2138</v>
      </c>
    </row>
    <row r="13" customFormat="false" ht="15" hidden="false" customHeight="false" outlineLevel="0" collapsed="false">
      <c r="C13" s="508" t="n">
        <v>16</v>
      </c>
      <c r="D13" s="508" t="s">
        <v>1939</v>
      </c>
      <c r="E13" s="508" t="n">
        <v>526</v>
      </c>
      <c r="F13" s="508" t="s">
        <v>900</v>
      </c>
      <c r="G13" s="509" t="s">
        <v>2139</v>
      </c>
      <c r="H13" s="509"/>
      <c r="I13" s="511" t="s">
        <v>2140</v>
      </c>
      <c r="J13" s="505" t="s">
        <v>2141</v>
      </c>
      <c r="K13" s="6" t="s">
        <v>2142</v>
      </c>
      <c r="N13" s="6" t="s">
        <v>2143</v>
      </c>
    </row>
    <row r="14" customFormat="false" ht="15" hidden="false" customHeight="false" outlineLevel="0" collapsed="false">
      <c r="C14" s="508" t="n">
        <v>17</v>
      </c>
      <c r="D14" s="508" t="s">
        <v>2025</v>
      </c>
      <c r="E14" s="508" t="n">
        <v>528</v>
      </c>
      <c r="F14" s="508" t="s">
        <v>898</v>
      </c>
      <c r="G14" s="509" t="s">
        <v>2144</v>
      </c>
      <c r="H14" s="509"/>
      <c r="I14" s="511" t="s">
        <v>2145</v>
      </c>
      <c r="J14" s="505" t="s">
        <v>2146</v>
      </c>
      <c r="K14" s="6" t="s">
        <v>2147</v>
      </c>
      <c r="N14" s="0" t="s">
        <v>2148</v>
      </c>
    </row>
    <row r="15" customFormat="false" ht="15" hidden="false" customHeight="false" outlineLevel="0" collapsed="false">
      <c r="C15" s="508" t="n">
        <v>29</v>
      </c>
      <c r="D15" s="508" t="s">
        <v>2063</v>
      </c>
      <c r="E15" s="508" t="n">
        <v>632</v>
      </c>
      <c r="F15" s="508" t="s">
        <v>905</v>
      </c>
      <c r="G15" s="509" t="s">
        <v>2149</v>
      </c>
      <c r="H15" s="509"/>
      <c r="I15" s="511" t="s">
        <v>2150</v>
      </c>
      <c r="J15" s="505" t="s">
        <v>2151</v>
      </c>
      <c r="K15" s="6" t="s">
        <v>2152</v>
      </c>
      <c r="N15" s="0" t="s">
        <v>2153</v>
      </c>
    </row>
    <row r="16" customFormat="false" ht="15" hidden="false" customHeight="false" outlineLevel="0" collapsed="false">
      <c r="C16" s="508" t="n">
        <v>30</v>
      </c>
      <c r="D16" s="508" t="s">
        <v>2068</v>
      </c>
      <c r="E16" s="508" t="n">
        <v>1</v>
      </c>
      <c r="F16" s="508" t="s">
        <v>1828</v>
      </c>
      <c r="G16" s="509" t="s">
        <v>2154</v>
      </c>
      <c r="H16" s="509"/>
      <c r="I16" s="505" t="s">
        <v>2155</v>
      </c>
      <c r="J16" s="505" t="s">
        <v>2156</v>
      </c>
      <c r="K16" s="6" t="s">
        <v>2157</v>
      </c>
      <c r="N16" s="0" t="s">
        <v>2158</v>
      </c>
    </row>
    <row r="17" customFormat="false" ht="15" hidden="false" customHeight="false" outlineLevel="0" collapsed="false">
      <c r="C17" s="508" t="n">
        <v>31</v>
      </c>
      <c r="D17" s="508" t="s">
        <v>1858</v>
      </c>
      <c r="E17" s="508" t="n">
        <v>2</v>
      </c>
      <c r="F17" s="508" t="s">
        <v>1827</v>
      </c>
      <c r="G17" s="509" t="s">
        <v>2159</v>
      </c>
      <c r="H17" s="509"/>
      <c r="I17" s="505" t="s">
        <v>2160</v>
      </c>
      <c r="J17" s="505" t="s">
        <v>2161</v>
      </c>
      <c r="K17" s="6" t="s">
        <v>2162</v>
      </c>
      <c r="N17" s="6" t="s">
        <v>2163</v>
      </c>
    </row>
    <row r="18" customFormat="false" ht="15" hidden="false" customHeight="false" outlineLevel="0" collapsed="false">
      <c r="C18" s="508" t="n">
        <v>33</v>
      </c>
      <c r="D18" s="508" t="s">
        <v>1311</v>
      </c>
      <c r="E18" s="508" t="n">
        <v>89</v>
      </c>
      <c r="F18" s="508" t="s">
        <v>1829</v>
      </c>
      <c r="G18" s="509" t="s">
        <v>2164</v>
      </c>
      <c r="H18" s="509"/>
      <c r="I18" s="511" t="s">
        <v>2165</v>
      </c>
      <c r="J18" s="505" t="s">
        <v>2166</v>
      </c>
      <c r="K18" s="6" t="s">
        <v>2167</v>
      </c>
      <c r="N18" s="0" t="s">
        <v>2168</v>
      </c>
    </row>
    <row r="19" customFormat="false" ht="15" hidden="false" customHeight="false" outlineLevel="0" collapsed="false">
      <c r="C19" s="508" t="n">
        <v>34</v>
      </c>
      <c r="D19" s="508" t="s">
        <v>1318</v>
      </c>
      <c r="E19" s="508" t="n">
        <v>133</v>
      </c>
      <c r="F19" s="508" t="s">
        <v>1830</v>
      </c>
      <c r="G19" s="509" t="s">
        <v>2169</v>
      </c>
      <c r="H19" s="509"/>
      <c r="I19" s="511" t="s">
        <v>2170</v>
      </c>
      <c r="J19" s="505" t="s">
        <v>2170</v>
      </c>
      <c r="K19" s="6" t="s">
        <v>2171</v>
      </c>
      <c r="N19" s="0" t="s">
        <v>2172</v>
      </c>
    </row>
    <row r="20" customFormat="false" ht="15" hidden="false" customHeight="false" outlineLevel="0" collapsed="false">
      <c r="C20" s="508" t="n">
        <v>35</v>
      </c>
      <c r="D20" s="508" t="s">
        <v>496</v>
      </c>
      <c r="E20" s="508" t="n">
        <v>180</v>
      </c>
      <c r="F20" s="508" t="s">
        <v>1831</v>
      </c>
      <c r="G20" s="509" t="s">
        <v>2173</v>
      </c>
      <c r="H20" s="509"/>
      <c r="I20" s="511" t="s">
        <v>2174</v>
      </c>
      <c r="J20" s="505" t="s">
        <v>2175</v>
      </c>
      <c r="K20" s="6" t="s">
        <v>2176</v>
      </c>
      <c r="N20" s="6" t="s">
        <v>2177</v>
      </c>
    </row>
    <row r="21" customFormat="false" ht="15" hidden="false" customHeight="false" outlineLevel="0" collapsed="false">
      <c r="C21" s="508" t="n">
        <v>37</v>
      </c>
      <c r="D21" s="508" t="s">
        <v>1834</v>
      </c>
      <c r="E21" s="508" t="n">
        <v>500</v>
      </c>
      <c r="F21" s="508" t="s">
        <v>1832</v>
      </c>
      <c r="G21" s="509" t="s">
        <v>2178</v>
      </c>
      <c r="H21" s="509"/>
      <c r="I21" s="511" t="s">
        <v>2179</v>
      </c>
      <c r="J21" s="505" t="s">
        <v>2180</v>
      </c>
      <c r="K21" s="6" t="s">
        <v>2181</v>
      </c>
      <c r="N21" s="0" t="s">
        <v>2182</v>
      </c>
    </row>
    <row r="22" customFormat="false" ht="15" hidden="false" customHeight="false" outlineLevel="0" collapsed="false">
      <c r="C22" s="508" t="n">
        <v>42</v>
      </c>
      <c r="D22" s="508" t="s">
        <v>1889</v>
      </c>
      <c r="E22" s="508" t="n">
        <v>632</v>
      </c>
      <c r="F22" s="508" t="s">
        <v>1833</v>
      </c>
      <c r="G22" s="509" t="s">
        <v>2183</v>
      </c>
      <c r="H22" s="509"/>
      <c r="I22" s="511" t="s">
        <v>2184</v>
      </c>
      <c r="J22" s="505" t="s">
        <v>2185</v>
      </c>
      <c r="K22" s="6" t="s">
        <v>2186</v>
      </c>
      <c r="N22" s="0" t="s">
        <v>2187</v>
      </c>
    </row>
    <row r="23" customFormat="false" ht="15" hidden="false" customHeight="false" outlineLevel="0" collapsed="false">
      <c r="C23" s="508" t="n">
        <v>45</v>
      </c>
      <c r="D23" s="508" t="s">
        <v>1723</v>
      </c>
      <c r="E23" s="508" t="n">
        <v>1</v>
      </c>
      <c r="F23" s="508" t="s">
        <v>1972</v>
      </c>
      <c r="G23" s="509" t="s">
        <v>2188</v>
      </c>
      <c r="H23" s="509"/>
      <c r="I23" s="511" t="s">
        <v>2189</v>
      </c>
      <c r="J23" s="505" t="s">
        <v>2190</v>
      </c>
      <c r="N23" s="0" t="s">
        <v>2191</v>
      </c>
    </row>
    <row r="24" customFormat="false" ht="15" hidden="false" customHeight="false" outlineLevel="0" collapsed="false">
      <c r="C24" s="508" t="n">
        <v>47</v>
      </c>
      <c r="D24" s="508" t="s">
        <v>1816</v>
      </c>
      <c r="E24" s="508" t="n">
        <v>2</v>
      </c>
      <c r="F24" s="508" t="s">
        <v>1973</v>
      </c>
      <c r="G24" s="509" t="s">
        <v>2192</v>
      </c>
      <c r="H24" s="509"/>
      <c r="I24" s="505" t="s">
        <v>2193</v>
      </c>
      <c r="J24" s="505" t="s">
        <v>2194</v>
      </c>
      <c r="N24" s="0" t="s">
        <v>2195</v>
      </c>
    </row>
    <row r="25" customFormat="false" ht="15" hidden="false" customHeight="false" outlineLevel="0" collapsed="false">
      <c r="C25" s="508" t="n">
        <v>52</v>
      </c>
      <c r="D25" s="508" t="s">
        <v>1764</v>
      </c>
      <c r="E25" s="508" t="n">
        <v>3</v>
      </c>
      <c r="F25" s="508" t="s">
        <v>1974</v>
      </c>
      <c r="G25" s="509" t="s">
        <v>2196</v>
      </c>
      <c r="H25" s="509"/>
      <c r="I25" s="511" t="s">
        <v>2197</v>
      </c>
      <c r="J25" s="505" t="s">
        <v>2198</v>
      </c>
      <c r="N25" s="0" t="s">
        <v>2199</v>
      </c>
    </row>
    <row r="26" customFormat="false" ht="15" hidden="false" customHeight="false" outlineLevel="0" collapsed="false">
      <c r="C26" s="508" t="n">
        <v>57</v>
      </c>
      <c r="D26" s="508" t="s">
        <v>1783</v>
      </c>
      <c r="E26" s="508" t="n">
        <v>4</v>
      </c>
      <c r="F26" s="508" t="s">
        <v>1975</v>
      </c>
      <c r="G26" s="509" t="s">
        <v>2200</v>
      </c>
      <c r="H26" s="509"/>
      <c r="I26" s="505" t="s">
        <v>2201</v>
      </c>
      <c r="J26" s="505" t="s">
        <v>2202</v>
      </c>
      <c r="N26" s="0" t="s">
        <v>2203</v>
      </c>
    </row>
    <row r="27" customFormat="false" ht="15" hidden="false" customHeight="false" outlineLevel="0" collapsed="false">
      <c r="C27" s="508" t="n">
        <v>59</v>
      </c>
      <c r="D27" s="508" t="s">
        <v>1805</v>
      </c>
      <c r="E27" s="508" t="n">
        <v>5</v>
      </c>
      <c r="F27" s="508" t="s">
        <v>1976</v>
      </c>
      <c r="G27" s="509" t="s">
        <v>2204</v>
      </c>
      <c r="H27" s="509"/>
      <c r="I27" s="505" t="s">
        <v>2205</v>
      </c>
      <c r="J27" s="505" t="s">
        <v>2206</v>
      </c>
      <c r="N27" s="0" t="s">
        <v>2207</v>
      </c>
    </row>
    <row r="28" customFormat="false" ht="15" hidden="false" customHeight="false" outlineLevel="0" collapsed="false">
      <c r="C28" s="508" t="n">
        <v>62</v>
      </c>
      <c r="D28" s="508" t="s">
        <v>1751</v>
      </c>
      <c r="E28" s="508" t="n">
        <v>6</v>
      </c>
      <c r="F28" s="508" t="s">
        <v>1977</v>
      </c>
      <c r="G28" s="509" t="s">
        <v>2208</v>
      </c>
      <c r="H28" s="509"/>
      <c r="I28" s="505" t="s">
        <v>2209</v>
      </c>
      <c r="J28" s="505" t="s">
        <v>2210</v>
      </c>
      <c r="N28" s="0" t="s">
        <v>2211</v>
      </c>
    </row>
    <row r="29" customFormat="false" ht="15" hidden="false" customHeight="false" outlineLevel="0" collapsed="false">
      <c r="C29" s="508" t="n">
        <v>63</v>
      </c>
      <c r="D29" s="508" t="s">
        <v>1907</v>
      </c>
      <c r="E29" s="508" t="n">
        <v>7</v>
      </c>
      <c r="F29" s="508" t="s">
        <v>1978</v>
      </c>
      <c r="G29" s="509" t="s">
        <v>2212</v>
      </c>
      <c r="H29" s="509"/>
      <c r="I29" s="505" t="s">
        <v>2213</v>
      </c>
      <c r="J29" s="505" t="s">
        <v>2214</v>
      </c>
      <c r="N29" s="0" t="s">
        <v>2215</v>
      </c>
    </row>
    <row r="30" customFormat="false" ht="15" hidden="false" customHeight="false" outlineLevel="0" collapsed="false">
      <c r="C30" s="508" t="n">
        <v>64</v>
      </c>
      <c r="D30" s="508" t="s">
        <v>326</v>
      </c>
      <c r="E30" s="508" t="n">
        <v>8</v>
      </c>
      <c r="F30" s="508" t="s">
        <v>1979</v>
      </c>
      <c r="G30" s="509" t="s">
        <v>2216</v>
      </c>
      <c r="H30" s="509"/>
      <c r="I30" s="505" t="s">
        <v>2217</v>
      </c>
      <c r="J30" s="505" t="s">
        <v>2218</v>
      </c>
      <c r="N30" s="0" t="s">
        <v>2219</v>
      </c>
    </row>
    <row r="31" customFormat="false" ht="15" hidden="false" customHeight="false" outlineLevel="0" collapsed="false">
      <c r="C31" s="508" t="n">
        <v>70</v>
      </c>
      <c r="D31" s="508" t="s">
        <v>1280</v>
      </c>
      <c r="E31" s="508" t="n">
        <v>9</v>
      </c>
      <c r="F31" s="508" t="s">
        <v>1981</v>
      </c>
      <c r="G31" s="509" t="s">
        <v>2220</v>
      </c>
      <c r="H31" s="509"/>
      <c r="I31" s="511" t="s">
        <v>2221</v>
      </c>
      <c r="J31" s="505" t="s">
        <v>2222</v>
      </c>
      <c r="N31" s="0" t="s">
        <v>81</v>
      </c>
    </row>
    <row r="32" customFormat="false" ht="15" hidden="false" customHeight="false" outlineLevel="0" collapsed="false">
      <c r="C32" s="508" t="n">
        <v>72</v>
      </c>
      <c r="D32" s="508" t="s">
        <v>1902</v>
      </c>
      <c r="E32" s="508" t="n">
        <v>10</v>
      </c>
      <c r="F32" s="508" t="s">
        <v>1982</v>
      </c>
      <c r="G32" s="509" t="s">
        <v>2223</v>
      </c>
      <c r="H32" s="509"/>
      <c r="I32" s="505" t="s">
        <v>2224</v>
      </c>
      <c r="J32" s="505" t="s">
        <v>2225</v>
      </c>
      <c r="N32" s="0" t="s">
        <v>2226</v>
      </c>
    </row>
    <row r="33" customFormat="false" ht="15" hidden="false" customHeight="false" outlineLevel="0" collapsed="false">
      <c r="C33" s="508" t="n">
        <v>77</v>
      </c>
      <c r="D33" s="508" t="s">
        <v>1686</v>
      </c>
      <c r="E33" s="508" t="n">
        <v>11</v>
      </c>
      <c r="F33" s="508" t="s">
        <v>1983</v>
      </c>
      <c r="G33" s="509" t="s">
        <v>2227</v>
      </c>
      <c r="H33" s="509"/>
      <c r="I33" s="505" t="s">
        <v>2228</v>
      </c>
      <c r="J33" s="505" t="s">
        <v>2228</v>
      </c>
      <c r="N33" s="0" t="s">
        <v>2229</v>
      </c>
    </row>
    <row r="34" customFormat="false" ht="15" hidden="false" customHeight="false" outlineLevel="0" collapsed="false">
      <c r="C34" s="508" t="n">
        <v>82</v>
      </c>
      <c r="D34" s="508" t="s">
        <v>1739</v>
      </c>
      <c r="E34" s="508" t="n">
        <v>12</v>
      </c>
      <c r="F34" s="508" t="s">
        <v>1984</v>
      </c>
      <c r="G34" s="509" t="s">
        <v>2230</v>
      </c>
      <c r="H34" s="509"/>
      <c r="I34" s="511" t="s">
        <v>2231</v>
      </c>
      <c r="J34" s="505" t="s">
        <v>2231</v>
      </c>
      <c r="N34" s="0" t="s">
        <v>2232</v>
      </c>
    </row>
    <row r="35" customFormat="false" ht="15" hidden="false" customHeight="false" outlineLevel="0" collapsed="false">
      <c r="C35" s="508" t="n">
        <v>97</v>
      </c>
      <c r="D35" s="508" t="s">
        <v>1695</v>
      </c>
      <c r="E35" s="508" t="n">
        <v>99</v>
      </c>
      <c r="F35" s="508" t="s">
        <v>1980</v>
      </c>
      <c r="G35" s="509" t="s">
        <v>2233</v>
      </c>
      <c r="H35" s="509"/>
      <c r="I35" s="505" t="s">
        <v>2234</v>
      </c>
      <c r="J35" s="505" t="s">
        <v>2235</v>
      </c>
      <c r="N35" s="0" t="s">
        <v>2236</v>
      </c>
    </row>
    <row r="36" customFormat="false" ht="15" hidden="false" customHeight="false" outlineLevel="0" collapsed="false">
      <c r="C36" s="508" t="n">
        <v>105</v>
      </c>
      <c r="D36" s="508" t="s">
        <v>1242</v>
      </c>
      <c r="E36" s="508" t="n">
        <v>1</v>
      </c>
      <c r="F36" s="508" t="s">
        <v>1910</v>
      </c>
      <c r="G36" s="509" t="s">
        <v>2237</v>
      </c>
      <c r="H36" s="509"/>
      <c r="I36" s="505" t="s">
        <v>2238</v>
      </c>
      <c r="J36" s="505" t="s">
        <v>2239</v>
      </c>
    </row>
    <row r="37" customFormat="false" ht="15" hidden="false" customHeight="false" outlineLevel="0" collapsed="false">
      <c r="C37" s="508" t="n">
        <v>107</v>
      </c>
      <c r="D37" s="508" t="s">
        <v>1801</v>
      </c>
      <c r="E37" s="508" t="n">
        <v>2</v>
      </c>
      <c r="F37" s="508" t="s">
        <v>1911</v>
      </c>
      <c r="G37" s="509" t="s">
        <v>2240</v>
      </c>
      <c r="H37" s="509"/>
      <c r="I37" s="505" t="s">
        <v>2241</v>
      </c>
      <c r="J37" s="505" t="s">
        <v>2242</v>
      </c>
    </row>
    <row r="38" customFormat="false" ht="15" hidden="false" customHeight="false" outlineLevel="0" collapsed="false">
      <c r="C38" s="508" t="n">
        <v>112</v>
      </c>
      <c r="D38" s="508" t="s">
        <v>1701</v>
      </c>
      <c r="E38" s="508" t="n">
        <v>3</v>
      </c>
      <c r="F38" s="508" t="s">
        <v>1912</v>
      </c>
      <c r="G38" s="509" t="s">
        <v>2243</v>
      </c>
      <c r="H38" s="509"/>
      <c r="I38" s="505" t="s">
        <v>2244</v>
      </c>
      <c r="J38" s="505" t="s">
        <v>2245</v>
      </c>
    </row>
    <row r="39" customFormat="false" ht="15" hidden="false" customHeight="false" outlineLevel="0" collapsed="false">
      <c r="C39" s="508" t="n">
        <v>113</v>
      </c>
      <c r="D39" s="508" t="s">
        <v>1699</v>
      </c>
      <c r="E39" s="508" t="n">
        <v>4</v>
      </c>
      <c r="F39" s="508" t="s">
        <v>1913</v>
      </c>
      <c r="G39" s="509" t="s">
        <v>2246</v>
      </c>
      <c r="H39" s="509"/>
      <c r="I39" s="505" t="s">
        <v>2247</v>
      </c>
      <c r="J39" s="505" t="s">
        <v>2248</v>
      </c>
    </row>
    <row r="40" customFormat="false" ht="15" hidden="false" customHeight="false" outlineLevel="0" collapsed="false">
      <c r="C40" s="508" t="n">
        <v>117</v>
      </c>
      <c r="D40" s="508" t="s">
        <v>1742</v>
      </c>
      <c r="E40" s="508" t="n">
        <v>5</v>
      </c>
      <c r="F40" s="508" t="s">
        <v>1914</v>
      </c>
      <c r="G40" s="509" t="s">
        <v>2249</v>
      </c>
      <c r="H40" s="509"/>
      <c r="I40" s="505" t="s">
        <v>2250</v>
      </c>
      <c r="J40" s="505" t="s">
        <v>2251</v>
      </c>
    </row>
    <row r="41" customFormat="false" ht="15" hidden="false" customHeight="false" outlineLevel="0" collapsed="false">
      <c r="C41" s="508" t="n">
        <v>120</v>
      </c>
      <c r="D41" s="508" t="s">
        <v>1556</v>
      </c>
      <c r="E41" s="508" t="n">
        <v>6</v>
      </c>
      <c r="F41" s="508" t="s">
        <v>1915</v>
      </c>
      <c r="G41" s="509" t="s">
        <v>2252</v>
      </c>
      <c r="H41" s="509"/>
      <c r="I41" s="505" t="s">
        <v>2253</v>
      </c>
      <c r="J41" s="505" t="s">
        <v>2254</v>
      </c>
    </row>
    <row r="42" customFormat="false" ht="15" hidden="false" customHeight="false" outlineLevel="0" collapsed="false">
      <c r="C42" s="508" t="n">
        <v>122</v>
      </c>
      <c r="D42" s="508" t="s">
        <v>1719</v>
      </c>
      <c r="E42" s="508" t="n">
        <v>7</v>
      </c>
      <c r="F42" s="508" t="s">
        <v>1916</v>
      </c>
      <c r="G42" s="509" t="s">
        <v>2255</v>
      </c>
      <c r="H42" s="509"/>
      <c r="I42" s="505" t="s">
        <v>2256</v>
      </c>
      <c r="J42" s="505" t="s">
        <v>2257</v>
      </c>
    </row>
    <row r="43" customFormat="false" ht="15" hidden="false" customHeight="false" outlineLevel="0" collapsed="false">
      <c r="C43" s="508" t="n">
        <v>127</v>
      </c>
      <c r="D43" s="508" t="s">
        <v>1688</v>
      </c>
      <c r="E43" s="508" t="n">
        <v>8</v>
      </c>
      <c r="F43" s="508" t="s">
        <v>1917</v>
      </c>
      <c r="G43" s="509" t="s">
        <v>2258</v>
      </c>
      <c r="H43" s="509"/>
      <c r="I43" s="511" t="s">
        <v>2259</v>
      </c>
      <c r="J43" s="505" t="s">
        <v>2259</v>
      </c>
    </row>
    <row r="44" customFormat="false" ht="15" hidden="false" customHeight="false" outlineLevel="0" collapsed="false">
      <c r="C44" s="508" t="n">
        <v>140</v>
      </c>
      <c r="D44" s="508" t="s">
        <v>976</v>
      </c>
      <c r="E44" s="508" t="n">
        <v>9</v>
      </c>
      <c r="F44" s="508" t="s">
        <v>1918</v>
      </c>
      <c r="G44" s="509" t="s">
        <v>2260</v>
      </c>
      <c r="H44" s="509"/>
      <c r="I44" s="511" t="s">
        <v>2261</v>
      </c>
      <c r="J44" s="505" t="s">
        <v>2262</v>
      </c>
    </row>
    <row r="45" customFormat="false" ht="15" hidden="false" customHeight="false" outlineLevel="0" collapsed="false">
      <c r="C45" s="508" t="n">
        <v>150</v>
      </c>
      <c r="D45" s="508" t="s">
        <v>1235</v>
      </c>
      <c r="E45" s="508" t="n">
        <v>10</v>
      </c>
      <c r="F45" s="508" t="s">
        <v>1919</v>
      </c>
      <c r="G45" s="509" t="s">
        <v>2263</v>
      </c>
      <c r="H45" s="509"/>
      <c r="I45" s="511" t="s">
        <v>2264</v>
      </c>
      <c r="J45" s="505" t="s">
        <v>2265</v>
      </c>
    </row>
    <row r="46" customFormat="false" ht="15" hidden="false" customHeight="false" outlineLevel="0" collapsed="false">
      <c r="C46" s="508" t="n">
        <v>160</v>
      </c>
      <c r="D46" s="508" t="s">
        <v>645</v>
      </c>
      <c r="E46" s="508" t="n">
        <v>11</v>
      </c>
      <c r="F46" s="508" t="s">
        <v>1920</v>
      </c>
      <c r="G46" s="509" t="s">
        <v>2266</v>
      </c>
      <c r="H46" s="509"/>
      <c r="I46" s="505" t="s">
        <v>2267</v>
      </c>
      <c r="J46" s="505" t="s">
        <v>2268</v>
      </c>
    </row>
    <row r="47" customFormat="false" ht="15" hidden="false" customHeight="false" outlineLevel="0" collapsed="false">
      <c r="C47" s="508" t="n">
        <v>185</v>
      </c>
      <c r="D47" s="508" t="s">
        <v>436</v>
      </c>
      <c r="E47" s="508" t="n">
        <v>12</v>
      </c>
      <c r="F47" s="508" t="s">
        <v>1921</v>
      </c>
      <c r="G47" s="509" t="s">
        <v>2269</v>
      </c>
      <c r="H47" s="509"/>
      <c r="I47" s="505" t="s">
        <v>2270</v>
      </c>
      <c r="J47" s="505" t="s">
        <v>2271</v>
      </c>
    </row>
    <row r="48" customFormat="false" ht="15" hidden="false" customHeight="false" outlineLevel="0" collapsed="false">
      <c r="C48" s="508" t="n">
        <v>205</v>
      </c>
      <c r="D48" s="508" t="s">
        <v>347</v>
      </c>
      <c r="E48" s="508" t="n">
        <v>13</v>
      </c>
      <c r="F48" s="508" t="s">
        <v>1922</v>
      </c>
      <c r="G48" s="509" t="s">
        <v>2272</v>
      </c>
      <c r="H48" s="509"/>
      <c r="I48" s="505" t="s">
        <v>2273</v>
      </c>
      <c r="J48" s="505" t="s">
        <v>2274</v>
      </c>
    </row>
    <row r="49" customFormat="false" ht="15" hidden="false" customHeight="false" outlineLevel="0" collapsed="false">
      <c r="C49" s="508" t="n">
        <v>215</v>
      </c>
      <c r="D49" s="508" t="s">
        <v>1594</v>
      </c>
      <c r="E49" s="508" t="n">
        <v>14</v>
      </c>
      <c r="F49" s="508" t="s">
        <v>1923</v>
      </c>
      <c r="G49" s="509" t="s">
        <v>2275</v>
      </c>
      <c r="H49" s="509"/>
      <c r="I49" s="505" t="s">
        <v>2276</v>
      </c>
      <c r="J49" s="505" t="s">
        <v>2277</v>
      </c>
    </row>
    <row r="50" customFormat="false" ht="15" hidden="false" customHeight="false" outlineLevel="0" collapsed="false">
      <c r="C50" s="508" t="n">
        <v>245</v>
      </c>
      <c r="D50" s="508" t="s">
        <v>1654</v>
      </c>
      <c r="E50" s="508" t="n">
        <v>15</v>
      </c>
      <c r="F50" s="508" t="s">
        <v>1925</v>
      </c>
      <c r="G50" s="509" t="s">
        <v>2278</v>
      </c>
      <c r="H50" s="509"/>
      <c r="I50" s="505" t="s">
        <v>2279</v>
      </c>
      <c r="J50" s="505" t="s">
        <v>2280</v>
      </c>
    </row>
    <row r="51" customFormat="false" ht="15" hidden="false" customHeight="false" outlineLevel="0" collapsed="false">
      <c r="C51" s="508" t="n">
        <v>250</v>
      </c>
      <c r="D51" s="508" t="s">
        <v>367</v>
      </c>
      <c r="E51" s="508" t="n">
        <v>16</v>
      </c>
      <c r="F51" s="508" t="s">
        <v>1926</v>
      </c>
      <c r="G51" s="509" t="s">
        <v>2281</v>
      </c>
      <c r="H51" s="509"/>
      <c r="I51" s="505" t="s">
        <v>2282</v>
      </c>
      <c r="J51" s="505" t="s">
        <v>2283</v>
      </c>
    </row>
    <row r="52" customFormat="false" ht="15" hidden="false" customHeight="false" outlineLevel="0" collapsed="false">
      <c r="C52" s="508" t="n">
        <v>255</v>
      </c>
      <c r="D52" s="508" t="s">
        <v>1292</v>
      </c>
      <c r="E52" s="508" t="n">
        <v>17</v>
      </c>
      <c r="F52" s="508" t="s">
        <v>1927</v>
      </c>
      <c r="G52" s="509" t="s">
        <v>2284</v>
      </c>
      <c r="H52" s="509"/>
      <c r="I52" s="511" t="s">
        <v>2285</v>
      </c>
      <c r="J52" s="505" t="s">
        <v>2286</v>
      </c>
    </row>
    <row r="53" customFormat="false" ht="15" hidden="false" customHeight="false" outlineLevel="0" collapsed="false">
      <c r="C53" s="508" t="n">
        <v>260</v>
      </c>
      <c r="D53" s="508" t="s">
        <v>1297</v>
      </c>
      <c r="E53" s="508" t="n">
        <v>18</v>
      </c>
      <c r="F53" s="508" t="s">
        <v>1928</v>
      </c>
      <c r="G53" s="509" t="s">
        <v>2287</v>
      </c>
      <c r="H53" s="509"/>
      <c r="I53" s="505" t="s">
        <v>2288</v>
      </c>
      <c r="J53" s="505" t="s">
        <v>2289</v>
      </c>
    </row>
    <row r="54" customFormat="false" ht="15" hidden="false" customHeight="false" outlineLevel="0" collapsed="false">
      <c r="C54" s="508" t="n">
        <v>270</v>
      </c>
      <c r="D54" s="508" t="s">
        <v>968</v>
      </c>
      <c r="E54" s="508" t="n">
        <v>99</v>
      </c>
      <c r="F54" s="508" t="s">
        <v>1924</v>
      </c>
      <c r="G54" s="509" t="s">
        <v>2290</v>
      </c>
      <c r="H54" s="509"/>
      <c r="I54" s="505" t="s">
        <v>2291</v>
      </c>
      <c r="J54" s="505" t="s">
        <v>2292</v>
      </c>
    </row>
    <row r="55" customFormat="false" ht="15" hidden="false" customHeight="false" outlineLevel="0" collapsed="false">
      <c r="C55" s="508" t="n">
        <v>285</v>
      </c>
      <c r="D55" s="508" t="s">
        <v>415</v>
      </c>
      <c r="E55" s="508" t="n">
        <v>1</v>
      </c>
      <c r="F55" s="508" t="s">
        <v>1986</v>
      </c>
      <c r="G55" s="509" t="s">
        <v>2293</v>
      </c>
      <c r="H55" s="509"/>
      <c r="I55" s="505" t="s">
        <v>2294</v>
      </c>
      <c r="J55" s="505" t="s">
        <v>2295</v>
      </c>
    </row>
    <row r="56" customFormat="false" ht="15" hidden="false" customHeight="false" outlineLevel="0" collapsed="false">
      <c r="C56" s="508" t="n">
        <v>290</v>
      </c>
      <c r="D56" s="508" t="s">
        <v>549</v>
      </c>
      <c r="E56" s="508" t="n">
        <v>2</v>
      </c>
      <c r="F56" s="508" t="s">
        <v>1988</v>
      </c>
      <c r="G56" s="509" t="s">
        <v>2296</v>
      </c>
      <c r="H56" s="509"/>
      <c r="I56" s="505" t="s">
        <v>2297</v>
      </c>
      <c r="J56" s="505" t="s">
        <v>2298</v>
      </c>
    </row>
    <row r="57" customFormat="false" ht="15" hidden="false" customHeight="false" outlineLevel="0" collapsed="false">
      <c r="C57" s="508" t="n">
        <v>295</v>
      </c>
      <c r="D57" s="508" t="s">
        <v>985</v>
      </c>
      <c r="E57" s="508" t="n">
        <v>3</v>
      </c>
      <c r="F57" s="508" t="s">
        <v>1989</v>
      </c>
      <c r="G57" s="509" t="s">
        <v>2299</v>
      </c>
      <c r="H57" s="509"/>
      <c r="I57" s="505" t="s">
        <v>2300</v>
      </c>
      <c r="J57" s="505" t="s">
        <v>2301</v>
      </c>
    </row>
    <row r="58" customFormat="false" ht="15" hidden="false" customHeight="false" outlineLevel="0" collapsed="false">
      <c r="C58" s="508" t="n">
        <v>320</v>
      </c>
      <c r="D58" s="508" t="s">
        <v>1534</v>
      </c>
      <c r="E58" s="508" t="n">
        <v>4</v>
      </c>
      <c r="F58" s="508" t="s">
        <v>1990</v>
      </c>
      <c r="G58" s="509" t="s">
        <v>2302</v>
      </c>
      <c r="H58" s="509"/>
      <c r="I58" s="505" t="s">
        <v>2303</v>
      </c>
      <c r="J58" s="505" t="s">
        <v>2304</v>
      </c>
    </row>
    <row r="59" customFormat="false" ht="15" hidden="false" customHeight="false" outlineLevel="0" collapsed="false">
      <c r="C59" s="508" t="n">
        <v>345</v>
      </c>
      <c r="D59" s="508" t="s">
        <v>376</v>
      </c>
      <c r="E59" s="508" t="n">
        <v>5</v>
      </c>
      <c r="F59" s="508" t="s">
        <v>1991</v>
      </c>
      <c r="G59" s="509" t="s">
        <v>2305</v>
      </c>
      <c r="H59" s="509"/>
      <c r="I59" s="505" t="s">
        <v>2306</v>
      </c>
      <c r="J59" s="505" t="s">
        <v>2306</v>
      </c>
    </row>
    <row r="60" customFormat="false" ht="15" hidden="false" customHeight="false" outlineLevel="0" collapsed="false">
      <c r="C60" s="508" t="n">
        <v>350</v>
      </c>
      <c r="D60" s="508" t="s">
        <v>1000</v>
      </c>
      <c r="E60" s="508" t="n">
        <v>6</v>
      </c>
      <c r="F60" s="508" t="s">
        <v>1992</v>
      </c>
      <c r="G60" s="509" t="s">
        <v>2307</v>
      </c>
      <c r="H60" s="509"/>
      <c r="I60" s="505" t="s">
        <v>2308</v>
      </c>
      <c r="J60" s="505" t="s">
        <v>2309</v>
      </c>
    </row>
    <row r="61" customFormat="false" ht="15" hidden="false" customHeight="false" outlineLevel="0" collapsed="false">
      <c r="C61" s="508" t="n">
        <v>360</v>
      </c>
      <c r="D61" s="508" t="s">
        <v>1615</v>
      </c>
      <c r="E61" s="508" t="n">
        <v>99</v>
      </c>
      <c r="F61" s="508" t="s">
        <v>1987</v>
      </c>
      <c r="G61" s="509" t="s">
        <v>2310</v>
      </c>
      <c r="H61" s="509"/>
      <c r="I61" s="505" t="s">
        <v>2311</v>
      </c>
      <c r="J61" s="505" t="s">
        <v>2312</v>
      </c>
    </row>
    <row r="62" customFormat="false" ht="15" hidden="false" customHeight="false" outlineLevel="0" collapsed="false">
      <c r="C62" s="508" t="n">
        <v>380</v>
      </c>
      <c r="D62" s="508" t="s">
        <v>952</v>
      </c>
      <c r="E62" s="508" t="n">
        <v>1</v>
      </c>
      <c r="F62" s="508" t="s">
        <v>1967</v>
      </c>
      <c r="G62" s="509" t="s">
        <v>2313</v>
      </c>
      <c r="H62" s="509"/>
      <c r="I62" s="505" t="s">
        <v>2314</v>
      </c>
      <c r="J62" s="505" t="s">
        <v>2315</v>
      </c>
    </row>
    <row r="63" customFormat="false" ht="15" hidden="false" customHeight="false" outlineLevel="0" collapsed="false">
      <c r="C63" s="508" t="n">
        <v>390</v>
      </c>
      <c r="D63" s="508" t="s">
        <v>530</v>
      </c>
      <c r="E63" s="508" t="n">
        <v>2</v>
      </c>
      <c r="F63" s="508" t="s">
        <v>1968</v>
      </c>
      <c r="G63" s="509" t="s">
        <v>2316</v>
      </c>
      <c r="H63" s="509"/>
      <c r="I63" s="505" t="s">
        <v>2317</v>
      </c>
      <c r="J63" s="505" t="s">
        <v>2318</v>
      </c>
    </row>
    <row r="64" customFormat="false" ht="15" hidden="false" customHeight="false" outlineLevel="0" collapsed="false">
      <c r="C64" s="508" t="n">
        <v>395</v>
      </c>
      <c r="D64" s="508" t="s">
        <v>587</v>
      </c>
      <c r="E64" s="508" t="n">
        <v>3</v>
      </c>
      <c r="F64" s="508" t="s">
        <v>1969</v>
      </c>
      <c r="G64" s="509" t="s">
        <v>2319</v>
      </c>
      <c r="H64" s="509"/>
      <c r="I64" s="505" t="s">
        <v>2320</v>
      </c>
      <c r="J64" s="505" t="s">
        <v>2321</v>
      </c>
    </row>
    <row r="65" customFormat="false" ht="15" hidden="false" customHeight="false" outlineLevel="0" collapsed="false">
      <c r="C65" s="508" t="n">
        <v>397</v>
      </c>
      <c r="D65" s="508" t="s">
        <v>575</v>
      </c>
      <c r="E65" s="508" t="n">
        <v>4</v>
      </c>
      <c r="F65" s="508" t="s">
        <v>1970</v>
      </c>
      <c r="G65" s="509" t="s">
        <v>2322</v>
      </c>
      <c r="H65" s="509"/>
      <c r="I65" s="505" t="s">
        <v>2323</v>
      </c>
      <c r="J65" s="505" t="s">
        <v>2324</v>
      </c>
    </row>
    <row r="66" customFormat="false" ht="15" hidden="false" customHeight="false" outlineLevel="0" collapsed="false">
      <c r="C66" s="508" t="n">
        <v>400</v>
      </c>
      <c r="D66" s="508" t="s">
        <v>607</v>
      </c>
      <c r="E66" s="508" t="n">
        <v>99</v>
      </c>
      <c r="F66" s="508" t="s">
        <v>1966</v>
      </c>
      <c r="G66" s="509" t="s">
        <v>2325</v>
      </c>
      <c r="H66" s="509"/>
      <c r="I66" s="505" t="s">
        <v>2326</v>
      </c>
      <c r="J66" s="505" t="s">
        <v>2327</v>
      </c>
    </row>
    <row r="67" customFormat="false" ht="15" hidden="false" customHeight="false" outlineLevel="0" collapsed="false">
      <c r="C67" s="508" t="n">
        <v>405</v>
      </c>
      <c r="D67" s="508" t="s">
        <v>556</v>
      </c>
      <c r="E67" s="508" t="n">
        <v>1</v>
      </c>
      <c r="F67" s="508" t="s">
        <v>2046</v>
      </c>
      <c r="G67" s="509" t="s">
        <v>2328</v>
      </c>
      <c r="H67" s="509"/>
      <c r="I67" s="511" t="s">
        <v>2329</v>
      </c>
      <c r="J67" s="505" t="s">
        <v>2330</v>
      </c>
    </row>
    <row r="68" customFormat="false" ht="15" hidden="false" customHeight="false" outlineLevel="0" collapsed="false">
      <c r="C68" s="508" t="n">
        <v>410</v>
      </c>
      <c r="D68" s="508" t="s">
        <v>489</v>
      </c>
      <c r="E68" s="508" t="n">
        <v>2</v>
      </c>
      <c r="F68" s="508" t="s">
        <v>2047</v>
      </c>
      <c r="G68" s="509" t="s">
        <v>2331</v>
      </c>
      <c r="H68" s="509"/>
      <c r="I68" s="505" t="s">
        <v>2332</v>
      </c>
      <c r="J68" s="505" t="s">
        <v>2333</v>
      </c>
    </row>
    <row r="69" customFormat="false" ht="15" hidden="false" customHeight="false" outlineLevel="0" collapsed="false">
      <c r="C69" s="508" t="n">
        <v>420</v>
      </c>
      <c r="D69" s="508" t="s">
        <v>390</v>
      </c>
      <c r="E69" s="508" t="n">
        <v>3</v>
      </c>
      <c r="F69" s="508" t="s">
        <v>2048</v>
      </c>
      <c r="G69" s="509" t="s">
        <v>2334</v>
      </c>
      <c r="H69" s="509"/>
      <c r="I69" s="505" t="s">
        <v>2335</v>
      </c>
      <c r="J69" s="505" t="s">
        <v>2336</v>
      </c>
    </row>
    <row r="70" customFormat="false" ht="15" hidden="false" customHeight="false" outlineLevel="0" collapsed="false">
      <c r="C70" s="508" t="n">
        <v>428</v>
      </c>
      <c r="D70" s="508" t="s">
        <v>476</v>
      </c>
      <c r="E70" s="508" t="n">
        <v>4</v>
      </c>
      <c r="F70" s="508" t="s">
        <v>2050</v>
      </c>
      <c r="G70" s="509" t="s">
        <v>2337</v>
      </c>
      <c r="H70" s="509"/>
      <c r="I70" s="505" t="s">
        <v>2338</v>
      </c>
      <c r="J70" s="505" t="s">
        <v>2339</v>
      </c>
    </row>
    <row r="71" customFormat="false" ht="15" hidden="false" customHeight="false" outlineLevel="0" collapsed="false">
      <c r="C71" s="508" t="n">
        <v>435</v>
      </c>
      <c r="D71" s="508" t="s">
        <v>602</v>
      </c>
      <c r="E71" s="508" t="n">
        <v>5</v>
      </c>
      <c r="F71" s="508" t="s">
        <v>2051</v>
      </c>
      <c r="G71" s="509" t="s">
        <v>2340</v>
      </c>
      <c r="H71" s="509"/>
      <c r="I71" s="505" t="s">
        <v>2341</v>
      </c>
      <c r="J71" s="505" t="s">
        <v>2342</v>
      </c>
    </row>
    <row r="72" customFormat="false" ht="15" hidden="false" customHeight="false" outlineLevel="0" collapsed="false">
      <c r="C72" s="508" t="n">
        <v>440</v>
      </c>
      <c r="D72" s="508" t="s">
        <v>1163</v>
      </c>
      <c r="E72" s="508" t="n">
        <v>6</v>
      </c>
      <c r="F72" s="508" t="s">
        <v>2052</v>
      </c>
      <c r="G72" s="509" t="s">
        <v>2343</v>
      </c>
      <c r="H72" s="509"/>
      <c r="I72" s="505" t="s">
        <v>2344</v>
      </c>
      <c r="J72" s="505" t="s">
        <v>2345</v>
      </c>
    </row>
    <row r="73" customFormat="false" ht="15" hidden="false" customHeight="false" outlineLevel="0" collapsed="false">
      <c r="C73" s="508" t="n">
        <v>445</v>
      </c>
      <c r="D73" s="508" t="s">
        <v>453</v>
      </c>
      <c r="E73" s="508" t="n">
        <v>7</v>
      </c>
      <c r="F73" s="508" t="s">
        <v>2053</v>
      </c>
      <c r="G73" s="509" t="s">
        <v>2346</v>
      </c>
      <c r="H73" s="509"/>
      <c r="I73" s="505" t="s">
        <v>2347</v>
      </c>
      <c r="J73" s="505" t="s">
        <v>2348</v>
      </c>
    </row>
    <row r="74" customFormat="false" ht="15" hidden="false" customHeight="false" outlineLevel="0" collapsed="false">
      <c r="C74" s="508" t="n">
        <v>450</v>
      </c>
      <c r="D74" s="508" t="s">
        <v>1199</v>
      </c>
      <c r="E74" s="508" t="n">
        <v>8</v>
      </c>
      <c r="F74" s="508" t="s">
        <v>2054</v>
      </c>
      <c r="G74" s="509" t="s">
        <v>2349</v>
      </c>
      <c r="H74" s="509"/>
      <c r="I74" s="505" t="s">
        <v>2350</v>
      </c>
      <c r="J74" s="505" t="s">
        <v>2351</v>
      </c>
    </row>
    <row r="75" customFormat="false" ht="15" hidden="false" customHeight="false" outlineLevel="0" collapsed="false">
      <c r="C75" s="508" t="n">
        <v>452</v>
      </c>
      <c r="D75" s="508" t="s">
        <v>327</v>
      </c>
      <c r="E75" s="508" t="n">
        <v>9</v>
      </c>
      <c r="F75" s="508" t="s">
        <v>2055</v>
      </c>
      <c r="G75" s="509" t="s">
        <v>2352</v>
      </c>
      <c r="H75" s="509"/>
      <c r="I75" s="505" t="s">
        <v>2353</v>
      </c>
      <c r="J75" s="505" t="s">
        <v>2354</v>
      </c>
    </row>
    <row r="76" customFormat="false" ht="15" hidden="false" customHeight="false" outlineLevel="0" collapsed="false">
      <c r="C76" s="508" t="n">
        <v>460</v>
      </c>
      <c r="D76" s="508" t="s">
        <v>1263</v>
      </c>
      <c r="E76" s="508" t="n">
        <v>10</v>
      </c>
      <c r="F76" s="508" t="s">
        <v>2056</v>
      </c>
      <c r="G76" s="509" t="s">
        <v>2355</v>
      </c>
      <c r="H76" s="509"/>
      <c r="I76" s="505" t="s">
        <v>2356</v>
      </c>
      <c r="J76" s="505" t="s">
        <v>2357</v>
      </c>
    </row>
    <row r="77" customFormat="false" ht="15" hidden="false" customHeight="false" outlineLevel="0" collapsed="false">
      <c r="C77" s="508" t="n">
        <v>461</v>
      </c>
      <c r="D77" s="508" t="s">
        <v>1328</v>
      </c>
      <c r="E77" s="508" t="n">
        <v>11</v>
      </c>
      <c r="F77" s="508" t="s">
        <v>2057</v>
      </c>
      <c r="G77" s="509" t="s">
        <v>2358</v>
      </c>
      <c r="H77" s="509"/>
      <c r="I77" s="505" t="s">
        <v>2359</v>
      </c>
      <c r="J77" s="505" t="s">
        <v>2360</v>
      </c>
    </row>
    <row r="78" customFormat="false" ht="15" hidden="false" customHeight="false" outlineLevel="0" collapsed="false">
      <c r="C78" s="508" t="n">
        <v>463</v>
      </c>
      <c r="D78" s="508" t="s">
        <v>1334</v>
      </c>
      <c r="E78" s="508" t="n">
        <v>12</v>
      </c>
      <c r="F78" s="508" t="s">
        <v>2058</v>
      </c>
      <c r="G78" s="509" t="s">
        <v>2361</v>
      </c>
      <c r="H78" s="509"/>
      <c r="I78" s="505" t="s">
        <v>2362</v>
      </c>
      <c r="J78" s="505" t="s">
        <v>2363</v>
      </c>
    </row>
    <row r="79" customFormat="false" ht="15" hidden="false" customHeight="false" outlineLevel="0" collapsed="false">
      <c r="C79" s="508" t="n">
        <v>465</v>
      </c>
      <c r="D79" s="508" t="s">
        <v>862</v>
      </c>
      <c r="E79" s="508" t="n">
        <v>13</v>
      </c>
      <c r="F79" s="508" t="s">
        <v>2059</v>
      </c>
      <c r="G79" s="509" t="s">
        <v>2364</v>
      </c>
      <c r="H79" s="509"/>
      <c r="I79" s="512" t="s">
        <v>2365</v>
      </c>
      <c r="J79" s="505" t="s">
        <v>2366</v>
      </c>
    </row>
    <row r="80" customFormat="false" ht="15" hidden="false" customHeight="false" outlineLevel="0" collapsed="false">
      <c r="C80" s="508" t="n">
        <v>475</v>
      </c>
      <c r="D80" s="508" t="s">
        <v>913</v>
      </c>
      <c r="E80" s="508" t="n">
        <v>14</v>
      </c>
      <c r="F80" s="508" t="s">
        <v>2060</v>
      </c>
      <c r="G80" s="509" t="s">
        <v>2367</v>
      </c>
      <c r="H80" s="509"/>
      <c r="I80" s="512" t="s">
        <v>2368</v>
      </c>
      <c r="J80" s="505" t="s">
        <v>2369</v>
      </c>
    </row>
    <row r="81" customFormat="false" ht="15" hidden="false" customHeight="false" outlineLevel="0" collapsed="false">
      <c r="C81" s="508" t="n">
        <v>480</v>
      </c>
      <c r="D81" s="508" t="s">
        <v>1134</v>
      </c>
      <c r="E81" s="508" t="n">
        <v>15</v>
      </c>
      <c r="F81" s="508" t="s">
        <v>2061</v>
      </c>
      <c r="G81" s="509" t="s">
        <v>2370</v>
      </c>
      <c r="H81" s="509"/>
      <c r="I81" s="505" t="s">
        <v>2371</v>
      </c>
      <c r="J81" s="505" t="s">
        <v>2372</v>
      </c>
    </row>
    <row r="82" customFormat="false" ht="15" hidden="false" customHeight="false" outlineLevel="0" collapsed="false">
      <c r="C82" s="508" t="n">
        <v>495</v>
      </c>
      <c r="D82" s="508" t="s">
        <v>1681</v>
      </c>
      <c r="E82" s="508" t="n">
        <v>99</v>
      </c>
      <c r="F82" s="508" t="s">
        <v>2049</v>
      </c>
      <c r="G82" s="509" t="s">
        <v>2373</v>
      </c>
      <c r="H82" s="509"/>
      <c r="I82" s="511" t="s">
        <v>2374</v>
      </c>
      <c r="J82" s="505" t="s">
        <v>2375</v>
      </c>
    </row>
    <row r="83" customFormat="false" ht="15" hidden="false" customHeight="false" outlineLevel="0" collapsed="false">
      <c r="C83" s="508" t="n">
        <v>505</v>
      </c>
      <c r="D83" s="508" t="s">
        <v>1302</v>
      </c>
      <c r="E83" s="508" t="n">
        <v>1</v>
      </c>
      <c r="F83" s="508" t="s">
        <v>1930</v>
      </c>
      <c r="G83" s="509" t="s">
        <v>2376</v>
      </c>
      <c r="H83" s="509"/>
      <c r="I83" s="511" t="s">
        <v>2377</v>
      </c>
      <c r="J83" s="505" t="s">
        <v>2378</v>
      </c>
    </row>
    <row r="84" customFormat="false" ht="15" hidden="false" customHeight="false" outlineLevel="0" collapsed="false">
      <c r="C84" s="508" t="n">
        <v>510</v>
      </c>
      <c r="D84" s="508" t="s">
        <v>1553</v>
      </c>
      <c r="E84" s="508" t="n">
        <v>2</v>
      </c>
      <c r="F84" s="508" t="s">
        <v>1931</v>
      </c>
      <c r="G84" s="509" t="s">
        <v>2379</v>
      </c>
      <c r="H84" s="509"/>
      <c r="I84" s="511" t="s">
        <v>2380</v>
      </c>
      <c r="J84" s="505" t="s">
        <v>2381</v>
      </c>
    </row>
    <row r="85" customFormat="false" ht="15" hidden="false" customHeight="false" outlineLevel="0" collapsed="false">
      <c r="C85" s="508" t="n">
        <v>515</v>
      </c>
      <c r="D85" s="508" t="s">
        <v>615</v>
      </c>
      <c r="E85" s="508" t="n">
        <v>3</v>
      </c>
      <c r="F85" s="508" t="s">
        <v>1932</v>
      </c>
      <c r="G85" s="509" t="s">
        <v>2382</v>
      </c>
      <c r="H85" s="509"/>
      <c r="I85" s="511" t="s">
        <v>2383</v>
      </c>
      <c r="J85" s="505" t="s">
        <v>2384</v>
      </c>
    </row>
    <row r="86" customFormat="false" ht="15" hidden="false" customHeight="false" outlineLevel="0" collapsed="false">
      <c r="C86" s="508" t="n">
        <v>535</v>
      </c>
      <c r="D86" s="508" t="s">
        <v>355</v>
      </c>
      <c r="E86" s="508" t="n">
        <v>4</v>
      </c>
      <c r="F86" s="508" t="s">
        <v>1933</v>
      </c>
      <c r="G86" s="509" t="s">
        <v>2385</v>
      </c>
      <c r="H86" s="509"/>
      <c r="I86" s="505" t="s">
        <v>2386</v>
      </c>
      <c r="J86" s="505" t="s">
        <v>2387</v>
      </c>
    </row>
    <row r="87" customFormat="false" ht="15" hidden="false" customHeight="false" outlineLevel="0" collapsed="false">
      <c r="C87" s="508" t="n">
        <v>540</v>
      </c>
      <c r="D87" s="508" t="s">
        <v>930</v>
      </c>
      <c r="E87" s="508" t="n">
        <v>5</v>
      </c>
      <c r="F87" s="508" t="s">
        <v>1934</v>
      </c>
      <c r="G87" s="509" t="s">
        <v>2388</v>
      </c>
      <c r="H87" s="509"/>
      <c r="I87" s="505" t="s">
        <v>2389</v>
      </c>
      <c r="J87" s="505" t="s">
        <v>2390</v>
      </c>
    </row>
    <row r="88" customFormat="false" ht="15" hidden="false" customHeight="false" outlineLevel="0" collapsed="false">
      <c r="C88" s="508" t="n">
        <v>548</v>
      </c>
      <c r="D88" s="508" t="s">
        <v>1041</v>
      </c>
      <c r="E88" s="508" t="n">
        <v>6</v>
      </c>
      <c r="F88" s="508" t="s">
        <v>1936</v>
      </c>
      <c r="G88" s="509" t="s">
        <v>2391</v>
      </c>
      <c r="H88" s="509"/>
      <c r="I88" s="505" t="s">
        <v>2392</v>
      </c>
      <c r="J88" s="505" t="s">
        <v>2393</v>
      </c>
    </row>
    <row r="89" customFormat="false" ht="15" hidden="false" customHeight="false" outlineLevel="0" collapsed="false">
      <c r="C89" s="508" t="n">
        <v>550</v>
      </c>
      <c r="D89" s="508" t="s">
        <v>1046</v>
      </c>
      <c r="E89" s="508" t="n">
        <v>7</v>
      </c>
      <c r="F89" s="508" t="s">
        <v>1937</v>
      </c>
      <c r="G89" s="509" t="s">
        <v>2394</v>
      </c>
      <c r="H89" s="509"/>
      <c r="I89" s="505" t="s">
        <v>2395</v>
      </c>
      <c r="J89" s="505" t="s">
        <v>2395</v>
      </c>
    </row>
    <row r="90" customFormat="false" ht="15" hidden="false" customHeight="false" outlineLevel="0" collapsed="false">
      <c r="C90" s="508" t="n">
        <v>555</v>
      </c>
      <c r="D90" s="508" t="s">
        <v>1091</v>
      </c>
      <c r="E90" s="508" t="n">
        <v>8</v>
      </c>
      <c r="F90" s="508" t="s">
        <v>1938</v>
      </c>
      <c r="G90" s="509" t="s">
        <v>2396</v>
      </c>
      <c r="H90" s="509"/>
      <c r="I90" s="505" t="s">
        <v>2397</v>
      </c>
      <c r="J90" s="505" t="s">
        <v>2398</v>
      </c>
    </row>
    <row r="91" customFormat="false" ht="15" hidden="false" customHeight="false" outlineLevel="0" collapsed="false">
      <c r="C91" s="508" t="n">
        <v>565</v>
      </c>
      <c r="D91" s="508" t="s">
        <v>544</v>
      </c>
      <c r="E91" s="508" t="n">
        <v>99</v>
      </c>
      <c r="F91" s="508" t="s">
        <v>1935</v>
      </c>
      <c r="G91" s="509" t="s">
        <v>2399</v>
      </c>
      <c r="H91" s="509"/>
      <c r="I91" s="505" t="s">
        <v>2400</v>
      </c>
      <c r="J91" s="505" t="s">
        <v>2401</v>
      </c>
    </row>
    <row r="92" customFormat="false" ht="15" hidden="false" customHeight="false" outlineLevel="0" collapsed="false">
      <c r="C92" s="508" t="n">
        <v>580</v>
      </c>
      <c r="D92" s="508" t="s">
        <v>1080</v>
      </c>
      <c r="E92" s="508" t="n">
        <v>1</v>
      </c>
      <c r="F92" s="508" t="s">
        <v>1995</v>
      </c>
      <c r="G92" s="509" t="s">
        <v>2402</v>
      </c>
      <c r="H92" s="509"/>
      <c r="I92" s="505" t="s">
        <v>2403</v>
      </c>
      <c r="J92" s="505" t="s">
        <v>2404</v>
      </c>
    </row>
    <row r="93" customFormat="false" ht="15" hidden="false" customHeight="false" outlineLevel="0" collapsed="false">
      <c r="C93" s="508" t="n">
        <v>593</v>
      </c>
      <c r="D93" s="508" t="s">
        <v>428</v>
      </c>
      <c r="E93" s="508" t="n">
        <v>2</v>
      </c>
      <c r="F93" s="508" t="s">
        <v>1994</v>
      </c>
      <c r="G93" s="509" t="s">
        <v>2405</v>
      </c>
      <c r="H93" s="509"/>
      <c r="I93" s="505" t="s">
        <v>2406</v>
      </c>
      <c r="J93" s="505" t="s">
        <v>2407</v>
      </c>
    </row>
    <row r="94" customFormat="false" ht="15" hidden="false" customHeight="false" outlineLevel="0" collapsed="false">
      <c r="C94" s="508" t="n">
        <v>595</v>
      </c>
      <c r="D94" s="508" t="s">
        <v>1643</v>
      </c>
      <c r="E94" s="508" t="n">
        <v>3</v>
      </c>
      <c r="F94" s="508" t="s">
        <v>1996</v>
      </c>
      <c r="G94" s="509" t="s">
        <v>2408</v>
      </c>
      <c r="H94" s="509"/>
      <c r="I94" s="505" t="s">
        <v>2409</v>
      </c>
      <c r="J94" s="505" t="s">
        <v>2410</v>
      </c>
    </row>
    <row r="95" customFormat="false" ht="15" hidden="false" customHeight="false" outlineLevel="0" collapsed="false">
      <c r="C95" s="508" t="n">
        <v>600</v>
      </c>
      <c r="D95" s="508" t="s">
        <v>1111</v>
      </c>
      <c r="E95" s="508" t="n">
        <v>4</v>
      </c>
      <c r="F95" s="508" t="s">
        <v>1997</v>
      </c>
      <c r="G95" s="509" t="s">
        <v>2411</v>
      </c>
      <c r="H95" s="509"/>
      <c r="I95" s="511" t="s">
        <v>2412</v>
      </c>
      <c r="J95" s="505" t="s">
        <v>2413</v>
      </c>
    </row>
    <row r="96" customFormat="false" ht="15" hidden="false" customHeight="false" outlineLevel="0" collapsed="false">
      <c r="C96" s="508" t="n">
        <v>685</v>
      </c>
      <c r="D96" s="508" t="s">
        <v>1050</v>
      </c>
      <c r="E96" s="508" t="n">
        <v>5</v>
      </c>
      <c r="F96" s="508" t="s">
        <v>1998</v>
      </c>
      <c r="G96" s="509" t="s">
        <v>2414</v>
      </c>
      <c r="H96" s="509"/>
      <c r="I96" s="511" t="s">
        <v>2415</v>
      </c>
      <c r="J96" s="505" t="s">
        <v>2416</v>
      </c>
    </row>
    <row r="97" customFormat="false" ht="15" hidden="false" customHeight="false" outlineLevel="0" collapsed="false">
      <c r="C97" s="508" t="n">
        <v>736</v>
      </c>
      <c r="D97" s="508" t="s">
        <v>242</v>
      </c>
      <c r="E97" s="508" t="n">
        <v>6</v>
      </c>
      <c r="F97" s="508" t="s">
        <v>1999</v>
      </c>
      <c r="G97" s="509" t="s">
        <v>2417</v>
      </c>
      <c r="H97" s="509"/>
      <c r="I97" s="505" t="s">
        <v>2418</v>
      </c>
      <c r="J97" s="505" t="s">
        <v>2419</v>
      </c>
    </row>
    <row r="98" customFormat="false" ht="15" hidden="false" customHeight="false" outlineLevel="0" collapsed="false">
      <c r="C98" s="508" t="n">
        <v>745</v>
      </c>
      <c r="D98" s="508" t="s">
        <v>1567</v>
      </c>
      <c r="E98" s="508" t="n">
        <v>7</v>
      </c>
      <c r="F98" s="508" t="s">
        <v>2000</v>
      </c>
      <c r="G98" s="509" t="s">
        <v>2420</v>
      </c>
      <c r="H98" s="509"/>
      <c r="I98" s="511" t="s">
        <v>2421</v>
      </c>
      <c r="J98" s="505" t="s">
        <v>2422</v>
      </c>
    </row>
    <row r="99" customFormat="false" ht="15" hidden="false" customHeight="false" outlineLevel="0" collapsed="false">
      <c r="C99" s="508" t="n">
        <v>748</v>
      </c>
      <c r="D99" s="508" t="s">
        <v>1103</v>
      </c>
      <c r="E99" s="508" t="n">
        <v>8</v>
      </c>
      <c r="F99" s="508" t="s">
        <v>2001</v>
      </c>
      <c r="G99" s="509" t="s">
        <v>2423</v>
      </c>
      <c r="H99" s="509"/>
      <c r="I99" s="505" t="s">
        <v>2424</v>
      </c>
      <c r="J99" s="505" t="s">
        <v>2425</v>
      </c>
    </row>
    <row r="100" customFormat="false" ht="15" hidden="false" customHeight="false" outlineLevel="0" collapsed="false">
      <c r="C100" s="508" t="n">
        <v>750</v>
      </c>
      <c r="D100" s="508" t="s">
        <v>1326</v>
      </c>
      <c r="E100" s="508" t="n">
        <v>9</v>
      </c>
      <c r="F100" s="508" t="s">
        <v>2002</v>
      </c>
      <c r="G100" s="509" t="s">
        <v>2426</v>
      </c>
      <c r="H100" s="509"/>
      <c r="I100" s="505" t="s">
        <v>2427</v>
      </c>
      <c r="J100" s="505" t="s">
        <v>2428</v>
      </c>
    </row>
    <row r="101" customFormat="false" ht="15" hidden="false" customHeight="false" outlineLevel="0" collapsed="false">
      <c r="C101" s="508" t="n">
        <v>754</v>
      </c>
      <c r="D101" s="508" t="s">
        <v>522</v>
      </c>
      <c r="E101" s="508" t="n">
        <v>10</v>
      </c>
      <c r="F101" s="508" t="s">
        <v>2003</v>
      </c>
      <c r="G101" s="509" t="s">
        <v>2429</v>
      </c>
      <c r="H101" s="509"/>
      <c r="I101" s="505" t="s">
        <v>2430</v>
      </c>
      <c r="J101" s="505" t="s">
        <v>2431</v>
      </c>
    </row>
    <row r="102" customFormat="false" ht="15" hidden="false" customHeight="false" outlineLevel="0" collapsed="false">
      <c r="C102" s="508" t="n">
        <v>757</v>
      </c>
      <c r="D102" s="508" t="s">
        <v>380</v>
      </c>
      <c r="E102" s="508" t="n">
        <v>11</v>
      </c>
      <c r="F102" s="508" t="s">
        <v>2005</v>
      </c>
      <c r="G102" s="509" t="s">
        <v>2432</v>
      </c>
      <c r="H102" s="509"/>
      <c r="I102" s="505" t="s">
        <v>2433</v>
      </c>
      <c r="J102" s="505" t="s">
        <v>2434</v>
      </c>
    </row>
    <row r="103" customFormat="false" ht="15" hidden="false" customHeight="false" outlineLevel="0" collapsed="false">
      <c r="C103" s="508" t="n">
        <v>758</v>
      </c>
      <c r="D103" s="508" t="s">
        <v>363</v>
      </c>
      <c r="E103" s="508" t="n">
        <v>12</v>
      </c>
      <c r="F103" s="508" t="s">
        <v>2006</v>
      </c>
      <c r="G103" s="509" t="s">
        <v>2435</v>
      </c>
      <c r="H103" s="509"/>
      <c r="I103" s="511" t="s">
        <v>2436</v>
      </c>
      <c r="J103" s="505" t="s">
        <v>2437</v>
      </c>
    </row>
    <row r="104" customFormat="false" ht="15" hidden="false" customHeight="false" outlineLevel="0" collapsed="false">
      <c r="C104" s="508" t="n">
        <v>760</v>
      </c>
      <c r="D104" s="508" t="s">
        <v>335</v>
      </c>
      <c r="E104" s="508" t="n">
        <v>13</v>
      </c>
      <c r="F104" s="508" t="s">
        <v>2007</v>
      </c>
      <c r="G104" s="509" t="s">
        <v>2438</v>
      </c>
      <c r="H104" s="509"/>
      <c r="I104" s="505" t="s">
        <v>2439</v>
      </c>
      <c r="J104" s="505" t="s">
        <v>2440</v>
      </c>
    </row>
    <row r="105" customFormat="false" ht="15" hidden="false" customHeight="false" outlineLevel="0" collapsed="false">
      <c r="C105" s="508" t="n">
        <v>773</v>
      </c>
      <c r="D105" s="508" t="s">
        <v>263</v>
      </c>
      <c r="E105" s="508" t="n">
        <v>14</v>
      </c>
      <c r="F105" s="508" t="s">
        <v>2008</v>
      </c>
      <c r="G105" s="509" t="s">
        <v>2441</v>
      </c>
      <c r="H105" s="509"/>
      <c r="I105" s="511" t="s">
        <v>2442</v>
      </c>
      <c r="J105" s="505" t="s">
        <v>2443</v>
      </c>
    </row>
    <row r="106" customFormat="false" ht="15" hidden="false" customHeight="false" outlineLevel="0" collapsed="false">
      <c r="C106" s="508" t="n">
        <v>775</v>
      </c>
      <c r="D106" s="508" t="s">
        <v>257</v>
      </c>
      <c r="E106" s="508" t="n">
        <v>15</v>
      </c>
      <c r="F106" s="508" t="s">
        <v>2009</v>
      </c>
      <c r="G106" s="509" t="s">
        <v>2444</v>
      </c>
      <c r="H106" s="509"/>
      <c r="I106" s="511" t="s">
        <v>2445</v>
      </c>
      <c r="J106" s="505" t="s">
        <v>2446</v>
      </c>
    </row>
    <row r="107" customFormat="false" ht="15" hidden="false" customHeight="false" outlineLevel="0" collapsed="false">
      <c r="C107" s="508" t="n">
        <v>779</v>
      </c>
      <c r="D107" s="508" t="s">
        <v>316</v>
      </c>
      <c r="E107" s="508" t="n">
        <v>99</v>
      </c>
      <c r="F107" s="508" t="s">
        <v>2004</v>
      </c>
      <c r="G107" s="509" t="s">
        <v>2447</v>
      </c>
      <c r="H107" s="509"/>
      <c r="I107" s="511" t="s">
        <v>2448</v>
      </c>
      <c r="J107" s="505" t="s">
        <v>2449</v>
      </c>
    </row>
    <row r="108" customFormat="false" ht="15" hidden="false" customHeight="false" outlineLevel="0" collapsed="false">
      <c r="C108" s="508" t="n">
        <v>784</v>
      </c>
      <c r="D108" s="508" t="s">
        <v>274</v>
      </c>
      <c r="E108" s="508" t="n">
        <v>1</v>
      </c>
      <c r="F108" s="508" t="s">
        <v>1954</v>
      </c>
      <c r="G108" s="509" t="s">
        <v>2450</v>
      </c>
      <c r="H108" s="509"/>
      <c r="I108" s="511" t="s">
        <v>2451</v>
      </c>
      <c r="J108" s="505" t="s">
        <v>2452</v>
      </c>
    </row>
    <row r="109" customFormat="false" ht="15" hidden="false" customHeight="false" outlineLevel="0" collapsed="false">
      <c r="C109" s="508" t="n">
        <v>788</v>
      </c>
      <c r="D109" s="508" t="s">
        <v>251</v>
      </c>
      <c r="E109" s="508" t="n">
        <v>2</v>
      </c>
      <c r="F109" s="508" t="s">
        <v>1955</v>
      </c>
      <c r="G109" s="509" t="s">
        <v>2453</v>
      </c>
      <c r="H109" s="509"/>
      <c r="I109" s="505" t="s">
        <v>2454</v>
      </c>
      <c r="J109" s="505" t="s">
        <v>2455</v>
      </c>
    </row>
    <row r="110" customFormat="false" ht="15" hidden="false" customHeight="false" outlineLevel="0" collapsed="false">
      <c r="C110" s="508" t="n">
        <v>792</v>
      </c>
      <c r="D110" s="508" t="s">
        <v>282</v>
      </c>
      <c r="E110" s="508" t="n">
        <v>3</v>
      </c>
      <c r="F110" s="508" t="s">
        <v>1956</v>
      </c>
      <c r="G110" s="509" t="s">
        <v>2456</v>
      </c>
      <c r="H110" s="509"/>
      <c r="I110" s="505" t="s">
        <v>2457</v>
      </c>
      <c r="J110" s="505" t="s">
        <v>2458</v>
      </c>
    </row>
    <row r="111" customFormat="false" ht="15" hidden="false" customHeight="false" outlineLevel="0" collapsed="false">
      <c r="C111" s="508" t="n">
        <v>796</v>
      </c>
      <c r="D111" s="508" t="s">
        <v>277</v>
      </c>
      <c r="E111" s="508" t="n">
        <v>4</v>
      </c>
      <c r="F111" s="508" t="s">
        <v>1957</v>
      </c>
      <c r="G111" s="509" t="s">
        <v>2459</v>
      </c>
      <c r="H111" s="509"/>
      <c r="I111" s="511" t="s">
        <v>2460</v>
      </c>
      <c r="J111" s="505" t="s">
        <v>2461</v>
      </c>
    </row>
    <row r="112" customFormat="false" ht="15" hidden="false" customHeight="false" outlineLevel="0" collapsed="false">
      <c r="C112" s="508" t="n">
        <v>802</v>
      </c>
      <c r="D112" s="508" t="s">
        <v>308</v>
      </c>
      <c r="E112" s="508" t="n">
        <v>5</v>
      </c>
      <c r="F112" s="508" t="s">
        <v>1958</v>
      </c>
      <c r="G112" s="509" t="s">
        <v>2462</v>
      </c>
      <c r="H112" s="509"/>
      <c r="I112" s="505" t="s">
        <v>2463</v>
      </c>
      <c r="J112" s="505" t="s">
        <v>2464</v>
      </c>
    </row>
    <row r="113" customFormat="false" ht="15" hidden="false" customHeight="false" outlineLevel="0" collapsed="false">
      <c r="C113" s="508" t="n">
        <v>803</v>
      </c>
      <c r="D113" s="508" t="s">
        <v>311</v>
      </c>
      <c r="E113" s="508" t="n">
        <v>6</v>
      </c>
      <c r="F113" s="508" t="s">
        <v>1959</v>
      </c>
      <c r="G113" s="509" t="s">
        <v>2465</v>
      </c>
      <c r="H113" s="509"/>
      <c r="I113" s="511" t="s">
        <v>2466</v>
      </c>
      <c r="J113" s="505" t="s">
        <v>2466</v>
      </c>
    </row>
    <row r="114" customFormat="false" ht="15" hidden="false" customHeight="false" outlineLevel="0" collapsed="false">
      <c r="C114" s="508" t="n">
        <v>805</v>
      </c>
      <c r="D114" s="508" t="s">
        <v>449</v>
      </c>
      <c r="E114" s="508" t="n">
        <v>7</v>
      </c>
      <c r="F114" s="508" t="s">
        <v>1960</v>
      </c>
      <c r="G114" s="509" t="s">
        <v>2467</v>
      </c>
      <c r="H114" s="509"/>
      <c r="I114" s="511" t="s">
        <v>2468</v>
      </c>
      <c r="J114" s="505" t="s">
        <v>2469</v>
      </c>
    </row>
    <row r="115" customFormat="false" ht="15" hidden="false" customHeight="false" outlineLevel="0" collapsed="false">
      <c r="C115" s="508" t="n">
        <v>820</v>
      </c>
      <c r="D115" s="508" t="s">
        <v>907</v>
      </c>
      <c r="E115" s="508" t="n">
        <v>8</v>
      </c>
      <c r="F115" s="508" t="s">
        <v>1961</v>
      </c>
      <c r="G115" s="509" t="s">
        <v>2470</v>
      </c>
      <c r="H115" s="509"/>
      <c r="I115" s="511" t="s">
        <v>2471</v>
      </c>
      <c r="J115" s="505" t="s">
        <v>2472</v>
      </c>
    </row>
    <row r="116" customFormat="false" ht="15" hidden="false" customHeight="false" outlineLevel="0" collapsed="false">
      <c r="C116" s="508" t="n">
        <v>830</v>
      </c>
      <c r="D116" s="508" t="s">
        <v>934</v>
      </c>
      <c r="E116" s="508" t="n">
        <v>9</v>
      </c>
      <c r="F116" s="508" t="s">
        <v>1962</v>
      </c>
      <c r="G116" s="509" t="s">
        <v>2473</v>
      </c>
      <c r="H116" s="509"/>
      <c r="I116" s="511" t="s">
        <v>2474</v>
      </c>
      <c r="J116" s="505" t="s">
        <v>2475</v>
      </c>
    </row>
    <row r="117" customFormat="false" ht="15" hidden="false" customHeight="false" outlineLevel="0" collapsed="false">
      <c r="C117" s="508" t="n">
        <v>855</v>
      </c>
      <c r="D117" s="508" t="s">
        <v>412</v>
      </c>
      <c r="E117" s="508" t="n">
        <v>10</v>
      </c>
      <c r="F117" s="508" t="s">
        <v>1964</v>
      </c>
      <c r="G117" s="509" t="s">
        <v>2476</v>
      </c>
      <c r="H117" s="509"/>
      <c r="I117" s="511" t="s">
        <v>2477</v>
      </c>
      <c r="J117" s="505" t="s">
        <v>2478</v>
      </c>
    </row>
    <row r="118" customFormat="false" ht="15" hidden="false" customHeight="false" outlineLevel="0" collapsed="false">
      <c r="C118" s="508" t="n">
        <v>870</v>
      </c>
      <c r="D118" s="508" t="s">
        <v>654</v>
      </c>
      <c r="E118" s="508" t="n">
        <v>99</v>
      </c>
      <c r="F118" s="508" t="s">
        <v>1963</v>
      </c>
      <c r="G118" s="509" t="s">
        <v>2479</v>
      </c>
      <c r="H118" s="509"/>
      <c r="I118" s="510" t="s">
        <v>2480</v>
      </c>
      <c r="J118" s="505" t="s">
        <v>2481</v>
      </c>
    </row>
    <row r="119" customFormat="false" ht="15" hidden="false" customHeight="false" outlineLevel="0" collapsed="false">
      <c r="C119" s="508" t="n">
        <v>880</v>
      </c>
      <c r="D119" s="508" t="s">
        <v>1337</v>
      </c>
      <c r="E119" s="508" t="n">
        <v>1</v>
      </c>
      <c r="F119" s="508" t="s">
        <v>2011</v>
      </c>
      <c r="G119" s="509" t="s">
        <v>2482</v>
      </c>
      <c r="H119" s="509"/>
      <c r="I119" s="510" t="s">
        <v>2483</v>
      </c>
      <c r="J119" s="505" t="s">
        <v>2484</v>
      </c>
    </row>
    <row r="120" customFormat="false" ht="15" hidden="false" customHeight="false" outlineLevel="0" collapsed="false">
      <c r="C120" s="508" t="n">
        <v>882</v>
      </c>
      <c r="D120" s="508" t="s">
        <v>1530</v>
      </c>
      <c r="E120" s="508" t="n">
        <v>2</v>
      </c>
      <c r="F120" s="508" t="s">
        <v>2012</v>
      </c>
      <c r="G120" s="509" t="s">
        <v>2485</v>
      </c>
      <c r="H120" s="509"/>
      <c r="I120" s="505" t="s">
        <v>2486</v>
      </c>
      <c r="J120" s="505" t="s">
        <v>2487</v>
      </c>
    </row>
    <row r="121" customFormat="false" ht="15" hidden="false" customHeight="false" outlineLevel="0" collapsed="false">
      <c r="C121" s="508" t="n">
        <v>884</v>
      </c>
      <c r="D121" s="508" t="s">
        <v>1478</v>
      </c>
      <c r="E121" s="508" t="n">
        <v>3</v>
      </c>
      <c r="F121" s="508" t="s">
        <v>2013</v>
      </c>
      <c r="G121" s="509" t="s">
        <v>2488</v>
      </c>
      <c r="H121" s="509"/>
      <c r="I121" s="505" t="s">
        <v>166</v>
      </c>
      <c r="J121" s="505" t="s">
        <v>146</v>
      </c>
    </row>
    <row r="122" customFormat="false" ht="15" hidden="false" customHeight="false" outlineLevel="0" collapsed="false">
      <c r="C122" s="508" t="n">
        <v>886</v>
      </c>
      <c r="D122" s="508" t="s">
        <v>1455</v>
      </c>
      <c r="E122" s="508" t="n">
        <v>4</v>
      </c>
      <c r="F122" s="508" t="s">
        <v>2014</v>
      </c>
      <c r="G122" s="509" t="s">
        <v>2489</v>
      </c>
      <c r="H122" s="509"/>
      <c r="I122" s="505" t="s">
        <v>2490</v>
      </c>
      <c r="J122" s="505" t="s">
        <v>2491</v>
      </c>
    </row>
    <row r="123" customFormat="false" ht="15" hidden="false" customHeight="false" outlineLevel="0" collapsed="false">
      <c r="C123" s="508" t="n">
        <v>888</v>
      </c>
      <c r="D123" s="508" t="s">
        <v>1485</v>
      </c>
      <c r="E123" s="508" t="n">
        <v>5</v>
      </c>
      <c r="F123" s="508" t="s">
        <v>2015</v>
      </c>
      <c r="G123" s="509" t="s">
        <v>2492</v>
      </c>
      <c r="H123" s="509"/>
      <c r="I123" s="505" t="s">
        <v>2493</v>
      </c>
      <c r="J123" s="505" t="s">
        <v>2494</v>
      </c>
    </row>
    <row r="124" customFormat="false" ht="15" hidden="false" customHeight="false" outlineLevel="0" collapsed="false">
      <c r="C124" s="508" t="n">
        <v>890</v>
      </c>
      <c r="D124" s="508" t="s">
        <v>1313</v>
      </c>
      <c r="E124" s="508" t="n">
        <v>6</v>
      </c>
      <c r="F124" s="508" t="s">
        <v>2016</v>
      </c>
      <c r="G124" s="509" t="s">
        <v>2495</v>
      </c>
      <c r="H124" s="509"/>
      <c r="I124" s="505" t="s">
        <v>2496</v>
      </c>
      <c r="J124" s="505" t="s">
        <v>2497</v>
      </c>
    </row>
    <row r="125" customFormat="false" ht="15" hidden="false" customHeight="false" outlineLevel="0" collapsed="false">
      <c r="C125" s="508" t="n">
        <v>905</v>
      </c>
      <c r="D125" s="508" t="s">
        <v>1790</v>
      </c>
      <c r="E125" s="508" t="n">
        <v>7</v>
      </c>
      <c r="F125" s="508" t="s">
        <v>2017</v>
      </c>
      <c r="G125" s="509" t="s">
        <v>2498</v>
      </c>
      <c r="H125" s="509"/>
      <c r="I125" s="505" t="s">
        <v>2499</v>
      </c>
      <c r="J125" s="505" t="s">
        <v>2500</v>
      </c>
    </row>
    <row r="126" customFormat="false" ht="15" hidden="false" customHeight="false" outlineLevel="0" collapsed="false">
      <c r="C126" s="508" t="n">
        <v>910</v>
      </c>
      <c r="D126" s="508" t="s">
        <v>778</v>
      </c>
      <c r="E126" s="508" t="n">
        <v>8</v>
      </c>
      <c r="F126" s="508" t="s">
        <v>2018</v>
      </c>
      <c r="G126" s="509" t="s">
        <v>2501</v>
      </c>
      <c r="H126" s="509"/>
      <c r="I126" s="510" t="s">
        <v>2502</v>
      </c>
      <c r="J126" s="505" t="s">
        <v>2503</v>
      </c>
    </row>
    <row r="127" customFormat="false" ht="15" hidden="false" customHeight="false" outlineLevel="0" collapsed="false">
      <c r="C127" s="508" t="n">
        <v>930</v>
      </c>
      <c r="D127" s="508" t="s">
        <v>1030</v>
      </c>
      <c r="E127" s="508" t="n">
        <v>9</v>
      </c>
      <c r="F127" s="508" t="s">
        <v>2019</v>
      </c>
      <c r="G127" s="509" t="s">
        <v>2504</v>
      </c>
      <c r="H127" s="509"/>
      <c r="I127" s="0"/>
      <c r="J127" s="0"/>
    </row>
    <row r="128" customFormat="false" ht="15" hidden="false" customHeight="false" outlineLevel="0" collapsed="false">
      <c r="C128" s="508" t="n">
        <v>950</v>
      </c>
      <c r="D128" s="508" t="s">
        <v>319</v>
      </c>
      <c r="E128" s="508" t="n">
        <v>10</v>
      </c>
      <c r="F128" s="508" t="s">
        <v>2021</v>
      </c>
      <c r="G128" s="509" t="s">
        <v>2505</v>
      </c>
      <c r="H128" s="509"/>
      <c r="I128" s="0"/>
      <c r="J128" s="0"/>
    </row>
    <row r="129" customFormat="false" ht="15" hidden="false" customHeight="false" outlineLevel="0" collapsed="false">
      <c r="C129" s="508" t="n">
        <v>960</v>
      </c>
      <c r="D129" s="508" t="s">
        <v>1226</v>
      </c>
      <c r="E129" s="508" t="n">
        <v>11</v>
      </c>
      <c r="F129" s="508" t="s">
        <v>2022</v>
      </c>
      <c r="G129" s="509" t="s">
        <v>2506</v>
      </c>
      <c r="H129" s="509"/>
      <c r="I129" s="0"/>
      <c r="J129" s="0"/>
    </row>
    <row r="130" customFormat="false" ht="15" hidden="false" customHeight="false" outlineLevel="0" collapsed="false">
      <c r="C130" s="508" t="n">
        <v>965</v>
      </c>
      <c r="D130" s="508" t="s">
        <v>248</v>
      </c>
      <c r="E130" s="508" t="n">
        <v>12</v>
      </c>
      <c r="F130" s="508" t="s">
        <v>2023</v>
      </c>
      <c r="G130" s="509" t="s">
        <v>2507</v>
      </c>
      <c r="H130" s="509"/>
      <c r="I130" s="0"/>
      <c r="J130" s="0"/>
    </row>
    <row r="131" customFormat="false" ht="15" hidden="false" customHeight="false" outlineLevel="0" collapsed="false">
      <c r="C131" s="508" t="n">
        <v>970</v>
      </c>
      <c r="D131" s="508" t="s">
        <v>409</v>
      </c>
      <c r="E131" s="508" t="n">
        <v>13</v>
      </c>
      <c r="F131" s="508" t="s">
        <v>2024</v>
      </c>
      <c r="G131" s="509" t="s">
        <v>2508</v>
      </c>
      <c r="H131" s="509"/>
      <c r="I131" s="0"/>
      <c r="J131" s="0"/>
    </row>
    <row r="132" customFormat="false" ht="15" hidden="false" customHeight="false" outlineLevel="0" collapsed="false">
      <c r="C132" s="508" t="n">
        <v>980</v>
      </c>
      <c r="D132" s="508" t="s">
        <v>1587</v>
      </c>
      <c r="E132" s="508" t="n">
        <v>99</v>
      </c>
      <c r="F132" s="508" t="s">
        <v>2020</v>
      </c>
      <c r="G132" s="509" t="s">
        <v>2509</v>
      </c>
      <c r="H132" s="509"/>
      <c r="I132" s="0"/>
      <c r="J132" s="0"/>
    </row>
    <row r="133" customFormat="false" ht="15" hidden="false" customHeight="false" outlineLevel="0" collapsed="false">
      <c r="C133" s="508" t="n">
        <v>990</v>
      </c>
      <c r="D133" s="508" t="s">
        <v>1573</v>
      </c>
      <c r="E133" s="508" t="n">
        <v>1</v>
      </c>
      <c r="F133" s="508" t="s">
        <v>1940</v>
      </c>
      <c r="G133" s="509" t="s">
        <v>2510</v>
      </c>
      <c r="H133" s="509"/>
      <c r="I133" s="0"/>
      <c r="J133" s="0"/>
    </row>
    <row r="134" customFormat="false" ht="15" hidden="false" customHeight="false" outlineLevel="0" collapsed="false">
      <c r="C134" s="513"/>
      <c r="D134" s="509"/>
      <c r="E134" s="508" t="n">
        <v>2</v>
      </c>
      <c r="F134" s="508" t="s">
        <v>1941</v>
      </c>
      <c r="G134" s="509" t="s">
        <v>2511</v>
      </c>
      <c r="H134" s="509"/>
      <c r="I134" s="0"/>
      <c r="J134" s="0"/>
    </row>
    <row r="135" customFormat="false" ht="15" hidden="false" customHeight="false" outlineLevel="0" collapsed="false">
      <c r="C135" s="513"/>
      <c r="D135" s="509"/>
      <c r="E135" s="508" t="n">
        <v>3</v>
      </c>
      <c r="F135" s="508" t="s">
        <v>1942</v>
      </c>
      <c r="G135" s="509" t="s">
        <v>2512</v>
      </c>
      <c r="H135" s="509"/>
    </row>
    <row r="136" customFormat="false" ht="15" hidden="false" customHeight="false" outlineLevel="0" collapsed="false">
      <c r="C136" s="513"/>
      <c r="D136" s="509"/>
      <c r="E136" s="508" t="n">
        <v>4</v>
      </c>
      <c r="F136" s="508" t="s">
        <v>1943</v>
      </c>
      <c r="G136" s="509" t="s">
        <v>2513</v>
      </c>
      <c r="H136" s="509"/>
    </row>
    <row r="137" customFormat="false" ht="15" hidden="false" customHeight="false" outlineLevel="0" collapsed="false">
      <c r="C137" s="513"/>
      <c r="D137" s="509"/>
      <c r="E137" s="508" t="n">
        <v>5</v>
      </c>
      <c r="F137" s="508" t="s">
        <v>1944</v>
      </c>
      <c r="G137" s="509" t="s">
        <v>2514</v>
      </c>
      <c r="H137" s="509"/>
    </row>
    <row r="138" customFormat="false" ht="15" hidden="false" customHeight="false" outlineLevel="0" collapsed="false">
      <c r="C138" s="513"/>
      <c r="D138" s="509"/>
      <c r="E138" s="508" t="n">
        <v>6</v>
      </c>
      <c r="F138" s="508" t="s">
        <v>1945</v>
      </c>
      <c r="G138" s="509" t="s">
        <v>2515</v>
      </c>
      <c r="H138" s="509"/>
    </row>
    <row r="139" customFormat="false" ht="15" hidden="false" customHeight="false" outlineLevel="0" collapsed="false">
      <c r="C139" s="513"/>
      <c r="D139" s="509"/>
      <c r="E139" s="508" t="n">
        <v>7</v>
      </c>
      <c r="F139" s="508" t="s">
        <v>1946</v>
      </c>
      <c r="G139" s="509" t="s">
        <v>2516</v>
      </c>
      <c r="H139" s="509"/>
    </row>
    <row r="140" customFormat="false" ht="15" hidden="false" customHeight="false" outlineLevel="0" collapsed="false">
      <c r="C140" s="513"/>
      <c r="D140" s="509"/>
      <c r="E140" s="508" t="n">
        <v>8</v>
      </c>
      <c r="F140" s="508" t="s">
        <v>1947</v>
      </c>
      <c r="G140" s="509" t="s">
        <v>2517</v>
      </c>
      <c r="H140" s="509"/>
    </row>
    <row r="141" customFormat="false" ht="15" hidden="false" customHeight="false" outlineLevel="0" collapsed="false">
      <c r="C141" s="513"/>
      <c r="D141" s="509"/>
      <c r="E141" s="508" t="n">
        <v>9</v>
      </c>
      <c r="F141" s="508" t="s">
        <v>1948</v>
      </c>
      <c r="G141" s="509" t="s">
        <v>2518</v>
      </c>
      <c r="H141" s="509"/>
    </row>
    <row r="142" customFormat="false" ht="15" hidden="false" customHeight="false" outlineLevel="0" collapsed="false">
      <c r="C142" s="513"/>
      <c r="D142" s="509"/>
      <c r="E142" s="508" t="n">
        <v>10</v>
      </c>
      <c r="F142" s="508" t="s">
        <v>1949</v>
      </c>
      <c r="G142" s="509" t="s">
        <v>2519</v>
      </c>
      <c r="H142" s="509"/>
    </row>
    <row r="143" customFormat="false" ht="15" hidden="false" customHeight="false" outlineLevel="0" collapsed="false">
      <c r="C143" s="513"/>
      <c r="D143" s="509"/>
      <c r="E143" s="508" t="n">
        <v>11</v>
      </c>
      <c r="F143" s="508" t="s">
        <v>1950</v>
      </c>
      <c r="G143" s="509" t="s">
        <v>2520</v>
      </c>
      <c r="H143" s="509"/>
    </row>
    <row r="144" customFormat="false" ht="15" hidden="false" customHeight="false" outlineLevel="0" collapsed="false">
      <c r="C144" s="513"/>
      <c r="D144" s="509"/>
      <c r="E144" s="508" t="n">
        <v>12</v>
      </c>
      <c r="F144" s="508" t="s">
        <v>1952</v>
      </c>
      <c r="G144" s="509" t="s">
        <v>2521</v>
      </c>
      <c r="H144" s="509"/>
    </row>
    <row r="145" customFormat="false" ht="15" hidden="false" customHeight="false" outlineLevel="0" collapsed="false">
      <c r="C145" s="513"/>
      <c r="D145" s="509"/>
      <c r="E145" s="508" t="n">
        <v>99</v>
      </c>
      <c r="F145" s="508" t="s">
        <v>1951</v>
      </c>
      <c r="G145" s="509" t="s">
        <v>2522</v>
      </c>
      <c r="H145" s="509"/>
    </row>
    <row r="146" customFormat="false" ht="15" hidden="false" customHeight="false" outlineLevel="0" collapsed="false">
      <c r="C146" s="513"/>
      <c r="D146" s="509"/>
      <c r="E146" s="508" t="n">
        <v>1</v>
      </c>
      <c r="F146" s="508" t="s">
        <v>2026</v>
      </c>
      <c r="G146" s="509" t="s">
        <v>2523</v>
      </c>
      <c r="H146" s="509"/>
    </row>
    <row r="147" customFormat="false" ht="15" hidden="false" customHeight="false" outlineLevel="0" collapsed="false">
      <c r="C147" s="513"/>
      <c r="D147" s="509"/>
      <c r="E147" s="508" t="n">
        <v>2</v>
      </c>
      <c r="F147" s="508" t="s">
        <v>2027</v>
      </c>
      <c r="G147" s="509" t="s">
        <v>2524</v>
      </c>
      <c r="H147" s="509"/>
    </row>
    <row r="148" customFormat="false" ht="15" hidden="false" customHeight="false" outlineLevel="0" collapsed="false">
      <c r="C148" s="513"/>
      <c r="D148" s="509"/>
      <c r="E148" s="508" t="n">
        <v>3</v>
      </c>
      <c r="F148" s="508" t="s">
        <v>2028</v>
      </c>
      <c r="G148" s="509" t="s">
        <v>2525</v>
      </c>
      <c r="H148" s="509"/>
    </row>
    <row r="149" customFormat="false" ht="15" hidden="false" customHeight="false" outlineLevel="0" collapsed="false">
      <c r="C149" s="513"/>
      <c r="D149" s="509"/>
      <c r="E149" s="508" t="n">
        <v>4</v>
      </c>
      <c r="F149" s="508" t="s">
        <v>2029</v>
      </c>
      <c r="G149" s="509" t="s">
        <v>2526</v>
      </c>
      <c r="H149" s="509"/>
    </row>
    <row r="150" customFormat="false" ht="15" hidden="false" customHeight="false" outlineLevel="0" collapsed="false">
      <c r="C150" s="513"/>
      <c r="D150" s="509"/>
      <c r="E150" s="508" t="n">
        <v>5</v>
      </c>
      <c r="F150" s="508" t="s">
        <v>2030</v>
      </c>
      <c r="G150" s="509" t="s">
        <v>2527</v>
      </c>
      <c r="H150" s="509"/>
    </row>
    <row r="151" customFormat="false" ht="15" hidden="false" customHeight="false" outlineLevel="0" collapsed="false">
      <c r="C151" s="513"/>
      <c r="D151" s="509"/>
      <c r="E151" s="508" t="n">
        <v>6</v>
      </c>
      <c r="F151" s="508" t="s">
        <v>2031</v>
      </c>
      <c r="G151" s="509" t="s">
        <v>2528</v>
      </c>
      <c r="H151" s="509"/>
    </row>
    <row r="152" customFormat="false" ht="15" hidden="false" customHeight="false" outlineLevel="0" collapsed="false">
      <c r="C152" s="513"/>
      <c r="D152" s="509"/>
      <c r="E152" s="508" t="n">
        <v>7</v>
      </c>
      <c r="F152" s="508" t="s">
        <v>2032</v>
      </c>
      <c r="G152" s="509" t="s">
        <v>2529</v>
      </c>
      <c r="H152" s="509"/>
    </row>
    <row r="153" customFormat="false" ht="15" hidden="false" customHeight="false" outlineLevel="0" collapsed="false">
      <c r="C153" s="513"/>
      <c r="D153" s="509"/>
      <c r="E153" s="508" t="n">
        <v>8</v>
      </c>
      <c r="F153" s="508" t="s">
        <v>2033</v>
      </c>
      <c r="G153" s="509" t="s">
        <v>2530</v>
      </c>
      <c r="H153" s="509"/>
    </row>
    <row r="154" customFormat="false" ht="15" hidden="false" customHeight="false" outlineLevel="0" collapsed="false">
      <c r="C154" s="513"/>
      <c r="D154" s="509"/>
      <c r="E154" s="508" t="n">
        <v>9</v>
      </c>
      <c r="F154" s="508" t="s">
        <v>2034</v>
      </c>
      <c r="G154" s="509" t="s">
        <v>2531</v>
      </c>
      <c r="H154" s="509"/>
    </row>
    <row r="155" customFormat="false" ht="15" hidden="false" customHeight="false" outlineLevel="0" collapsed="false">
      <c r="C155" s="513"/>
      <c r="D155" s="509"/>
      <c r="E155" s="508" t="n">
        <v>10</v>
      </c>
      <c r="F155" s="508" t="s">
        <v>2035</v>
      </c>
      <c r="G155" s="509" t="s">
        <v>2532</v>
      </c>
      <c r="H155" s="509"/>
    </row>
    <row r="156" customFormat="false" ht="15" hidden="false" customHeight="false" outlineLevel="0" collapsed="false">
      <c r="C156" s="513"/>
      <c r="D156" s="509"/>
      <c r="E156" s="508" t="n">
        <v>11</v>
      </c>
      <c r="F156" s="508" t="s">
        <v>2036</v>
      </c>
      <c r="G156" s="509" t="s">
        <v>2533</v>
      </c>
      <c r="H156" s="509"/>
    </row>
    <row r="157" customFormat="false" ht="15" hidden="false" customHeight="false" outlineLevel="0" collapsed="false">
      <c r="C157" s="513"/>
      <c r="D157" s="509"/>
      <c r="E157" s="508" t="n">
        <v>12</v>
      </c>
      <c r="F157" s="508" t="s">
        <v>2037</v>
      </c>
      <c r="G157" s="509" t="s">
        <v>2534</v>
      </c>
      <c r="H157" s="509"/>
    </row>
    <row r="158" customFormat="false" ht="15" hidden="false" customHeight="false" outlineLevel="0" collapsed="false">
      <c r="C158" s="513"/>
      <c r="D158" s="509"/>
      <c r="E158" s="508" t="n">
        <v>13</v>
      </c>
      <c r="F158" s="508" t="s">
        <v>2038</v>
      </c>
      <c r="G158" s="509" t="s">
        <v>2535</v>
      </c>
      <c r="H158" s="509"/>
    </row>
    <row r="159" customFormat="false" ht="15" hidden="false" customHeight="false" outlineLevel="0" collapsed="false">
      <c r="C159" s="513"/>
      <c r="D159" s="509"/>
      <c r="E159" s="508" t="n">
        <v>14</v>
      </c>
      <c r="F159" s="508" t="s">
        <v>2039</v>
      </c>
      <c r="G159" s="509" t="s">
        <v>2536</v>
      </c>
      <c r="H159" s="509"/>
    </row>
    <row r="160" customFormat="false" ht="15" hidden="false" customHeight="false" outlineLevel="0" collapsed="false">
      <c r="C160" s="513"/>
      <c r="D160" s="509"/>
      <c r="E160" s="508" t="n">
        <v>15</v>
      </c>
      <c r="F160" s="508" t="s">
        <v>2040</v>
      </c>
      <c r="G160" s="509" t="s">
        <v>2537</v>
      </c>
      <c r="H160" s="509"/>
    </row>
    <row r="161" customFormat="false" ht="15" hidden="false" customHeight="false" outlineLevel="0" collapsed="false">
      <c r="C161" s="513"/>
      <c r="D161" s="509"/>
      <c r="E161" s="508" t="n">
        <v>16</v>
      </c>
      <c r="F161" s="508" t="s">
        <v>2041</v>
      </c>
      <c r="G161" s="509" t="s">
        <v>2538</v>
      </c>
      <c r="H161" s="509"/>
    </row>
    <row r="162" customFormat="false" ht="15" hidden="false" customHeight="false" outlineLevel="0" collapsed="false">
      <c r="C162" s="513"/>
      <c r="D162" s="509"/>
      <c r="E162" s="508" t="n">
        <v>17</v>
      </c>
      <c r="F162" s="508" t="s">
        <v>2042</v>
      </c>
      <c r="G162" s="509" t="s">
        <v>2539</v>
      </c>
      <c r="H162" s="509"/>
    </row>
    <row r="163" customFormat="false" ht="15" hidden="false" customHeight="false" outlineLevel="0" collapsed="false">
      <c r="C163" s="513"/>
      <c r="D163" s="509"/>
      <c r="E163" s="508" t="n">
        <v>18</v>
      </c>
      <c r="F163" s="508" t="s">
        <v>2044</v>
      </c>
      <c r="G163" s="509" t="s">
        <v>2540</v>
      </c>
      <c r="H163" s="509"/>
    </row>
    <row r="164" customFormat="false" ht="15" hidden="false" customHeight="false" outlineLevel="0" collapsed="false">
      <c r="C164" s="513"/>
      <c r="D164" s="509"/>
      <c r="E164" s="508" t="n">
        <v>99</v>
      </c>
      <c r="F164" s="508" t="s">
        <v>2043</v>
      </c>
      <c r="G164" s="509" t="s">
        <v>2541</v>
      </c>
      <c r="H164" s="509"/>
    </row>
    <row r="165" customFormat="false" ht="15" hidden="false" customHeight="false" outlineLevel="0" collapsed="false">
      <c r="C165" s="513"/>
      <c r="D165" s="509"/>
      <c r="E165" s="508" t="n">
        <v>1</v>
      </c>
      <c r="F165" s="508" t="s">
        <v>2064</v>
      </c>
      <c r="G165" s="509" t="s">
        <v>2542</v>
      </c>
      <c r="H165" s="509"/>
    </row>
    <row r="166" customFormat="false" ht="15" hidden="false" customHeight="false" outlineLevel="0" collapsed="false">
      <c r="C166" s="513"/>
      <c r="D166" s="509"/>
      <c r="E166" s="508" t="n">
        <v>2</v>
      </c>
      <c r="F166" s="508" t="s">
        <v>2065</v>
      </c>
      <c r="G166" s="509" t="s">
        <v>2543</v>
      </c>
      <c r="H166" s="509"/>
    </row>
    <row r="167" customFormat="false" ht="15" hidden="false" customHeight="false" outlineLevel="0" collapsed="false">
      <c r="C167" s="513"/>
      <c r="D167" s="509"/>
      <c r="E167" s="508" t="n">
        <v>3</v>
      </c>
      <c r="F167" s="508" t="s">
        <v>2066</v>
      </c>
      <c r="G167" s="509" t="s">
        <v>2544</v>
      </c>
      <c r="H167" s="509"/>
    </row>
    <row r="168" customFormat="false" ht="15" hidden="false" customHeight="false" outlineLevel="0" collapsed="false">
      <c r="C168" s="513"/>
      <c r="D168" s="509"/>
      <c r="E168" s="508" t="n">
        <v>99</v>
      </c>
      <c r="F168" s="508" t="s">
        <v>2067</v>
      </c>
      <c r="G168" s="509" t="s">
        <v>2545</v>
      </c>
      <c r="H168" s="509"/>
    </row>
    <row r="169" customFormat="false" ht="15" hidden="false" customHeight="false" outlineLevel="0" collapsed="false">
      <c r="C169" s="513"/>
      <c r="D169" s="509"/>
      <c r="E169" s="508" t="n">
        <v>1</v>
      </c>
      <c r="F169" s="508" t="s">
        <v>2070</v>
      </c>
      <c r="G169" s="509" t="s">
        <v>2546</v>
      </c>
      <c r="H169" s="509"/>
    </row>
    <row r="170" customFormat="false" ht="15" hidden="false" customHeight="false" outlineLevel="0" collapsed="false">
      <c r="C170" s="513"/>
      <c r="D170" s="509"/>
      <c r="E170" s="508" t="n">
        <v>2</v>
      </c>
      <c r="F170" s="508" t="s">
        <v>2071</v>
      </c>
      <c r="G170" s="509" t="s">
        <v>2547</v>
      </c>
      <c r="H170" s="509"/>
    </row>
    <row r="171" customFormat="false" ht="15" hidden="false" customHeight="false" outlineLevel="0" collapsed="false">
      <c r="C171" s="513"/>
      <c r="D171" s="509"/>
      <c r="E171" s="508" t="n">
        <v>99</v>
      </c>
      <c r="F171" s="508" t="s">
        <v>2069</v>
      </c>
      <c r="G171" s="509" t="s">
        <v>2548</v>
      </c>
      <c r="H171" s="509"/>
    </row>
    <row r="172" customFormat="false" ht="15" hidden="false" customHeight="false" outlineLevel="0" collapsed="false">
      <c r="C172" s="513"/>
      <c r="D172" s="509"/>
      <c r="E172" s="508" t="n">
        <v>733</v>
      </c>
      <c r="F172" s="508" t="s">
        <v>1888</v>
      </c>
      <c r="G172" s="509" t="s">
        <v>2549</v>
      </c>
      <c r="H172" s="509"/>
    </row>
    <row r="173" customFormat="false" ht="15" hidden="false" customHeight="false" outlineLevel="0" collapsed="false">
      <c r="C173" s="513"/>
      <c r="D173" s="509"/>
      <c r="E173" s="508" t="n">
        <v>734</v>
      </c>
      <c r="F173" s="508" t="s">
        <v>1860</v>
      </c>
      <c r="G173" s="509" t="s">
        <v>2550</v>
      </c>
      <c r="H173" s="509"/>
    </row>
    <row r="174" customFormat="false" ht="15" hidden="false" customHeight="false" outlineLevel="0" collapsed="false">
      <c r="C174" s="513"/>
      <c r="D174" s="509"/>
      <c r="E174" s="508" t="n">
        <v>735</v>
      </c>
      <c r="F174" s="508" t="s">
        <v>1878</v>
      </c>
      <c r="G174" s="509" t="s">
        <v>2551</v>
      </c>
      <c r="H174" s="509"/>
    </row>
    <row r="175" customFormat="false" ht="15" hidden="false" customHeight="false" outlineLevel="0" collapsed="false">
      <c r="C175" s="513"/>
      <c r="D175" s="509"/>
      <c r="E175" s="508" t="n">
        <v>736</v>
      </c>
      <c r="F175" s="508" t="s">
        <v>1884</v>
      </c>
      <c r="G175" s="509" t="s">
        <v>2552</v>
      </c>
      <c r="H175" s="509"/>
    </row>
    <row r="176" customFormat="false" ht="15" hidden="false" customHeight="false" outlineLevel="0" collapsed="false">
      <c r="C176" s="513"/>
      <c r="D176" s="509"/>
      <c r="E176" s="508" t="n">
        <v>737</v>
      </c>
      <c r="F176" s="508" t="s">
        <v>1886</v>
      </c>
      <c r="G176" s="509" t="s">
        <v>2553</v>
      </c>
      <c r="H176" s="509"/>
    </row>
    <row r="177" customFormat="false" ht="15" hidden="false" customHeight="false" outlineLevel="0" collapsed="false">
      <c r="C177" s="513"/>
      <c r="D177" s="509"/>
      <c r="E177" s="508" t="n">
        <v>738</v>
      </c>
      <c r="F177" s="508" t="s">
        <v>1871</v>
      </c>
      <c r="G177" s="509" t="s">
        <v>2554</v>
      </c>
      <c r="H177" s="509"/>
    </row>
    <row r="178" customFormat="false" ht="15" hidden="false" customHeight="false" outlineLevel="0" collapsed="false">
      <c r="C178" s="513"/>
      <c r="D178" s="509"/>
      <c r="E178" s="508" t="n">
        <v>739</v>
      </c>
      <c r="F178" s="508" t="s">
        <v>1872</v>
      </c>
      <c r="G178" s="509" t="s">
        <v>2555</v>
      </c>
      <c r="H178" s="509"/>
    </row>
    <row r="179" customFormat="false" ht="15" hidden="false" customHeight="false" outlineLevel="0" collapsed="false">
      <c r="C179" s="513"/>
      <c r="D179" s="509"/>
      <c r="E179" s="508" t="n">
        <v>740</v>
      </c>
      <c r="F179" s="508" t="s">
        <v>1876</v>
      </c>
      <c r="G179" s="509" t="s">
        <v>2556</v>
      </c>
      <c r="H179" s="509"/>
    </row>
    <row r="180" customFormat="false" ht="15" hidden="false" customHeight="false" outlineLevel="0" collapsed="false">
      <c r="C180" s="513"/>
      <c r="D180" s="509"/>
      <c r="E180" s="508" t="n">
        <v>741</v>
      </c>
      <c r="F180" s="508" t="s">
        <v>1870</v>
      </c>
      <c r="G180" s="509" t="s">
        <v>2557</v>
      </c>
      <c r="H180" s="509"/>
    </row>
    <row r="181" customFormat="false" ht="15" hidden="false" customHeight="false" outlineLevel="0" collapsed="false">
      <c r="C181" s="513"/>
      <c r="D181" s="509"/>
      <c r="E181" s="508" t="n">
        <v>742</v>
      </c>
      <c r="F181" s="508" t="s">
        <v>1882</v>
      </c>
      <c r="G181" s="509" t="s">
        <v>2558</v>
      </c>
      <c r="H181" s="509"/>
    </row>
    <row r="182" customFormat="false" ht="15" hidden="false" customHeight="false" outlineLevel="0" collapsed="false">
      <c r="C182" s="513"/>
      <c r="D182" s="509"/>
      <c r="E182" s="508" t="n">
        <v>743</v>
      </c>
      <c r="F182" s="508" t="s">
        <v>1879</v>
      </c>
      <c r="G182" s="509" t="s">
        <v>2559</v>
      </c>
      <c r="H182" s="509"/>
    </row>
    <row r="183" customFormat="false" ht="15" hidden="false" customHeight="false" outlineLevel="0" collapsed="false">
      <c r="C183" s="513"/>
      <c r="D183" s="509"/>
      <c r="E183" s="508" t="n">
        <v>744</v>
      </c>
      <c r="F183" s="508" t="s">
        <v>1883</v>
      </c>
      <c r="G183" s="509" t="s">
        <v>2560</v>
      </c>
      <c r="H183" s="509"/>
    </row>
    <row r="184" customFormat="false" ht="15" hidden="false" customHeight="false" outlineLevel="0" collapsed="false">
      <c r="C184" s="513"/>
      <c r="D184" s="509"/>
      <c r="E184" s="508" t="n">
        <v>745</v>
      </c>
      <c r="F184" s="508" t="s">
        <v>1868</v>
      </c>
      <c r="G184" s="509" t="s">
        <v>2561</v>
      </c>
      <c r="H184" s="509"/>
    </row>
    <row r="185" customFormat="false" ht="15" hidden="false" customHeight="false" outlineLevel="0" collapsed="false">
      <c r="C185" s="513"/>
      <c r="D185" s="509"/>
      <c r="E185" s="508" t="n">
        <v>746</v>
      </c>
      <c r="F185" s="508" t="s">
        <v>1875</v>
      </c>
      <c r="G185" s="509" t="s">
        <v>2562</v>
      </c>
      <c r="H185" s="509"/>
    </row>
    <row r="186" customFormat="false" ht="15" hidden="false" customHeight="false" outlineLevel="0" collapsed="false">
      <c r="C186" s="513"/>
      <c r="D186" s="509"/>
      <c r="E186" s="508" t="n">
        <v>747</v>
      </c>
      <c r="F186" s="508" t="s">
        <v>1877</v>
      </c>
      <c r="G186" s="509" t="s">
        <v>2563</v>
      </c>
      <c r="H186" s="509"/>
    </row>
    <row r="187" customFormat="false" ht="15" hidden="false" customHeight="false" outlineLevel="0" collapsed="false">
      <c r="C187" s="513"/>
      <c r="D187" s="509"/>
      <c r="E187" s="508" t="n">
        <v>748</v>
      </c>
      <c r="F187" s="508" t="s">
        <v>1885</v>
      </c>
      <c r="G187" s="509" t="s">
        <v>2564</v>
      </c>
      <c r="H187" s="509"/>
    </row>
    <row r="188" customFormat="false" ht="15" hidden="false" customHeight="false" outlineLevel="0" collapsed="false">
      <c r="C188" s="513"/>
      <c r="D188" s="509"/>
      <c r="E188" s="508" t="n">
        <v>749</v>
      </c>
      <c r="F188" s="508" t="s">
        <v>1862</v>
      </c>
      <c r="G188" s="509" t="s">
        <v>2565</v>
      </c>
      <c r="H188" s="509"/>
    </row>
    <row r="189" customFormat="false" ht="15" hidden="false" customHeight="false" outlineLevel="0" collapsed="false">
      <c r="C189" s="513"/>
      <c r="D189" s="509"/>
      <c r="E189" s="508" t="n">
        <v>750</v>
      </c>
      <c r="F189" s="508" t="s">
        <v>1880</v>
      </c>
      <c r="G189" s="509" t="s">
        <v>2566</v>
      </c>
      <c r="H189" s="509"/>
    </row>
    <row r="190" customFormat="false" ht="15" hidden="false" customHeight="false" outlineLevel="0" collapsed="false">
      <c r="C190" s="513"/>
      <c r="D190" s="509"/>
      <c r="E190" s="508" t="n">
        <v>751</v>
      </c>
      <c r="F190" s="508" t="s">
        <v>1881</v>
      </c>
      <c r="G190" s="509" t="s">
        <v>2567</v>
      </c>
      <c r="H190" s="509"/>
    </row>
    <row r="191" customFormat="false" ht="15" hidden="false" customHeight="false" outlineLevel="0" collapsed="false">
      <c r="C191" s="513"/>
      <c r="D191" s="509"/>
      <c r="E191" s="508" t="n">
        <v>752</v>
      </c>
      <c r="F191" s="508" t="s">
        <v>1873</v>
      </c>
      <c r="G191" s="509" t="s">
        <v>2568</v>
      </c>
      <c r="H191" s="509"/>
    </row>
    <row r="192" customFormat="false" ht="15" hidden="false" customHeight="false" outlineLevel="0" collapsed="false">
      <c r="C192" s="513"/>
      <c r="D192" s="509"/>
      <c r="E192" s="508" t="n">
        <v>753</v>
      </c>
      <c r="F192" s="508" t="s">
        <v>1864</v>
      </c>
      <c r="G192" s="509" t="s">
        <v>2569</v>
      </c>
      <c r="H192" s="509"/>
    </row>
    <row r="193" customFormat="false" ht="15" hidden="false" customHeight="false" outlineLevel="0" collapsed="false">
      <c r="C193" s="513"/>
      <c r="D193" s="509"/>
      <c r="E193" s="508" t="n">
        <v>754</v>
      </c>
      <c r="F193" s="508" t="s">
        <v>1863</v>
      </c>
      <c r="G193" s="509" t="s">
        <v>2570</v>
      </c>
      <c r="H193" s="509"/>
    </row>
    <row r="194" customFormat="false" ht="15" hidden="false" customHeight="false" outlineLevel="0" collapsed="false">
      <c r="C194" s="513"/>
      <c r="D194" s="509"/>
      <c r="E194" s="508" t="n">
        <v>755</v>
      </c>
      <c r="F194" s="508" t="s">
        <v>1867</v>
      </c>
      <c r="G194" s="509" t="s">
        <v>2571</v>
      </c>
      <c r="H194" s="509"/>
    </row>
    <row r="195" customFormat="false" ht="15" hidden="false" customHeight="false" outlineLevel="0" collapsed="false">
      <c r="C195" s="513"/>
      <c r="D195" s="509"/>
      <c r="E195" s="508" t="n">
        <v>756</v>
      </c>
      <c r="F195" s="508" t="s">
        <v>1866</v>
      </c>
      <c r="G195" s="509" t="s">
        <v>2572</v>
      </c>
      <c r="H195" s="509"/>
    </row>
    <row r="196" customFormat="false" ht="15" hidden="false" customHeight="false" outlineLevel="0" collapsed="false">
      <c r="C196" s="513"/>
      <c r="D196" s="509"/>
      <c r="E196" s="508" t="n">
        <v>757</v>
      </c>
      <c r="F196" s="508" t="s">
        <v>1887</v>
      </c>
      <c r="G196" s="509" t="s">
        <v>2573</v>
      </c>
      <c r="H196" s="509"/>
    </row>
    <row r="197" customFormat="false" ht="15" hidden="false" customHeight="false" outlineLevel="0" collapsed="false">
      <c r="C197" s="513"/>
      <c r="D197" s="509"/>
      <c r="E197" s="508" t="n">
        <v>758</v>
      </c>
      <c r="F197" s="508" t="s">
        <v>1869</v>
      </c>
      <c r="G197" s="509" t="s">
        <v>2574</v>
      </c>
      <c r="H197" s="509"/>
    </row>
    <row r="198" customFormat="false" ht="15" hidden="false" customHeight="false" outlineLevel="0" collapsed="false">
      <c r="C198" s="513"/>
      <c r="D198" s="509"/>
      <c r="E198" s="508" t="n">
        <v>759</v>
      </c>
      <c r="F198" s="508" t="s">
        <v>1865</v>
      </c>
      <c r="G198" s="509" t="s">
        <v>2575</v>
      </c>
      <c r="H198" s="509"/>
    </row>
    <row r="199" customFormat="false" ht="15" hidden="false" customHeight="false" outlineLevel="0" collapsed="false">
      <c r="C199" s="513"/>
      <c r="D199" s="509"/>
      <c r="E199" s="508" t="n">
        <v>760</v>
      </c>
      <c r="F199" s="508" t="s">
        <v>1859</v>
      </c>
      <c r="G199" s="509" t="s">
        <v>2576</v>
      </c>
      <c r="H199" s="509"/>
    </row>
    <row r="200" customFormat="false" ht="15" hidden="false" customHeight="false" outlineLevel="0" collapsed="false">
      <c r="C200" s="513"/>
      <c r="D200" s="509"/>
      <c r="E200" s="508" t="n">
        <v>770</v>
      </c>
      <c r="F200" s="508" t="s">
        <v>1861</v>
      </c>
      <c r="G200" s="509" t="s">
        <v>2577</v>
      </c>
      <c r="H200" s="509"/>
    </row>
    <row r="201" customFormat="false" ht="15" hidden="false" customHeight="false" outlineLevel="0" collapsed="false">
      <c r="C201" s="513"/>
      <c r="D201" s="509"/>
      <c r="E201" s="508" t="n">
        <v>799</v>
      </c>
      <c r="F201" s="508" t="s">
        <v>1874</v>
      </c>
      <c r="G201" s="509" t="s">
        <v>2578</v>
      </c>
      <c r="H201" s="509"/>
    </row>
    <row r="202" customFormat="false" ht="15" hidden="false" customHeight="false" outlineLevel="0" collapsed="false">
      <c r="C202" s="513"/>
      <c r="D202" s="509"/>
      <c r="E202" s="508" t="n">
        <v>89</v>
      </c>
      <c r="F202" s="508" t="s">
        <v>1312</v>
      </c>
      <c r="G202" s="509" t="s">
        <v>2579</v>
      </c>
      <c r="H202" s="509"/>
    </row>
    <row r="203" customFormat="false" ht="15" hidden="false" customHeight="false" outlineLevel="0" collapsed="false">
      <c r="C203" s="513"/>
      <c r="D203" s="509"/>
      <c r="E203" s="508" t="n">
        <v>1</v>
      </c>
      <c r="F203" s="508" t="s">
        <v>1319</v>
      </c>
      <c r="G203" s="509" t="s">
        <v>2580</v>
      </c>
      <c r="H203" s="509"/>
    </row>
    <row r="204" customFormat="false" ht="15" hidden="false" customHeight="false" outlineLevel="0" collapsed="false">
      <c r="C204" s="513"/>
      <c r="D204" s="509"/>
      <c r="E204" s="508" t="n">
        <v>2</v>
      </c>
      <c r="F204" s="508" t="s">
        <v>1320</v>
      </c>
      <c r="G204" s="509" t="s">
        <v>2581</v>
      </c>
      <c r="H204" s="509"/>
    </row>
    <row r="205" customFormat="false" ht="15" hidden="false" customHeight="false" outlineLevel="0" collapsed="false">
      <c r="C205" s="513"/>
      <c r="D205" s="509"/>
      <c r="E205" s="508" t="n">
        <v>89</v>
      </c>
      <c r="F205" s="508" t="s">
        <v>1321</v>
      </c>
      <c r="G205" s="509" t="s">
        <v>2582</v>
      </c>
      <c r="H205" s="509"/>
    </row>
    <row r="206" customFormat="false" ht="15" hidden="false" customHeight="false" outlineLevel="0" collapsed="false">
      <c r="C206" s="513"/>
      <c r="D206" s="509"/>
      <c r="E206" s="508" t="n">
        <v>133</v>
      </c>
      <c r="F206" s="508" t="s">
        <v>1322</v>
      </c>
      <c r="G206" s="509" t="s">
        <v>2583</v>
      </c>
      <c r="H206" s="509"/>
    </row>
    <row r="207" customFormat="false" ht="15" hidden="false" customHeight="false" outlineLevel="0" collapsed="false">
      <c r="C207" s="513"/>
      <c r="D207" s="509"/>
      <c r="E207" s="508" t="n">
        <v>177</v>
      </c>
      <c r="F207" s="508" t="s">
        <v>1323</v>
      </c>
      <c r="G207" s="509" t="s">
        <v>2584</v>
      </c>
      <c r="H207" s="509"/>
    </row>
    <row r="208" customFormat="false" ht="15" hidden="false" customHeight="false" outlineLevel="0" collapsed="false">
      <c r="C208" s="513"/>
      <c r="D208" s="509"/>
      <c r="E208" s="508" t="n">
        <v>221</v>
      </c>
      <c r="F208" s="508" t="s">
        <v>1324</v>
      </c>
      <c r="G208" s="509" t="s">
        <v>2585</v>
      </c>
      <c r="H208" s="509"/>
    </row>
    <row r="209" customFormat="false" ht="15" hidden="false" customHeight="false" outlineLevel="0" collapsed="false">
      <c r="C209" s="513"/>
      <c r="D209" s="509"/>
      <c r="E209" s="508" t="n">
        <v>779</v>
      </c>
      <c r="F209" s="508" t="s">
        <v>1325</v>
      </c>
      <c r="G209" s="509" t="s">
        <v>2586</v>
      </c>
      <c r="H209" s="509"/>
    </row>
    <row r="210" customFormat="false" ht="15" hidden="false" customHeight="false" outlineLevel="0" collapsed="false">
      <c r="C210" s="513"/>
      <c r="D210" s="509"/>
      <c r="E210" s="508" t="n">
        <v>90</v>
      </c>
      <c r="F210" s="508" t="s">
        <v>497</v>
      </c>
      <c r="G210" s="509" t="s">
        <v>2587</v>
      </c>
      <c r="H210" s="509"/>
    </row>
    <row r="211" customFormat="false" ht="15" hidden="false" customHeight="false" outlineLevel="0" collapsed="false">
      <c r="C211" s="513"/>
      <c r="D211" s="509"/>
      <c r="E211" s="508" t="n">
        <v>95</v>
      </c>
      <c r="F211" s="508" t="s">
        <v>507</v>
      </c>
      <c r="G211" s="509" t="s">
        <v>2588</v>
      </c>
      <c r="H211" s="509"/>
    </row>
    <row r="212" customFormat="false" ht="15" hidden="false" customHeight="false" outlineLevel="0" collapsed="false">
      <c r="C212" s="513"/>
      <c r="D212" s="509"/>
      <c r="E212" s="508" t="n">
        <v>133</v>
      </c>
      <c r="F212" s="508" t="s">
        <v>500</v>
      </c>
      <c r="G212" s="509" t="s">
        <v>2589</v>
      </c>
      <c r="H212" s="509"/>
    </row>
    <row r="213" customFormat="false" ht="15" hidden="false" customHeight="false" outlineLevel="0" collapsed="false">
      <c r="C213" s="513"/>
      <c r="D213" s="509"/>
      <c r="E213" s="508" t="n">
        <v>134</v>
      </c>
      <c r="F213" s="508" t="s">
        <v>498</v>
      </c>
      <c r="G213" s="509" t="s">
        <v>2590</v>
      </c>
      <c r="H213" s="509"/>
    </row>
    <row r="214" customFormat="false" ht="15" hidden="false" customHeight="false" outlineLevel="0" collapsed="false">
      <c r="C214" s="513"/>
      <c r="D214" s="509"/>
      <c r="E214" s="508" t="n">
        <v>177</v>
      </c>
      <c r="F214" s="508" t="s">
        <v>503</v>
      </c>
      <c r="G214" s="509" t="s">
        <v>2591</v>
      </c>
      <c r="H214" s="509"/>
    </row>
    <row r="215" customFormat="false" ht="15" hidden="false" customHeight="false" outlineLevel="0" collapsed="false">
      <c r="C215" s="513"/>
      <c r="D215" s="509"/>
      <c r="E215" s="508" t="n">
        <v>181</v>
      </c>
      <c r="F215" s="508" t="s">
        <v>501</v>
      </c>
      <c r="G215" s="509" t="s">
        <v>2592</v>
      </c>
      <c r="H215" s="509"/>
    </row>
    <row r="216" customFormat="false" ht="15" hidden="false" customHeight="false" outlineLevel="0" collapsed="false">
      <c r="C216" s="513"/>
      <c r="D216" s="509"/>
      <c r="E216" s="508" t="n">
        <v>182</v>
      </c>
      <c r="F216" s="508" t="s">
        <v>502</v>
      </c>
      <c r="G216" s="509" t="s">
        <v>2593</v>
      </c>
      <c r="H216" s="509"/>
    </row>
    <row r="217" customFormat="false" ht="15" hidden="false" customHeight="false" outlineLevel="0" collapsed="false">
      <c r="C217" s="513"/>
      <c r="D217" s="509"/>
      <c r="E217" s="508" t="n">
        <v>315</v>
      </c>
      <c r="F217" s="508" t="s">
        <v>504</v>
      </c>
      <c r="G217" s="509" t="s">
        <v>2594</v>
      </c>
      <c r="H217" s="509"/>
    </row>
    <row r="218" customFormat="false" ht="15" hidden="false" customHeight="false" outlineLevel="0" collapsed="false">
      <c r="C218" s="513"/>
      <c r="D218" s="509"/>
      <c r="E218" s="508" t="n">
        <v>353</v>
      </c>
      <c r="F218" s="508" t="s">
        <v>505</v>
      </c>
      <c r="G218" s="509" t="s">
        <v>2595</v>
      </c>
      <c r="H218" s="509"/>
    </row>
    <row r="219" customFormat="false" ht="15" hidden="false" customHeight="false" outlineLevel="0" collapsed="false">
      <c r="C219" s="513"/>
      <c r="D219" s="509"/>
      <c r="E219" s="508" t="n">
        <v>456</v>
      </c>
      <c r="F219" s="508" t="s">
        <v>506</v>
      </c>
      <c r="G219" s="509" t="s">
        <v>2596</v>
      </c>
      <c r="H219" s="509"/>
    </row>
    <row r="220" customFormat="false" ht="15" hidden="false" customHeight="false" outlineLevel="0" collapsed="false">
      <c r="C220" s="513"/>
      <c r="D220" s="509"/>
      <c r="E220" s="508" t="n">
        <v>501</v>
      </c>
      <c r="F220" s="508" t="s">
        <v>508</v>
      </c>
      <c r="G220" s="509" t="s">
        <v>2597</v>
      </c>
      <c r="H220" s="509"/>
    </row>
    <row r="221" customFormat="false" ht="15" hidden="false" customHeight="false" outlineLevel="0" collapsed="false">
      <c r="C221" s="513"/>
      <c r="D221" s="509"/>
      <c r="E221" s="508" t="n">
        <v>502</v>
      </c>
      <c r="F221" s="508" t="s">
        <v>511</v>
      </c>
      <c r="G221" s="509" t="s">
        <v>2598</v>
      </c>
      <c r="H221" s="509"/>
    </row>
    <row r="222" customFormat="false" ht="15" hidden="false" customHeight="false" outlineLevel="0" collapsed="false">
      <c r="C222" s="513"/>
      <c r="D222" s="509"/>
      <c r="E222" s="508" t="n">
        <v>503</v>
      </c>
      <c r="F222" s="508" t="s">
        <v>512</v>
      </c>
      <c r="G222" s="509" t="s">
        <v>2599</v>
      </c>
      <c r="H222" s="509"/>
    </row>
    <row r="223" customFormat="false" ht="15" hidden="false" customHeight="false" outlineLevel="0" collapsed="false">
      <c r="C223" s="513"/>
      <c r="D223" s="509"/>
      <c r="E223" s="508" t="n">
        <v>504</v>
      </c>
      <c r="F223" s="508" t="s">
        <v>509</v>
      </c>
      <c r="G223" s="509" t="s">
        <v>2600</v>
      </c>
      <c r="H223" s="509"/>
    </row>
    <row r="224" customFormat="false" ht="15" hidden="false" customHeight="false" outlineLevel="0" collapsed="false">
      <c r="C224" s="513"/>
      <c r="D224" s="509"/>
      <c r="E224" s="508" t="n">
        <v>505</v>
      </c>
      <c r="F224" s="508" t="s">
        <v>510</v>
      </c>
      <c r="G224" s="509" t="s">
        <v>2601</v>
      </c>
      <c r="H224" s="509"/>
    </row>
    <row r="225" customFormat="false" ht="15" hidden="false" customHeight="false" outlineLevel="0" collapsed="false">
      <c r="C225" s="513"/>
      <c r="D225" s="509"/>
      <c r="E225" s="508" t="n">
        <v>544</v>
      </c>
      <c r="F225" s="508" t="s">
        <v>513</v>
      </c>
      <c r="G225" s="509" t="s">
        <v>2602</v>
      </c>
      <c r="H225" s="509"/>
    </row>
    <row r="226" customFormat="false" ht="15" hidden="false" customHeight="false" outlineLevel="0" collapsed="false">
      <c r="C226" s="513"/>
      <c r="D226" s="509"/>
      <c r="E226" s="508" t="n">
        <v>564</v>
      </c>
      <c r="F226" s="508" t="s">
        <v>519</v>
      </c>
      <c r="G226" s="509" t="s">
        <v>2603</v>
      </c>
      <c r="H226" s="509"/>
    </row>
    <row r="227" customFormat="false" ht="15" hidden="false" customHeight="false" outlineLevel="0" collapsed="false">
      <c r="C227" s="513"/>
      <c r="D227" s="509"/>
      <c r="E227" s="508" t="n">
        <v>632</v>
      </c>
      <c r="F227" s="508" t="s">
        <v>514</v>
      </c>
      <c r="G227" s="509" t="s">
        <v>2604</v>
      </c>
      <c r="H227" s="509"/>
    </row>
    <row r="228" customFormat="false" ht="15" hidden="false" customHeight="false" outlineLevel="0" collapsed="false">
      <c r="C228" s="513"/>
      <c r="D228" s="509"/>
      <c r="E228" s="508" t="n">
        <v>735</v>
      </c>
      <c r="F228" s="508" t="s">
        <v>515</v>
      </c>
      <c r="G228" s="509" t="s">
        <v>2605</v>
      </c>
      <c r="H228" s="509"/>
    </row>
    <row r="229" customFormat="false" ht="15" hidden="false" customHeight="false" outlineLevel="0" collapsed="false">
      <c r="C229" s="513"/>
      <c r="D229" s="509"/>
      <c r="E229" s="508" t="n">
        <v>736</v>
      </c>
      <c r="F229" s="508" t="s">
        <v>518</v>
      </c>
      <c r="G229" s="509" t="s">
        <v>2606</v>
      </c>
      <c r="H229" s="509"/>
    </row>
    <row r="230" customFormat="false" ht="15" hidden="false" customHeight="false" outlineLevel="0" collapsed="false">
      <c r="C230" s="513"/>
      <c r="D230" s="509"/>
      <c r="E230" s="508" t="n">
        <v>737</v>
      </c>
      <c r="F230" s="508" t="s">
        <v>516</v>
      </c>
      <c r="G230" s="509" t="s">
        <v>2607</v>
      </c>
      <c r="H230" s="509"/>
    </row>
    <row r="231" customFormat="false" ht="15" hidden="false" customHeight="false" outlineLevel="0" collapsed="false">
      <c r="C231" s="513"/>
      <c r="D231" s="509"/>
      <c r="E231" s="508" t="n">
        <v>739</v>
      </c>
      <c r="F231" s="508" t="s">
        <v>499</v>
      </c>
      <c r="G231" s="509" t="s">
        <v>2608</v>
      </c>
      <c r="H231" s="509"/>
    </row>
    <row r="232" customFormat="false" ht="15" hidden="false" customHeight="false" outlineLevel="0" collapsed="false">
      <c r="C232" s="513"/>
      <c r="D232" s="509"/>
      <c r="E232" s="508" t="n">
        <v>779</v>
      </c>
      <c r="F232" s="508" t="s">
        <v>521</v>
      </c>
      <c r="G232" s="509" t="s">
        <v>2609</v>
      </c>
      <c r="H232" s="509"/>
    </row>
    <row r="233" customFormat="false" ht="15" hidden="false" customHeight="false" outlineLevel="0" collapsed="false">
      <c r="C233" s="513"/>
      <c r="D233" s="509"/>
      <c r="E233" s="508" t="n">
        <v>780</v>
      </c>
      <c r="F233" s="508" t="s">
        <v>520</v>
      </c>
      <c r="G233" s="509" t="s">
        <v>2610</v>
      </c>
      <c r="H233" s="509"/>
    </row>
    <row r="234" customFormat="false" ht="15" hidden="false" customHeight="false" outlineLevel="0" collapsed="false">
      <c r="C234" s="513"/>
      <c r="D234" s="509"/>
      <c r="E234" s="508" t="n">
        <v>867</v>
      </c>
      <c r="F234" s="508" t="s">
        <v>517</v>
      </c>
      <c r="G234" s="509" t="s">
        <v>2611</v>
      </c>
      <c r="H234" s="509"/>
    </row>
    <row r="235" customFormat="false" ht="15" hidden="false" customHeight="false" outlineLevel="0" collapsed="false">
      <c r="C235" s="513"/>
      <c r="D235" s="509"/>
      <c r="E235" s="508" t="n">
        <v>1</v>
      </c>
      <c r="F235" s="508" t="s">
        <v>1835</v>
      </c>
      <c r="G235" s="509" t="s">
        <v>2612</v>
      </c>
      <c r="H235" s="509"/>
    </row>
    <row r="236" customFormat="false" ht="15" hidden="false" customHeight="false" outlineLevel="0" collapsed="false">
      <c r="C236" s="513"/>
      <c r="D236" s="509"/>
      <c r="E236" s="508" t="n">
        <v>735</v>
      </c>
      <c r="F236" s="508" t="s">
        <v>1853</v>
      </c>
      <c r="G236" s="509" t="s">
        <v>2613</v>
      </c>
      <c r="H236" s="509"/>
    </row>
    <row r="237" customFormat="false" ht="15" hidden="false" customHeight="false" outlineLevel="0" collapsed="false">
      <c r="C237" s="513"/>
      <c r="D237" s="509"/>
      <c r="E237" s="508" t="n">
        <v>736</v>
      </c>
      <c r="F237" s="508" t="s">
        <v>1842</v>
      </c>
      <c r="G237" s="509" t="s">
        <v>2614</v>
      </c>
      <c r="H237" s="509"/>
    </row>
    <row r="238" customFormat="false" ht="15" hidden="false" customHeight="false" outlineLevel="0" collapsed="false">
      <c r="C238" s="513"/>
      <c r="D238" s="509"/>
      <c r="E238" s="508" t="n">
        <v>737</v>
      </c>
      <c r="F238" s="508" t="s">
        <v>1855</v>
      </c>
      <c r="G238" s="509" t="s">
        <v>2615</v>
      </c>
      <c r="H238" s="509"/>
    </row>
    <row r="239" customFormat="false" ht="15" hidden="false" customHeight="false" outlineLevel="0" collapsed="false">
      <c r="C239" s="513"/>
      <c r="D239" s="509"/>
      <c r="E239" s="508" t="n">
        <v>738</v>
      </c>
      <c r="F239" s="508" t="s">
        <v>1838</v>
      </c>
      <c r="G239" s="509" t="s">
        <v>2616</v>
      </c>
      <c r="H239" s="509"/>
    </row>
    <row r="240" customFormat="false" ht="15" hidden="false" customHeight="false" outlineLevel="0" collapsed="false">
      <c r="C240" s="513"/>
      <c r="D240" s="509"/>
      <c r="E240" s="508" t="n">
        <v>739</v>
      </c>
      <c r="F240" s="508" t="s">
        <v>1851</v>
      </c>
      <c r="G240" s="509" t="s">
        <v>2617</v>
      </c>
      <c r="H240" s="509"/>
    </row>
    <row r="241" customFormat="false" ht="15" hidden="false" customHeight="false" outlineLevel="0" collapsed="false">
      <c r="C241" s="513"/>
      <c r="D241" s="509"/>
      <c r="E241" s="508" t="n">
        <v>740</v>
      </c>
      <c r="F241" s="508" t="s">
        <v>1840</v>
      </c>
      <c r="G241" s="509" t="s">
        <v>2618</v>
      </c>
      <c r="H241" s="509"/>
    </row>
    <row r="242" customFormat="false" ht="15" hidden="false" customHeight="false" outlineLevel="0" collapsed="false">
      <c r="C242" s="513"/>
      <c r="D242" s="509"/>
      <c r="E242" s="508" t="n">
        <v>741</v>
      </c>
      <c r="F242" s="508" t="s">
        <v>1841</v>
      </c>
      <c r="G242" s="509" t="s">
        <v>2619</v>
      </c>
      <c r="H242" s="509"/>
    </row>
    <row r="243" customFormat="false" ht="15" hidden="false" customHeight="false" outlineLevel="0" collapsed="false">
      <c r="C243" s="513"/>
      <c r="D243" s="509"/>
      <c r="E243" s="508" t="n">
        <v>742</v>
      </c>
      <c r="F243" s="508" t="s">
        <v>1843</v>
      </c>
      <c r="G243" s="509" t="s">
        <v>2620</v>
      </c>
      <c r="H243" s="509"/>
    </row>
    <row r="244" customFormat="false" ht="15" hidden="false" customHeight="false" outlineLevel="0" collapsed="false">
      <c r="C244" s="513"/>
      <c r="D244" s="509"/>
      <c r="E244" s="508" t="n">
        <v>743</v>
      </c>
      <c r="F244" s="508" t="s">
        <v>1836</v>
      </c>
      <c r="G244" s="509" t="s">
        <v>2621</v>
      </c>
      <c r="H244" s="509"/>
    </row>
    <row r="245" customFormat="false" ht="15" hidden="false" customHeight="false" outlineLevel="0" collapsed="false">
      <c r="C245" s="513"/>
      <c r="D245" s="509"/>
      <c r="E245" s="508" t="n">
        <v>744</v>
      </c>
      <c r="F245" s="508" t="s">
        <v>1845</v>
      </c>
      <c r="G245" s="509" t="s">
        <v>2622</v>
      </c>
      <c r="H245" s="509"/>
    </row>
    <row r="246" customFormat="false" ht="15" hidden="false" customHeight="false" outlineLevel="0" collapsed="false">
      <c r="C246" s="513"/>
      <c r="D246" s="509"/>
      <c r="E246" s="508" t="n">
        <v>749</v>
      </c>
      <c r="F246" s="508" t="s">
        <v>1837</v>
      </c>
      <c r="G246" s="509" t="s">
        <v>2623</v>
      </c>
      <c r="H246" s="509"/>
    </row>
    <row r="247" customFormat="false" ht="15" hidden="false" customHeight="false" outlineLevel="0" collapsed="false">
      <c r="C247" s="513"/>
      <c r="D247" s="509"/>
      <c r="E247" s="508" t="n">
        <v>751</v>
      </c>
      <c r="F247" s="508" t="s">
        <v>1850</v>
      </c>
      <c r="G247" s="509" t="s">
        <v>2624</v>
      </c>
      <c r="H247" s="509"/>
    </row>
    <row r="248" customFormat="false" ht="15" hidden="false" customHeight="false" outlineLevel="0" collapsed="false">
      <c r="C248" s="513"/>
      <c r="D248" s="509"/>
      <c r="E248" s="508" t="n">
        <v>752</v>
      </c>
      <c r="F248" s="508" t="s">
        <v>1839</v>
      </c>
      <c r="G248" s="509" t="s">
        <v>2625</v>
      </c>
      <c r="H248" s="509"/>
    </row>
    <row r="249" customFormat="false" ht="15" hidden="false" customHeight="false" outlineLevel="0" collapsed="false">
      <c r="C249" s="513"/>
      <c r="D249" s="509"/>
      <c r="E249" s="508" t="n">
        <v>753</v>
      </c>
      <c r="F249" s="508" t="s">
        <v>1846</v>
      </c>
      <c r="G249" s="509" t="s">
        <v>2626</v>
      </c>
      <c r="H249" s="509"/>
    </row>
    <row r="250" customFormat="false" ht="15" hidden="false" customHeight="false" outlineLevel="0" collapsed="false">
      <c r="C250" s="513"/>
      <c r="D250" s="509"/>
      <c r="E250" s="508" t="n">
        <v>754</v>
      </c>
      <c r="F250" s="508" t="s">
        <v>1856</v>
      </c>
      <c r="G250" s="509" t="s">
        <v>2627</v>
      </c>
      <c r="H250" s="509"/>
    </row>
    <row r="251" customFormat="false" ht="15" hidden="false" customHeight="false" outlineLevel="0" collapsed="false">
      <c r="C251" s="513"/>
      <c r="D251" s="509"/>
      <c r="E251" s="508" t="n">
        <v>755</v>
      </c>
      <c r="F251" s="508" t="s">
        <v>1857</v>
      </c>
      <c r="G251" s="509" t="s">
        <v>2628</v>
      </c>
      <c r="H251" s="509"/>
    </row>
    <row r="252" customFormat="false" ht="15" hidden="false" customHeight="false" outlineLevel="0" collapsed="false">
      <c r="C252" s="513"/>
      <c r="D252" s="509"/>
      <c r="E252" s="508" t="n">
        <v>756</v>
      </c>
      <c r="F252" s="508" t="s">
        <v>1849</v>
      </c>
      <c r="G252" s="509" t="s">
        <v>2629</v>
      </c>
      <c r="H252" s="509"/>
    </row>
    <row r="253" customFormat="false" ht="15" hidden="false" customHeight="false" outlineLevel="0" collapsed="false">
      <c r="C253" s="513"/>
      <c r="D253" s="509"/>
      <c r="E253" s="508" t="n">
        <v>757</v>
      </c>
      <c r="F253" s="508" t="s">
        <v>1844</v>
      </c>
      <c r="G253" s="509" t="s">
        <v>2630</v>
      </c>
      <c r="H253" s="509"/>
    </row>
    <row r="254" customFormat="false" ht="15" hidden="false" customHeight="false" outlineLevel="0" collapsed="false">
      <c r="C254" s="513"/>
      <c r="D254" s="509"/>
      <c r="E254" s="508" t="n">
        <v>758</v>
      </c>
      <c r="F254" s="508" t="s">
        <v>1847</v>
      </c>
      <c r="G254" s="509" t="s">
        <v>2631</v>
      </c>
      <c r="H254" s="509"/>
    </row>
    <row r="255" customFormat="false" ht="15" hidden="false" customHeight="false" outlineLevel="0" collapsed="false">
      <c r="C255" s="513"/>
      <c r="D255" s="509"/>
      <c r="E255" s="508" t="n">
        <v>759</v>
      </c>
      <c r="F255" s="508" t="s">
        <v>1854</v>
      </c>
      <c r="G255" s="509" t="s">
        <v>2632</v>
      </c>
      <c r="H255" s="509"/>
    </row>
    <row r="256" customFormat="false" ht="15" hidden="false" customHeight="false" outlineLevel="0" collapsed="false">
      <c r="C256" s="513"/>
      <c r="D256" s="509"/>
      <c r="E256" s="508" t="n">
        <v>760</v>
      </c>
      <c r="F256" s="508" t="s">
        <v>1848</v>
      </c>
      <c r="G256" s="509" t="s">
        <v>2633</v>
      </c>
      <c r="H256" s="509"/>
    </row>
    <row r="257" customFormat="false" ht="15" hidden="false" customHeight="false" outlineLevel="0" collapsed="false">
      <c r="C257" s="513"/>
      <c r="D257" s="509"/>
      <c r="E257" s="508" t="n">
        <v>761</v>
      </c>
      <c r="F257" s="508" t="s">
        <v>1852</v>
      </c>
      <c r="G257" s="509" t="s">
        <v>2634</v>
      </c>
      <c r="H257" s="509"/>
    </row>
    <row r="258" customFormat="false" ht="15" hidden="false" customHeight="false" outlineLevel="0" collapsed="false">
      <c r="C258" s="513"/>
      <c r="D258" s="509"/>
      <c r="E258" s="508" t="n">
        <v>735</v>
      </c>
      <c r="F258" s="508" t="s">
        <v>1893</v>
      </c>
      <c r="G258" s="509" t="s">
        <v>2635</v>
      </c>
      <c r="H258" s="509"/>
    </row>
    <row r="259" customFormat="false" ht="15" hidden="false" customHeight="false" outlineLevel="0" collapsed="false">
      <c r="C259" s="513"/>
      <c r="D259" s="509"/>
      <c r="E259" s="508" t="n">
        <v>736</v>
      </c>
      <c r="F259" s="508" t="s">
        <v>1894</v>
      </c>
      <c r="G259" s="509" t="s">
        <v>2636</v>
      </c>
      <c r="H259" s="509"/>
    </row>
    <row r="260" customFormat="false" ht="15" hidden="false" customHeight="false" outlineLevel="0" collapsed="false">
      <c r="C260" s="513"/>
      <c r="D260" s="509"/>
      <c r="E260" s="508" t="n">
        <v>737</v>
      </c>
      <c r="F260" s="508" t="s">
        <v>1892</v>
      </c>
      <c r="G260" s="509" t="s">
        <v>2637</v>
      </c>
      <c r="H260" s="509"/>
    </row>
    <row r="261" customFormat="false" ht="15" hidden="false" customHeight="false" outlineLevel="0" collapsed="false">
      <c r="C261" s="513"/>
      <c r="D261" s="509"/>
      <c r="E261" s="508" t="n">
        <v>738</v>
      </c>
      <c r="F261" s="508" t="s">
        <v>1890</v>
      </c>
      <c r="G261" s="509" t="s">
        <v>2638</v>
      </c>
      <c r="H261" s="509"/>
    </row>
    <row r="262" customFormat="false" ht="15" hidden="false" customHeight="false" outlineLevel="0" collapsed="false">
      <c r="C262" s="513"/>
      <c r="D262" s="509"/>
      <c r="E262" s="508" t="n">
        <v>739</v>
      </c>
      <c r="F262" s="508" t="s">
        <v>1891</v>
      </c>
      <c r="G262" s="509" t="s">
        <v>2639</v>
      </c>
      <c r="H262" s="509"/>
    </row>
    <row r="263" customFormat="false" ht="15" hidden="false" customHeight="false" outlineLevel="0" collapsed="false">
      <c r="C263" s="513"/>
      <c r="D263" s="509"/>
      <c r="E263" s="508" t="n">
        <v>740</v>
      </c>
      <c r="F263" s="508" t="s">
        <v>1898</v>
      </c>
      <c r="G263" s="509" t="s">
        <v>2640</v>
      </c>
      <c r="H263" s="509"/>
    </row>
    <row r="264" customFormat="false" ht="15" hidden="false" customHeight="false" outlineLevel="0" collapsed="false">
      <c r="C264" s="513"/>
      <c r="D264" s="509"/>
      <c r="E264" s="508" t="n">
        <v>741</v>
      </c>
      <c r="F264" s="508" t="s">
        <v>1899</v>
      </c>
      <c r="G264" s="509" t="s">
        <v>2641</v>
      </c>
      <c r="H264" s="509"/>
    </row>
    <row r="265" customFormat="false" ht="15" hidden="false" customHeight="false" outlineLevel="0" collapsed="false">
      <c r="C265" s="513"/>
      <c r="D265" s="509"/>
      <c r="E265" s="508" t="n">
        <v>742</v>
      </c>
      <c r="F265" s="508" t="s">
        <v>1895</v>
      </c>
      <c r="G265" s="509" t="s">
        <v>2642</v>
      </c>
      <c r="H265" s="509"/>
    </row>
    <row r="266" customFormat="false" ht="15" hidden="false" customHeight="false" outlineLevel="0" collapsed="false">
      <c r="C266" s="513"/>
      <c r="D266" s="509"/>
      <c r="E266" s="508" t="n">
        <v>743</v>
      </c>
      <c r="F266" s="508" t="s">
        <v>1896</v>
      </c>
      <c r="G266" s="509" t="s">
        <v>2643</v>
      </c>
      <c r="H266" s="509"/>
    </row>
    <row r="267" customFormat="false" ht="15" hidden="false" customHeight="false" outlineLevel="0" collapsed="false">
      <c r="C267" s="513"/>
      <c r="D267" s="509"/>
      <c r="E267" s="508" t="n">
        <v>744</v>
      </c>
      <c r="F267" s="508" t="s">
        <v>1897</v>
      </c>
      <c r="G267" s="509" t="s">
        <v>2644</v>
      </c>
      <c r="H267" s="509"/>
    </row>
    <row r="268" customFormat="false" ht="15" hidden="false" customHeight="false" outlineLevel="0" collapsed="false">
      <c r="C268" s="513"/>
      <c r="D268" s="509"/>
      <c r="E268" s="508" t="n">
        <v>745</v>
      </c>
      <c r="F268" s="508" t="s">
        <v>1901</v>
      </c>
      <c r="G268" s="509" t="s">
        <v>2645</v>
      </c>
      <c r="H268" s="509"/>
    </row>
    <row r="269" customFormat="false" ht="15" hidden="false" customHeight="false" outlineLevel="0" collapsed="false">
      <c r="C269" s="513"/>
      <c r="D269" s="509"/>
      <c r="E269" s="508" t="n">
        <v>746</v>
      </c>
      <c r="F269" s="508" t="s">
        <v>1900</v>
      </c>
      <c r="G269" s="509" t="s">
        <v>2646</v>
      </c>
      <c r="H269" s="509"/>
    </row>
    <row r="270" customFormat="false" ht="15" hidden="false" customHeight="false" outlineLevel="0" collapsed="false">
      <c r="C270" s="513"/>
      <c r="D270" s="509"/>
      <c r="E270" s="508" t="n">
        <v>89</v>
      </c>
      <c r="F270" s="508" t="s">
        <v>1725</v>
      </c>
      <c r="G270" s="509" t="s">
        <v>2647</v>
      </c>
      <c r="H270" s="509"/>
    </row>
    <row r="271" customFormat="false" ht="15" hidden="false" customHeight="false" outlineLevel="0" collapsed="false">
      <c r="C271" s="513"/>
      <c r="D271" s="509"/>
      <c r="E271" s="508" t="n">
        <v>90</v>
      </c>
      <c r="F271" s="508" t="s">
        <v>1726</v>
      </c>
      <c r="G271" s="509" t="s">
        <v>2648</v>
      </c>
      <c r="H271" s="509"/>
    </row>
    <row r="272" customFormat="false" ht="15" hidden="false" customHeight="false" outlineLevel="0" collapsed="false">
      <c r="C272" s="513"/>
      <c r="D272" s="509"/>
      <c r="E272" s="508" t="n">
        <v>177</v>
      </c>
      <c r="F272" s="508" t="s">
        <v>1727</v>
      </c>
      <c r="G272" s="509" t="s">
        <v>2649</v>
      </c>
      <c r="H272" s="509"/>
    </row>
    <row r="273" customFormat="false" ht="15" hidden="false" customHeight="false" outlineLevel="0" collapsed="false">
      <c r="C273" s="513"/>
      <c r="D273" s="509"/>
      <c r="E273" s="508" t="n">
        <v>178</v>
      </c>
      <c r="F273" s="508" t="s">
        <v>1729</v>
      </c>
      <c r="G273" s="509" t="s">
        <v>2650</v>
      </c>
      <c r="H273" s="509"/>
    </row>
    <row r="274" customFormat="false" ht="15" hidden="false" customHeight="false" outlineLevel="0" collapsed="false">
      <c r="C274" s="513"/>
      <c r="D274" s="509"/>
      <c r="E274" s="508" t="n">
        <v>221</v>
      </c>
      <c r="F274" s="508" t="s">
        <v>1730</v>
      </c>
      <c r="G274" s="509" t="s">
        <v>2651</v>
      </c>
      <c r="H274" s="509"/>
    </row>
    <row r="275" customFormat="false" ht="15" hidden="false" customHeight="false" outlineLevel="0" collapsed="false">
      <c r="C275" s="513"/>
      <c r="D275" s="509"/>
      <c r="E275" s="508" t="n">
        <v>222</v>
      </c>
      <c r="F275" s="508" t="s">
        <v>1731</v>
      </c>
      <c r="G275" s="509" t="s">
        <v>2652</v>
      </c>
      <c r="H275" s="509"/>
    </row>
    <row r="276" customFormat="false" ht="15" hidden="false" customHeight="false" outlineLevel="0" collapsed="false">
      <c r="C276" s="513"/>
      <c r="D276" s="509"/>
      <c r="E276" s="508" t="n">
        <v>223</v>
      </c>
      <c r="F276" s="508" t="s">
        <v>1732</v>
      </c>
      <c r="G276" s="509" t="s">
        <v>2653</v>
      </c>
      <c r="H276" s="509"/>
    </row>
    <row r="277" customFormat="false" ht="15" hidden="false" customHeight="false" outlineLevel="0" collapsed="false">
      <c r="C277" s="513"/>
      <c r="D277" s="509"/>
      <c r="E277" s="508" t="n">
        <v>354</v>
      </c>
      <c r="F277" s="508" t="s">
        <v>1733</v>
      </c>
      <c r="G277" s="509" t="s">
        <v>2654</v>
      </c>
      <c r="H277" s="509"/>
    </row>
    <row r="278" customFormat="false" ht="15" hidden="false" customHeight="false" outlineLevel="0" collapsed="false">
      <c r="C278" s="513"/>
      <c r="D278" s="509"/>
      <c r="E278" s="508" t="n">
        <v>355</v>
      </c>
      <c r="F278" s="508" t="s">
        <v>1735</v>
      </c>
      <c r="G278" s="509" t="s">
        <v>2655</v>
      </c>
      <c r="H278" s="509"/>
    </row>
    <row r="279" customFormat="false" ht="15" hidden="false" customHeight="false" outlineLevel="0" collapsed="false">
      <c r="C279" s="513"/>
      <c r="D279" s="509"/>
      <c r="E279" s="508" t="n">
        <v>356</v>
      </c>
      <c r="F279" s="508" t="s">
        <v>1724</v>
      </c>
      <c r="G279" s="509" t="s">
        <v>2656</v>
      </c>
      <c r="H279" s="509"/>
    </row>
    <row r="280" customFormat="false" ht="15" hidden="false" customHeight="false" outlineLevel="0" collapsed="false">
      <c r="C280" s="513"/>
      <c r="D280" s="509"/>
      <c r="E280" s="508" t="n">
        <v>360</v>
      </c>
      <c r="F280" s="508" t="s">
        <v>1734</v>
      </c>
      <c r="G280" s="509" t="s">
        <v>2657</v>
      </c>
      <c r="H280" s="509"/>
    </row>
    <row r="281" customFormat="false" ht="15" hidden="false" customHeight="false" outlineLevel="0" collapsed="false">
      <c r="C281" s="513"/>
      <c r="D281" s="509"/>
      <c r="E281" s="508" t="n">
        <v>400</v>
      </c>
      <c r="F281" s="508" t="s">
        <v>1728</v>
      </c>
      <c r="G281" s="509" t="s">
        <v>2658</v>
      </c>
      <c r="H281" s="509"/>
    </row>
    <row r="282" customFormat="false" ht="15" hidden="false" customHeight="false" outlineLevel="0" collapsed="false">
      <c r="C282" s="513"/>
      <c r="D282" s="509"/>
      <c r="E282" s="508" t="n">
        <v>632</v>
      </c>
      <c r="F282" s="508" t="s">
        <v>1736</v>
      </c>
      <c r="G282" s="509" t="s">
        <v>2659</v>
      </c>
      <c r="H282" s="509"/>
    </row>
    <row r="283" customFormat="false" ht="15" hidden="false" customHeight="false" outlineLevel="0" collapsed="false">
      <c r="C283" s="513"/>
      <c r="D283" s="509"/>
      <c r="E283" s="508" t="n">
        <v>691</v>
      </c>
      <c r="F283" s="508" t="s">
        <v>1737</v>
      </c>
      <c r="G283" s="509" t="s">
        <v>2660</v>
      </c>
      <c r="H283" s="509"/>
    </row>
    <row r="284" customFormat="false" ht="15" hidden="false" customHeight="false" outlineLevel="0" collapsed="false">
      <c r="C284" s="513"/>
      <c r="D284" s="509"/>
      <c r="E284" s="508" t="n">
        <v>735</v>
      </c>
      <c r="F284" s="508" t="s">
        <v>1738</v>
      </c>
      <c r="G284" s="509" t="s">
        <v>2661</v>
      </c>
      <c r="H284" s="509"/>
    </row>
    <row r="285" customFormat="false" ht="15" hidden="false" customHeight="false" outlineLevel="0" collapsed="false">
      <c r="C285" s="513"/>
      <c r="D285" s="509"/>
      <c r="E285" s="508" t="n">
        <v>735</v>
      </c>
      <c r="F285" s="508" t="s">
        <v>1821</v>
      </c>
      <c r="G285" s="509" t="s">
        <v>2662</v>
      </c>
      <c r="H285" s="509"/>
    </row>
    <row r="286" customFormat="false" ht="15" hidden="false" customHeight="false" outlineLevel="0" collapsed="false">
      <c r="C286" s="513"/>
      <c r="D286" s="509"/>
      <c r="E286" s="508" t="n">
        <v>737</v>
      </c>
      <c r="F286" s="508" t="s">
        <v>1824</v>
      </c>
      <c r="G286" s="509" t="s">
        <v>2663</v>
      </c>
      <c r="H286" s="509"/>
    </row>
    <row r="287" customFormat="false" ht="15" hidden="false" customHeight="false" outlineLevel="0" collapsed="false">
      <c r="C287" s="513"/>
      <c r="D287" s="509"/>
      <c r="E287" s="508" t="n">
        <v>738</v>
      </c>
      <c r="F287" s="508" t="s">
        <v>1823</v>
      </c>
      <c r="G287" s="509" t="s">
        <v>2664</v>
      </c>
      <c r="H287" s="509"/>
    </row>
    <row r="288" customFormat="false" ht="15" hidden="false" customHeight="false" outlineLevel="0" collapsed="false">
      <c r="C288" s="513"/>
      <c r="D288" s="509"/>
      <c r="E288" s="508" t="n">
        <v>739</v>
      </c>
      <c r="F288" s="508" t="s">
        <v>1822</v>
      </c>
      <c r="G288" s="509" t="s">
        <v>2665</v>
      </c>
      <c r="H288" s="509"/>
    </row>
    <row r="289" customFormat="false" ht="15" hidden="false" customHeight="false" outlineLevel="0" collapsed="false">
      <c r="C289" s="513"/>
      <c r="D289" s="509"/>
      <c r="E289" s="508" t="n">
        <v>740</v>
      </c>
      <c r="F289" s="508" t="s">
        <v>1820</v>
      </c>
      <c r="G289" s="509" t="s">
        <v>2666</v>
      </c>
      <c r="H289" s="509"/>
    </row>
    <row r="290" customFormat="false" ht="15" hidden="false" customHeight="false" outlineLevel="0" collapsed="false">
      <c r="C290" s="513"/>
      <c r="D290" s="509"/>
      <c r="E290" s="508" t="n">
        <v>741</v>
      </c>
      <c r="F290" s="508" t="s">
        <v>1819</v>
      </c>
      <c r="G290" s="509" t="s">
        <v>2667</v>
      </c>
      <c r="H290" s="509"/>
    </row>
    <row r="291" customFormat="false" ht="15" hidden="false" customHeight="false" outlineLevel="0" collapsed="false">
      <c r="C291" s="513"/>
      <c r="D291" s="509"/>
      <c r="E291" s="508" t="n">
        <v>742</v>
      </c>
      <c r="F291" s="508" t="s">
        <v>1825</v>
      </c>
      <c r="G291" s="509" t="s">
        <v>2668</v>
      </c>
      <c r="H291" s="509"/>
    </row>
    <row r="292" customFormat="false" ht="15" hidden="false" customHeight="false" outlineLevel="0" collapsed="false">
      <c r="C292" s="513"/>
      <c r="D292" s="509"/>
      <c r="E292" s="508" t="n">
        <v>743</v>
      </c>
      <c r="F292" s="508" t="s">
        <v>1817</v>
      </c>
      <c r="G292" s="509" t="s">
        <v>2669</v>
      </c>
      <c r="H292" s="509"/>
    </row>
    <row r="293" customFormat="false" ht="15" hidden="false" customHeight="false" outlineLevel="0" collapsed="false">
      <c r="C293" s="513"/>
      <c r="D293" s="509"/>
      <c r="E293" s="508" t="n">
        <v>744</v>
      </c>
      <c r="F293" s="508" t="s">
        <v>1818</v>
      </c>
      <c r="G293" s="509" t="s">
        <v>2670</v>
      </c>
      <c r="H293" s="509"/>
    </row>
    <row r="294" customFormat="false" ht="15" hidden="false" customHeight="false" outlineLevel="0" collapsed="false">
      <c r="C294" s="513"/>
      <c r="D294" s="509"/>
      <c r="E294" s="508" t="n">
        <v>735</v>
      </c>
      <c r="F294" s="508" t="s">
        <v>1774</v>
      </c>
      <c r="G294" s="509" t="s">
        <v>2671</v>
      </c>
      <c r="H294" s="509"/>
    </row>
    <row r="295" customFormat="false" ht="15" hidden="false" customHeight="false" outlineLevel="0" collapsed="false">
      <c r="C295" s="513"/>
      <c r="D295" s="509"/>
      <c r="E295" s="508" t="n">
        <v>736</v>
      </c>
      <c r="F295" s="508" t="s">
        <v>1780</v>
      </c>
      <c r="G295" s="509" t="s">
        <v>2672</v>
      </c>
      <c r="H295" s="509"/>
    </row>
    <row r="296" customFormat="false" ht="15" hidden="false" customHeight="false" outlineLevel="0" collapsed="false">
      <c r="C296" s="513"/>
      <c r="D296" s="509"/>
      <c r="E296" s="508" t="n">
        <v>737</v>
      </c>
      <c r="F296" s="508" t="s">
        <v>1779</v>
      </c>
      <c r="G296" s="509" t="s">
        <v>2673</v>
      </c>
      <c r="H296" s="509"/>
    </row>
    <row r="297" customFormat="false" ht="15" hidden="false" customHeight="false" outlineLevel="0" collapsed="false">
      <c r="C297" s="513"/>
      <c r="D297" s="509"/>
      <c r="E297" s="508" t="n">
        <v>738</v>
      </c>
      <c r="F297" s="508" t="s">
        <v>1778</v>
      </c>
      <c r="G297" s="509" t="s">
        <v>2674</v>
      </c>
      <c r="H297" s="509"/>
    </row>
    <row r="298" customFormat="false" ht="15" hidden="false" customHeight="false" outlineLevel="0" collapsed="false">
      <c r="C298" s="513"/>
      <c r="D298" s="509"/>
      <c r="E298" s="508" t="n">
        <v>739</v>
      </c>
      <c r="F298" s="508" t="s">
        <v>1776</v>
      </c>
      <c r="G298" s="509" t="s">
        <v>2675</v>
      </c>
      <c r="H298" s="509"/>
    </row>
    <row r="299" customFormat="false" ht="15" hidden="false" customHeight="false" outlineLevel="0" collapsed="false">
      <c r="C299" s="513"/>
      <c r="D299" s="509"/>
      <c r="E299" s="508" t="n">
        <v>740</v>
      </c>
      <c r="F299" s="508" t="s">
        <v>1777</v>
      </c>
      <c r="G299" s="509" t="s">
        <v>2676</v>
      </c>
      <c r="H299" s="509"/>
    </row>
    <row r="300" customFormat="false" ht="15" hidden="false" customHeight="false" outlineLevel="0" collapsed="false">
      <c r="C300" s="513"/>
      <c r="D300" s="509"/>
      <c r="E300" s="508" t="n">
        <v>741</v>
      </c>
      <c r="F300" s="508" t="s">
        <v>1775</v>
      </c>
      <c r="G300" s="509" t="s">
        <v>2677</v>
      </c>
      <c r="H300" s="509"/>
    </row>
    <row r="301" customFormat="false" ht="15" hidden="false" customHeight="false" outlineLevel="0" collapsed="false">
      <c r="C301" s="513"/>
      <c r="D301" s="509"/>
      <c r="E301" s="508" t="n">
        <v>742</v>
      </c>
      <c r="F301" s="508" t="s">
        <v>1772</v>
      </c>
      <c r="G301" s="509" t="s">
        <v>2678</v>
      </c>
      <c r="H301" s="509"/>
    </row>
    <row r="302" customFormat="false" ht="15" hidden="false" customHeight="false" outlineLevel="0" collapsed="false">
      <c r="C302" s="513"/>
      <c r="D302" s="509"/>
      <c r="E302" s="508" t="n">
        <v>743</v>
      </c>
      <c r="F302" s="508" t="s">
        <v>1782</v>
      </c>
      <c r="G302" s="509" t="s">
        <v>2679</v>
      </c>
      <c r="H302" s="509"/>
    </row>
    <row r="303" customFormat="false" ht="15" hidden="false" customHeight="false" outlineLevel="0" collapsed="false">
      <c r="C303" s="513"/>
      <c r="D303" s="509"/>
      <c r="E303" s="508" t="n">
        <v>744</v>
      </c>
      <c r="F303" s="508" t="s">
        <v>1781</v>
      </c>
      <c r="G303" s="509" t="s">
        <v>2680</v>
      </c>
      <c r="H303" s="509"/>
    </row>
    <row r="304" customFormat="false" ht="15" hidden="false" customHeight="false" outlineLevel="0" collapsed="false">
      <c r="C304" s="513"/>
      <c r="D304" s="509"/>
      <c r="E304" s="508" t="n">
        <v>745</v>
      </c>
      <c r="F304" s="508" t="s">
        <v>1768</v>
      </c>
      <c r="G304" s="509" t="s">
        <v>2681</v>
      </c>
      <c r="H304" s="509"/>
    </row>
    <row r="305" customFormat="false" ht="15" hidden="false" customHeight="false" outlineLevel="0" collapsed="false">
      <c r="C305" s="513"/>
      <c r="D305" s="509"/>
      <c r="E305" s="508" t="n">
        <v>746</v>
      </c>
      <c r="F305" s="508" t="s">
        <v>1773</v>
      </c>
      <c r="G305" s="509" t="s">
        <v>2682</v>
      </c>
      <c r="H305" s="509"/>
    </row>
    <row r="306" customFormat="false" ht="15" hidden="false" customHeight="false" outlineLevel="0" collapsed="false">
      <c r="C306" s="513"/>
      <c r="D306" s="509"/>
      <c r="E306" s="508" t="n">
        <v>747</v>
      </c>
      <c r="F306" s="508" t="s">
        <v>1771</v>
      </c>
      <c r="G306" s="509" t="s">
        <v>2683</v>
      </c>
      <c r="H306" s="509"/>
    </row>
    <row r="307" customFormat="false" ht="15" hidden="false" customHeight="false" outlineLevel="0" collapsed="false">
      <c r="C307" s="513"/>
      <c r="D307" s="509"/>
      <c r="E307" s="508" t="n">
        <v>748</v>
      </c>
      <c r="F307" s="508" t="s">
        <v>1767</v>
      </c>
      <c r="G307" s="509" t="s">
        <v>2684</v>
      </c>
      <c r="H307" s="509"/>
    </row>
    <row r="308" customFormat="false" ht="15" hidden="false" customHeight="false" outlineLevel="0" collapsed="false">
      <c r="C308" s="513"/>
      <c r="D308" s="509"/>
      <c r="E308" s="508" t="n">
        <v>749</v>
      </c>
      <c r="F308" s="508" t="s">
        <v>1769</v>
      </c>
      <c r="G308" s="509" t="s">
        <v>2685</v>
      </c>
      <c r="H308" s="509"/>
    </row>
    <row r="309" customFormat="false" ht="15" hidden="false" customHeight="false" outlineLevel="0" collapsed="false">
      <c r="C309" s="513"/>
      <c r="D309" s="509"/>
      <c r="E309" s="508" t="n">
        <v>750</v>
      </c>
      <c r="F309" s="508" t="s">
        <v>1770</v>
      </c>
      <c r="G309" s="509" t="s">
        <v>2686</v>
      </c>
      <c r="H309" s="509"/>
    </row>
    <row r="310" customFormat="false" ht="15" hidden="false" customHeight="false" outlineLevel="0" collapsed="false">
      <c r="C310" s="513"/>
      <c r="D310" s="509"/>
      <c r="E310" s="508" t="n">
        <v>752</v>
      </c>
      <c r="F310" s="508" t="s">
        <v>1765</v>
      </c>
      <c r="G310" s="509" t="s">
        <v>2687</v>
      </c>
      <c r="H310" s="509"/>
    </row>
    <row r="311" customFormat="false" ht="15" hidden="false" customHeight="false" outlineLevel="0" collapsed="false">
      <c r="C311" s="513"/>
      <c r="D311" s="509"/>
      <c r="E311" s="508" t="n">
        <v>999</v>
      </c>
      <c r="F311" s="508" t="s">
        <v>1766</v>
      </c>
      <c r="G311" s="509" t="s">
        <v>2688</v>
      </c>
      <c r="H311" s="509"/>
    </row>
    <row r="312" customFormat="false" ht="15" hidden="false" customHeight="false" outlineLevel="0" collapsed="false">
      <c r="C312" s="513"/>
      <c r="D312" s="509"/>
      <c r="E312" s="508" t="n">
        <v>735</v>
      </c>
      <c r="F312" s="508" t="s">
        <v>1785</v>
      </c>
      <c r="G312" s="509" t="s">
        <v>2689</v>
      </c>
      <c r="H312" s="509"/>
    </row>
    <row r="313" customFormat="false" ht="15" hidden="false" customHeight="false" outlineLevel="0" collapsed="false">
      <c r="C313" s="513"/>
      <c r="D313" s="509"/>
      <c r="E313" s="508" t="n">
        <v>736</v>
      </c>
      <c r="F313" s="508" t="s">
        <v>1789</v>
      </c>
      <c r="G313" s="509" t="s">
        <v>2690</v>
      </c>
      <c r="H313" s="509"/>
    </row>
    <row r="314" customFormat="false" ht="15" hidden="false" customHeight="false" outlineLevel="0" collapsed="false">
      <c r="C314" s="513"/>
      <c r="D314" s="509"/>
      <c r="E314" s="508" t="n">
        <v>737</v>
      </c>
      <c r="F314" s="508" t="s">
        <v>1787</v>
      </c>
      <c r="G314" s="509" t="s">
        <v>2691</v>
      </c>
      <c r="H314" s="509"/>
    </row>
    <row r="315" customFormat="false" ht="15" hidden="false" customHeight="false" outlineLevel="0" collapsed="false">
      <c r="C315" s="513"/>
      <c r="D315" s="509"/>
      <c r="E315" s="508" t="n">
        <v>738</v>
      </c>
      <c r="F315" s="508" t="s">
        <v>1788</v>
      </c>
      <c r="G315" s="509" t="s">
        <v>2692</v>
      </c>
      <c r="H315" s="509"/>
    </row>
    <row r="316" customFormat="false" ht="15" hidden="false" customHeight="false" outlineLevel="0" collapsed="false">
      <c r="C316" s="513"/>
      <c r="D316" s="509"/>
      <c r="E316" s="508" t="n">
        <v>739</v>
      </c>
      <c r="F316" s="508" t="s">
        <v>1786</v>
      </c>
      <c r="G316" s="509" t="s">
        <v>2693</v>
      </c>
      <c r="H316" s="509"/>
    </row>
    <row r="317" customFormat="false" ht="15" hidden="false" customHeight="false" outlineLevel="0" collapsed="false">
      <c r="C317" s="513"/>
      <c r="D317" s="509"/>
      <c r="E317" s="508" t="n">
        <v>740</v>
      </c>
      <c r="F317" s="508" t="s">
        <v>1784</v>
      </c>
      <c r="G317" s="509" t="s">
        <v>2694</v>
      </c>
      <c r="H317" s="509"/>
    </row>
    <row r="318" customFormat="false" ht="15" hidden="false" customHeight="false" outlineLevel="0" collapsed="false">
      <c r="C318" s="513"/>
      <c r="D318" s="509"/>
      <c r="E318" s="508" t="n">
        <v>735</v>
      </c>
      <c r="F318" s="508" t="s">
        <v>1815</v>
      </c>
      <c r="G318" s="509" t="s">
        <v>2695</v>
      </c>
      <c r="H318" s="509"/>
    </row>
    <row r="319" customFormat="false" ht="15" hidden="false" customHeight="false" outlineLevel="0" collapsed="false">
      <c r="C319" s="513"/>
      <c r="D319" s="509"/>
      <c r="E319" s="508" t="n">
        <v>736</v>
      </c>
      <c r="F319" s="508" t="s">
        <v>1812</v>
      </c>
      <c r="G319" s="509" t="s">
        <v>2696</v>
      </c>
      <c r="H319" s="509"/>
    </row>
    <row r="320" customFormat="false" ht="15" hidden="false" customHeight="false" outlineLevel="0" collapsed="false">
      <c r="C320" s="513"/>
      <c r="D320" s="509"/>
      <c r="E320" s="508" t="n">
        <v>737</v>
      </c>
      <c r="F320" s="508" t="s">
        <v>1814</v>
      </c>
      <c r="G320" s="509" t="s">
        <v>2697</v>
      </c>
      <c r="H320" s="509"/>
    </row>
    <row r="321" customFormat="false" ht="15" hidden="false" customHeight="false" outlineLevel="0" collapsed="false">
      <c r="C321" s="513"/>
      <c r="D321" s="509"/>
      <c r="E321" s="508" t="n">
        <v>738</v>
      </c>
      <c r="F321" s="508" t="s">
        <v>1811</v>
      </c>
      <c r="G321" s="509" t="s">
        <v>2698</v>
      </c>
      <c r="H321" s="509"/>
    </row>
    <row r="322" customFormat="false" ht="15" hidden="false" customHeight="false" outlineLevel="0" collapsed="false">
      <c r="C322" s="513"/>
      <c r="D322" s="509"/>
      <c r="E322" s="508" t="n">
        <v>739</v>
      </c>
      <c r="F322" s="508" t="s">
        <v>1808</v>
      </c>
      <c r="G322" s="509" t="s">
        <v>2699</v>
      </c>
      <c r="H322" s="509"/>
    </row>
    <row r="323" customFormat="false" ht="15" hidden="false" customHeight="false" outlineLevel="0" collapsed="false">
      <c r="C323" s="513"/>
      <c r="D323" s="509"/>
      <c r="E323" s="508" t="n">
        <v>740</v>
      </c>
      <c r="F323" s="508" t="s">
        <v>1806</v>
      </c>
      <c r="G323" s="509" t="s">
        <v>2700</v>
      </c>
      <c r="H323" s="509"/>
    </row>
    <row r="324" customFormat="false" ht="15" hidden="false" customHeight="false" outlineLevel="0" collapsed="false">
      <c r="C324" s="513"/>
      <c r="D324" s="509"/>
      <c r="E324" s="508" t="n">
        <v>741</v>
      </c>
      <c r="F324" s="508" t="s">
        <v>1813</v>
      </c>
      <c r="G324" s="509" t="s">
        <v>2701</v>
      </c>
      <c r="H324" s="509"/>
    </row>
    <row r="325" customFormat="false" ht="15" hidden="false" customHeight="false" outlineLevel="0" collapsed="false">
      <c r="C325" s="513"/>
      <c r="D325" s="509"/>
      <c r="E325" s="508" t="n">
        <v>742</v>
      </c>
      <c r="F325" s="508" t="s">
        <v>1807</v>
      </c>
      <c r="G325" s="509" t="s">
        <v>2702</v>
      </c>
      <c r="H325" s="509"/>
    </row>
    <row r="326" customFormat="false" ht="15" hidden="false" customHeight="false" outlineLevel="0" collapsed="false">
      <c r="C326" s="513"/>
      <c r="D326" s="509"/>
      <c r="E326" s="508" t="n">
        <v>743</v>
      </c>
      <c r="F326" s="508" t="s">
        <v>1810</v>
      </c>
      <c r="G326" s="509" t="s">
        <v>2703</v>
      </c>
      <c r="H326" s="509"/>
    </row>
    <row r="327" customFormat="false" ht="15" hidden="false" customHeight="false" outlineLevel="0" collapsed="false">
      <c r="C327" s="513"/>
      <c r="D327" s="509"/>
      <c r="E327" s="508" t="n">
        <v>744</v>
      </c>
      <c r="F327" s="508" t="s">
        <v>1809</v>
      </c>
      <c r="G327" s="509" t="s">
        <v>2704</v>
      </c>
      <c r="H327" s="509"/>
    </row>
    <row r="328" customFormat="false" ht="15" hidden="false" customHeight="false" outlineLevel="0" collapsed="false">
      <c r="C328" s="513"/>
      <c r="D328" s="509"/>
      <c r="E328" s="508" t="n">
        <v>735</v>
      </c>
      <c r="F328" s="508" t="s">
        <v>1752</v>
      </c>
      <c r="G328" s="509" t="s">
        <v>2705</v>
      </c>
      <c r="H328" s="509"/>
    </row>
    <row r="329" customFormat="false" ht="15" hidden="false" customHeight="false" outlineLevel="0" collapsed="false">
      <c r="C329" s="513"/>
      <c r="D329" s="509"/>
      <c r="E329" s="508" t="n">
        <v>736</v>
      </c>
      <c r="F329" s="508" t="s">
        <v>1759</v>
      </c>
      <c r="G329" s="509" t="s">
        <v>2706</v>
      </c>
      <c r="H329" s="509"/>
    </row>
    <row r="330" customFormat="false" ht="15" hidden="false" customHeight="false" outlineLevel="0" collapsed="false">
      <c r="C330" s="513"/>
      <c r="D330" s="509"/>
      <c r="E330" s="508" t="n">
        <v>737</v>
      </c>
      <c r="F330" s="508" t="s">
        <v>1756</v>
      </c>
      <c r="G330" s="509" t="s">
        <v>2707</v>
      </c>
      <c r="H330" s="509"/>
    </row>
    <row r="331" customFormat="false" ht="15" hidden="false" customHeight="false" outlineLevel="0" collapsed="false">
      <c r="C331" s="513"/>
      <c r="D331" s="509"/>
      <c r="E331" s="508" t="n">
        <v>738</v>
      </c>
      <c r="F331" s="508" t="s">
        <v>1757</v>
      </c>
      <c r="G331" s="509" t="s">
        <v>2708</v>
      </c>
      <c r="H331" s="509"/>
    </row>
    <row r="332" customFormat="false" ht="15" hidden="false" customHeight="false" outlineLevel="0" collapsed="false">
      <c r="C332" s="513"/>
      <c r="D332" s="509"/>
      <c r="E332" s="508" t="n">
        <v>739</v>
      </c>
      <c r="F332" s="508" t="s">
        <v>1755</v>
      </c>
      <c r="G332" s="509" t="s">
        <v>2709</v>
      </c>
      <c r="H332" s="509"/>
    </row>
    <row r="333" customFormat="false" ht="15" hidden="false" customHeight="false" outlineLevel="0" collapsed="false">
      <c r="C333" s="513"/>
      <c r="D333" s="509"/>
      <c r="E333" s="508" t="n">
        <v>740</v>
      </c>
      <c r="F333" s="508" t="s">
        <v>1753</v>
      </c>
      <c r="G333" s="509" t="s">
        <v>2710</v>
      </c>
      <c r="H333" s="509"/>
    </row>
    <row r="334" customFormat="false" ht="15" hidden="false" customHeight="false" outlineLevel="0" collapsed="false">
      <c r="C334" s="513"/>
      <c r="D334" s="509"/>
      <c r="E334" s="508" t="n">
        <v>741</v>
      </c>
      <c r="F334" s="508" t="s">
        <v>1754</v>
      </c>
      <c r="G334" s="509" t="s">
        <v>2711</v>
      </c>
      <c r="H334" s="509"/>
    </row>
    <row r="335" customFormat="false" ht="15" hidden="false" customHeight="false" outlineLevel="0" collapsed="false">
      <c r="C335" s="513"/>
      <c r="D335" s="509"/>
      <c r="E335" s="508" t="n">
        <v>742</v>
      </c>
      <c r="F335" s="508" t="s">
        <v>1761</v>
      </c>
      <c r="G335" s="509" t="s">
        <v>2712</v>
      </c>
      <c r="H335" s="509"/>
    </row>
    <row r="336" customFormat="false" ht="15" hidden="false" customHeight="false" outlineLevel="0" collapsed="false">
      <c r="C336" s="513"/>
      <c r="D336" s="509"/>
      <c r="E336" s="508" t="n">
        <v>743</v>
      </c>
      <c r="F336" s="508" t="s">
        <v>1763</v>
      </c>
      <c r="G336" s="509" t="s">
        <v>2713</v>
      </c>
      <c r="H336" s="509"/>
    </row>
    <row r="337" customFormat="false" ht="15" hidden="false" customHeight="false" outlineLevel="0" collapsed="false">
      <c r="C337" s="513"/>
      <c r="D337" s="509"/>
      <c r="E337" s="508" t="n">
        <v>744</v>
      </c>
      <c r="F337" s="508" t="s">
        <v>1762</v>
      </c>
      <c r="G337" s="509" t="s">
        <v>2714</v>
      </c>
      <c r="H337" s="509"/>
    </row>
    <row r="338" customFormat="false" ht="15" hidden="false" customHeight="false" outlineLevel="0" collapsed="false">
      <c r="C338" s="513"/>
      <c r="D338" s="509"/>
      <c r="E338" s="508" t="n">
        <v>745</v>
      </c>
      <c r="F338" s="508" t="s">
        <v>1758</v>
      </c>
      <c r="G338" s="509" t="s">
        <v>2715</v>
      </c>
      <c r="H338" s="509"/>
    </row>
    <row r="339" customFormat="false" ht="15" hidden="false" customHeight="false" outlineLevel="0" collapsed="false">
      <c r="C339" s="513"/>
      <c r="D339" s="509"/>
      <c r="E339" s="508" t="n">
        <v>746</v>
      </c>
      <c r="F339" s="508" t="s">
        <v>1760</v>
      </c>
      <c r="G339" s="509" t="s">
        <v>2716</v>
      </c>
      <c r="H339" s="509"/>
    </row>
    <row r="340" customFormat="false" ht="15" hidden="false" customHeight="false" outlineLevel="0" collapsed="false">
      <c r="C340" s="513"/>
      <c r="D340" s="509"/>
      <c r="E340" s="508" t="n">
        <v>1</v>
      </c>
      <c r="F340" s="508" t="s">
        <v>1908</v>
      </c>
      <c r="G340" s="509" t="s">
        <v>2717</v>
      </c>
      <c r="H340" s="509"/>
    </row>
    <row r="341" customFormat="false" ht="15" hidden="false" customHeight="false" outlineLevel="0" collapsed="false">
      <c r="C341" s="513"/>
      <c r="D341" s="509"/>
      <c r="E341" s="508" t="n">
        <v>1</v>
      </c>
      <c r="F341" s="508" t="s">
        <v>326</v>
      </c>
      <c r="G341" s="509" t="s">
        <v>2718</v>
      </c>
      <c r="H341" s="509"/>
    </row>
    <row r="342" customFormat="false" ht="15" hidden="false" customHeight="false" outlineLevel="0" collapsed="false">
      <c r="C342" s="513"/>
      <c r="D342" s="509"/>
      <c r="E342" s="508" t="n">
        <v>1</v>
      </c>
      <c r="F342" s="508" t="s">
        <v>1282</v>
      </c>
      <c r="G342" s="509" t="s">
        <v>2719</v>
      </c>
      <c r="H342" s="509"/>
    </row>
    <row r="343" customFormat="false" ht="15" hidden="false" customHeight="false" outlineLevel="0" collapsed="false">
      <c r="C343" s="513"/>
      <c r="D343" s="509"/>
      <c r="E343" s="508" t="n">
        <v>221</v>
      </c>
      <c r="F343" s="508" t="s">
        <v>1288</v>
      </c>
      <c r="G343" s="509" t="s">
        <v>2720</v>
      </c>
      <c r="H343" s="509"/>
    </row>
    <row r="344" customFormat="false" ht="15" hidden="false" customHeight="false" outlineLevel="0" collapsed="false">
      <c r="C344" s="513"/>
      <c r="D344" s="509"/>
      <c r="E344" s="508" t="n">
        <v>353</v>
      </c>
      <c r="F344" s="508" t="s">
        <v>1286</v>
      </c>
      <c r="G344" s="509" t="s">
        <v>2721</v>
      </c>
      <c r="H344" s="509"/>
    </row>
    <row r="345" customFormat="false" ht="15" hidden="false" customHeight="false" outlineLevel="0" collapsed="false">
      <c r="C345" s="513"/>
      <c r="D345" s="509"/>
      <c r="E345" s="508" t="n">
        <v>500</v>
      </c>
      <c r="F345" s="508" t="s">
        <v>1289</v>
      </c>
      <c r="G345" s="509" t="s">
        <v>2722</v>
      </c>
      <c r="H345" s="509"/>
    </row>
    <row r="346" customFormat="false" ht="15" hidden="false" customHeight="false" outlineLevel="0" collapsed="false">
      <c r="C346" s="513"/>
      <c r="D346" s="509"/>
      <c r="E346" s="508" t="n">
        <v>501</v>
      </c>
      <c r="F346" s="508" t="s">
        <v>1283</v>
      </c>
      <c r="G346" s="509" t="s">
        <v>2723</v>
      </c>
      <c r="H346" s="509"/>
    </row>
    <row r="347" customFormat="false" ht="15" hidden="false" customHeight="false" outlineLevel="0" collapsed="false">
      <c r="C347" s="513"/>
      <c r="D347" s="509"/>
      <c r="E347" s="508" t="n">
        <v>502</v>
      </c>
      <c r="F347" s="508" t="s">
        <v>1285</v>
      </c>
      <c r="G347" s="509" t="s">
        <v>2724</v>
      </c>
      <c r="H347" s="509"/>
    </row>
    <row r="348" customFormat="false" ht="15" hidden="false" customHeight="false" outlineLevel="0" collapsed="false">
      <c r="C348" s="513"/>
      <c r="D348" s="509"/>
      <c r="E348" s="508" t="n">
        <v>503</v>
      </c>
      <c r="F348" s="508" t="s">
        <v>1284</v>
      </c>
      <c r="G348" s="509" t="s">
        <v>2725</v>
      </c>
      <c r="H348" s="509"/>
    </row>
    <row r="349" customFormat="false" ht="15" hidden="false" customHeight="false" outlineLevel="0" collapsed="false">
      <c r="C349" s="513"/>
      <c r="D349" s="509"/>
      <c r="E349" s="508" t="n">
        <v>535</v>
      </c>
      <c r="F349" s="508" t="s">
        <v>1281</v>
      </c>
      <c r="G349" s="509" t="s">
        <v>2726</v>
      </c>
      <c r="H349" s="509"/>
    </row>
    <row r="350" customFormat="false" ht="15" hidden="false" customHeight="false" outlineLevel="0" collapsed="false">
      <c r="C350" s="513"/>
      <c r="D350" s="509"/>
      <c r="E350" s="508" t="n">
        <v>632</v>
      </c>
      <c r="F350" s="508" t="s">
        <v>1287</v>
      </c>
      <c r="G350" s="509" t="s">
        <v>2727</v>
      </c>
      <c r="H350" s="509"/>
    </row>
    <row r="351" customFormat="false" ht="15" hidden="false" customHeight="false" outlineLevel="0" collapsed="false">
      <c r="C351" s="513"/>
      <c r="D351" s="509"/>
      <c r="E351" s="508" t="n">
        <v>675</v>
      </c>
      <c r="F351" s="508" t="s">
        <v>1291</v>
      </c>
      <c r="G351" s="509" t="s">
        <v>2728</v>
      </c>
      <c r="H351" s="509"/>
    </row>
    <row r="352" customFormat="false" ht="15" hidden="false" customHeight="false" outlineLevel="0" collapsed="false">
      <c r="C352" s="513"/>
      <c r="D352" s="509"/>
      <c r="E352" s="508" t="n">
        <v>779</v>
      </c>
      <c r="F352" s="508" t="s">
        <v>1290</v>
      </c>
      <c r="G352" s="509" t="s">
        <v>2729</v>
      </c>
      <c r="H352" s="509"/>
    </row>
    <row r="353" customFormat="false" ht="15" hidden="false" customHeight="false" outlineLevel="0" collapsed="false">
      <c r="C353" s="513"/>
      <c r="D353" s="509"/>
      <c r="E353" s="508" t="n">
        <v>735</v>
      </c>
      <c r="F353" s="508" t="s">
        <v>1904</v>
      </c>
      <c r="G353" s="509" t="s">
        <v>2730</v>
      </c>
      <c r="H353" s="509"/>
    </row>
    <row r="354" customFormat="false" ht="15" hidden="false" customHeight="false" outlineLevel="0" collapsed="false">
      <c r="C354" s="513"/>
      <c r="D354" s="509"/>
      <c r="E354" s="508" t="n">
        <v>736</v>
      </c>
      <c r="F354" s="508" t="s">
        <v>1903</v>
      </c>
      <c r="G354" s="509" t="s">
        <v>2731</v>
      </c>
      <c r="H354" s="509"/>
    </row>
    <row r="355" customFormat="false" ht="15" hidden="false" customHeight="false" outlineLevel="0" collapsed="false">
      <c r="C355" s="513"/>
      <c r="D355" s="509"/>
      <c r="E355" s="508" t="n">
        <v>737</v>
      </c>
      <c r="F355" s="508" t="s">
        <v>1905</v>
      </c>
      <c r="G355" s="509" t="s">
        <v>2732</v>
      </c>
      <c r="H355" s="509"/>
    </row>
    <row r="356" customFormat="false" ht="15" hidden="false" customHeight="false" outlineLevel="0" collapsed="false">
      <c r="C356" s="513"/>
      <c r="D356" s="509"/>
      <c r="E356" s="508" t="n">
        <v>735</v>
      </c>
      <c r="F356" s="508" t="s">
        <v>1687</v>
      </c>
      <c r="G356" s="509" t="s">
        <v>2733</v>
      </c>
      <c r="H356" s="509"/>
    </row>
    <row r="357" customFormat="false" ht="15" hidden="false" customHeight="false" outlineLevel="0" collapsed="false">
      <c r="C357" s="513"/>
      <c r="D357" s="509"/>
      <c r="E357" s="508" t="n">
        <v>735</v>
      </c>
      <c r="F357" s="508" t="s">
        <v>1740</v>
      </c>
      <c r="G357" s="509" t="s">
        <v>2734</v>
      </c>
      <c r="H357" s="509"/>
    </row>
    <row r="358" customFormat="false" ht="15" hidden="false" customHeight="false" outlineLevel="0" collapsed="false">
      <c r="C358" s="513"/>
      <c r="D358" s="509"/>
      <c r="E358" s="508" t="n">
        <v>736</v>
      </c>
      <c r="F358" s="508" t="s">
        <v>1741</v>
      </c>
      <c r="G358" s="509" t="s">
        <v>2735</v>
      </c>
      <c r="H358" s="509"/>
    </row>
    <row r="359" customFormat="false" ht="15" hidden="false" customHeight="false" outlineLevel="0" collapsed="false">
      <c r="C359" s="513"/>
      <c r="D359" s="509"/>
      <c r="E359" s="508" t="n">
        <v>735</v>
      </c>
      <c r="F359" s="508" t="s">
        <v>1696</v>
      </c>
      <c r="G359" s="509" t="s">
        <v>2736</v>
      </c>
      <c r="H359" s="509"/>
    </row>
    <row r="360" customFormat="false" ht="15" hidden="false" customHeight="false" outlineLevel="0" collapsed="false">
      <c r="C360" s="513"/>
      <c r="D360" s="509"/>
      <c r="E360" s="508" t="n">
        <v>736</v>
      </c>
      <c r="F360" s="508" t="s">
        <v>1697</v>
      </c>
      <c r="G360" s="509" t="s">
        <v>2737</v>
      </c>
      <c r="H360" s="509"/>
    </row>
    <row r="361" customFormat="false" ht="15" hidden="false" customHeight="false" outlineLevel="0" collapsed="false">
      <c r="C361" s="513"/>
      <c r="D361" s="509"/>
      <c r="E361" s="508" t="n">
        <v>737</v>
      </c>
      <c r="F361" s="508" t="s">
        <v>1698</v>
      </c>
      <c r="G361" s="509" t="s">
        <v>2738</v>
      </c>
      <c r="H361" s="509"/>
    </row>
    <row r="362" customFormat="false" ht="15" hidden="false" customHeight="false" outlineLevel="0" collapsed="false">
      <c r="C362" s="513"/>
      <c r="D362" s="509"/>
      <c r="E362" s="508" t="n">
        <v>1</v>
      </c>
      <c r="F362" s="508" t="s">
        <v>1243</v>
      </c>
      <c r="G362" s="509" t="s">
        <v>2739</v>
      </c>
      <c r="H362" s="509"/>
    </row>
    <row r="363" customFormat="false" ht="15" hidden="false" customHeight="false" outlineLevel="0" collapsed="false">
      <c r="C363" s="513"/>
      <c r="D363" s="509"/>
      <c r="E363" s="508" t="n">
        <v>89</v>
      </c>
      <c r="F363" s="508" t="s">
        <v>1244</v>
      </c>
      <c r="G363" s="509" t="s">
        <v>2740</v>
      </c>
      <c r="H363" s="509"/>
    </row>
    <row r="364" customFormat="false" ht="15" hidden="false" customHeight="false" outlineLevel="0" collapsed="false">
      <c r="C364" s="513"/>
      <c r="D364" s="509"/>
      <c r="E364" s="508" t="n">
        <v>133</v>
      </c>
      <c r="F364" s="508" t="s">
        <v>1245</v>
      </c>
      <c r="G364" s="509" t="s">
        <v>2741</v>
      </c>
      <c r="H364" s="509"/>
    </row>
    <row r="365" customFormat="false" ht="15" hidden="false" customHeight="false" outlineLevel="0" collapsed="false">
      <c r="C365" s="513"/>
      <c r="D365" s="509"/>
      <c r="E365" s="508" t="n">
        <v>456</v>
      </c>
      <c r="F365" s="508" t="s">
        <v>1246</v>
      </c>
      <c r="G365" s="509" t="s">
        <v>2742</v>
      </c>
      <c r="H365" s="509"/>
    </row>
    <row r="366" customFormat="false" ht="15" hidden="false" customHeight="false" outlineLevel="0" collapsed="false">
      <c r="C366" s="513"/>
      <c r="D366" s="509"/>
      <c r="E366" s="508" t="n">
        <v>458</v>
      </c>
      <c r="F366" s="508" t="s">
        <v>1257</v>
      </c>
      <c r="G366" s="509" t="s">
        <v>2743</v>
      </c>
      <c r="H366" s="509"/>
    </row>
    <row r="367" customFormat="false" ht="15" hidden="false" customHeight="false" outlineLevel="0" collapsed="false">
      <c r="C367" s="513"/>
      <c r="D367" s="509"/>
      <c r="E367" s="508" t="n">
        <v>459</v>
      </c>
      <c r="F367" s="508" t="s">
        <v>1259</v>
      </c>
      <c r="G367" s="509" t="s">
        <v>2744</v>
      </c>
      <c r="H367" s="509"/>
    </row>
    <row r="368" customFormat="false" ht="15" hidden="false" customHeight="false" outlineLevel="0" collapsed="false">
      <c r="C368" s="513"/>
      <c r="D368" s="509"/>
      <c r="E368" s="508" t="n">
        <v>460</v>
      </c>
      <c r="F368" s="508" t="s">
        <v>1260</v>
      </c>
      <c r="G368" s="509" t="s">
        <v>2745</v>
      </c>
      <c r="H368" s="509"/>
    </row>
    <row r="369" customFormat="false" ht="15" hidden="false" customHeight="false" outlineLevel="0" collapsed="false">
      <c r="C369" s="513"/>
      <c r="D369" s="509"/>
      <c r="E369" s="508" t="n">
        <v>461</v>
      </c>
      <c r="F369" s="508" t="s">
        <v>1251</v>
      </c>
      <c r="G369" s="509" t="s">
        <v>2746</v>
      </c>
      <c r="H369" s="509"/>
    </row>
    <row r="370" customFormat="false" ht="15" hidden="false" customHeight="false" outlineLevel="0" collapsed="false">
      <c r="C370" s="513"/>
      <c r="D370" s="509"/>
      <c r="E370" s="508" t="n">
        <v>462</v>
      </c>
      <c r="F370" s="508" t="s">
        <v>1252</v>
      </c>
      <c r="G370" s="509" t="s">
        <v>2747</v>
      </c>
      <c r="H370" s="509"/>
    </row>
    <row r="371" customFormat="false" ht="15" hidden="false" customHeight="false" outlineLevel="0" collapsed="false">
      <c r="C371" s="513"/>
      <c r="D371" s="509"/>
      <c r="E371" s="508" t="n">
        <v>463</v>
      </c>
      <c r="F371" s="508" t="s">
        <v>1256</v>
      </c>
      <c r="G371" s="509" t="s">
        <v>2748</v>
      </c>
      <c r="H371" s="509"/>
    </row>
    <row r="372" customFormat="false" ht="15" hidden="false" customHeight="false" outlineLevel="0" collapsed="false">
      <c r="C372" s="513"/>
      <c r="D372" s="509"/>
      <c r="E372" s="508" t="n">
        <v>464</v>
      </c>
      <c r="F372" s="508" t="s">
        <v>1255</v>
      </c>
      <c r="G372" s="509" t="s">
        <v>2749</v>
      </c>
      <c r="H372" s="509"/>
    </row>
    <row r="373" customFormat="false" ht="15" hidden="false" customHeight="false" outlineLevel="0" collapsed="false">
      <c r="C373" s="513"/>
      <c r="D373" s="509"/>
      <c r="E373" s="508" t="n">
        <v>465</v>
      </c>
      <c r="F373" s="508" t="s">
        <v>1249</v>
      </c>
      <c r="G373" s="509" t="s">
        <v>2750</v>
      </c>
      <c r="H373" s="509"/>
    </row>
    <row r="374" customFormat="false" ht="15" hidden="false" customHeight="false" outlineLevel="0" collapsed="false">
      <c r="C374" s="513"/>
      <c r="D374" s="509"/>
      <c r="E374" s="508" t="n">
        <v>466</v>
      </c>
      <c r="F374" s="508" t="s">
        <v>1248</v>
      </c>
      <c r="G374" s="509" t="s">
        <v>2751</v>
      </c>
      <c r="H374" s="509"/>
    </row>
    <row r="375" customFormat="false" ht="15" hidden="false" customHeight="false" outlineLevel="0" collapsed="false">
      <c r="C375" s="513"/>
      <c r="D375" s="509"/>
      <c r="E375" s="508" t="n">
        <v>467</v>
      </c>
      <c r="F375" s="508" t="s">
        <v>1250</v>
      </c>
      <c r="G375" s="509" t="s">
        <v>2752</v>
      </c>
      <c r="H375" s="509"/>
    </row>
    <row r="376" customFormat="false" ht="15" hidden="false" customHeight="false" outlineLevel="0" collapsed="false">
      <c r="C376" s="513"/>
      <c r="D376" s="509"/>
      <c r="E376" s="508" t="n">
        <v>468</v>
      </c>
      <c r="F376" s="508" t="s">
        <v>1247</v>
      </c>
      <c r="G376" s="509" t="s">
        <v>2753</v>
      </c>
      <c r="H376" s="509"/>
    </row>
    <row r="377" customFormat="false" ht="15" hidden="false" customHeight="false" outlineLevel="0" collapsed="false">
      <c r="C377" s="513"/>
      <c r="D377" s="509"/>
      <c r="E377" s="508" t="n">
        <v>469</v>
      </c>
      <c r="F377" s="508" t="s">
        <v>1253</v>
      </c>
      <c r="G377" s="509" t="s">
        <v>2754</v>
      </c>
      <c r="H377" s="509"/>
    </row>
    <row r="378" customFormat="false" ht="15" hidden="false" customHeight="false" outlineLevel="0" collapsed="false">
      <c r="C378" s="513"/>
      <c r="D378" s="509"/>
      <c r="E378" s="508" t="n">
        <v>470</v>
      </c>
      <c r="F378" s="508" t="s">
        <v>1258</v>
      </c>
      <c r="G378" s="509" t="s">
        <v>2755</v>
      </c>
      <c r="H378" s="509"/>
    </row>
    <row r="379" customFormat="false" ht="15" hidden="false" customHeight="false" outlineLevel="0" collapsed="false">
      <c r="C379" s="513"/>
      <c r="D379" s="509"/>
      <c r="E379" s="508" t="n">
        <v>471</v>
      </c>
      <c r="F379" s="508" t="s">
        <v>1254</v>
      </c>
      <c r="G379" s="509" t="s">
        <v>2756</v>
      </c>
      <c r="H379" s="509"/>
    </row>
    <row r="380" customFormat="false" ht="15" hidden="false" customHeight="false" outlineLevel="0" collapsed="false">
      <c r="C380" s="513"/>
      <c r="D380" s="509"/>
      <c r="E380" s="508" t="n">
        <v>691</v>
      </c>
      <c r="F380" s="508" t="s">
        <v>1261</v>
      </c>
      <c r="G380" s="509" t="s">
        <v>2757</v>
      </c>
      <c r="H380" s="509"/>
    </row>
    <row r="381" customFormat="false" ht="15" hidden="false" customHeight="false" outlineLevel="0" collapsed="false">
      <c r="C381" s="513"/>
      <c r="D381" s="509"/>
      <c r="E381" s="508" t="n">
        <v>870</v>
      </c>
      <c r="F381" s="508" t="s">
        <v>1262</v>
      </c>
      <c r="G381" s="509" t="s">
        <v>2758</v>
      </c>
      <c r="H381" s="509"/>
    </row>
    <row r="382" customFormat="false" ht="15" hidden="false" customHeight="false" outlineLevel="0" collapsed="false">
      <c r="C382" s="513"/>
      <c r="D382" s="509"/>
      <c r="E382" s="508" t="n">
        <v>735</v>
      </c>
      <c r="F382" s="508" t="s">
        <v>1804</v>
      </c>
      <c r="G382" s="509" t="s">
        <v>2759</v>
      </c>
      <c r="H382" s="509"/>
    </row>
    <row r="383" customFormat="false" ht="15" hidden="false" customHeight="false" outlineLevel="0" collapsed="false">
      <c r="C383" s="513"/>
      <c r="D383" s="509"/>
      <c r="E383" s="508" t="n">
        <v>736</v>
      </c>
      <c r="F383" s="508" t="s">
        <v>1802</v>
      </c>
      <c r="G383" s="509" t="s">
        <v>2760</v>
      </c>
      <c r="H383" s="509"/>
    </row>
    <row r="384" customFormat="false" ht="15" hidden="false" customHeight="false" outlineLevel="0" collapsed="false">
      <c r="C384" s="513"/>
      <c r="D384" s="509"/>
      <c r="E384" s="508" t="n">
        <v>737</v>
      </c>
      <c r="F384" s="508" t="s">
        <v>1803</v>
      </c>
      <c r="G384" s="509" t="s">
        <v>2761</v>
      </c>
      <c r="H384" s="509"/>
    </row>
    <row r="385" customFormat="false" ht="15" hidden="false" customHeight="false" outlineLevel="0" collapsed="false">
      <c r="C385" s="513"/>
      <c r="D385" s="509"/>
      <c r="E385" s="508" t="n">
        <v>632</v>
      </c>
      <c r="F385" s="508" t="s">
        <v>1718</v>
      </c>
      <c r="G385" s="509" t="s">
        <v>2762</v>
      </c>
      <c r="H385" s="509"/>
    </row>
    <row r="386" customFormat="false" ht="15" hidden="false" customHeight="false" outlineLevel="0" collapsed="false">
      <c r="C386" s="513"/>
      <c r="D386" s="509"/>
      <c r="E386" s="508" t="n">
        <v>700</v>
      </c>
      <c r="F386" s="508" t="s">
        <v>1703</v>
      </c>
      <c r="G386" s="509" t="s">
        <v>2763</v>
      </c>
      <c r="H386" s="509"/>
    </row>
    <row r="387" customFormat="false" ht="15" hidden="false" customHeight="false" outlineLevel="0" collapsed="false">
      <c r="C387" s="513"/>
      <c r="D387" s="509"/>
      <c r="E387" s="508" t="n">
        <v>735</v>
      </c>
      <c r="F387" s="508" t="s">
        <v>1713</v>
      </c>
      <c r="G387" s="509" t="s">
        <v>2764</v>
      </c>
      <c r="H387" s="509"/>
    </row>
    <row r="388" customFormat="false" ht="15" hidden="false" customHeight="false" outlineLevel="0" collapsed="false">
      <c r="C388" s="513"/>
      <c r="D388" s="509"/>
      <c r="E388" s="508" t="n">
        <v>736</v>
      </c>
      <c r="F388" s="508" t="s">
        <v>1708</v>
      </c>
      <c r="G388" s="509" t="s">
        <v>2765</v>
      </c>
      <c r="H388" s="509"/>
    </row>
    <row r="389" customFormat="false" ht="15" hidden="false" customHeight="false" outlineLevel="0" collapsed="false">
      <c r="C389" s="513"/>
      <c r="D389" s="509"/>
      <c r="E389" s="508" t="n">
        <v>737</v>
      </c>
      <c r="F389" s="508" t="s">
        <v>1706</v>
      </c>
      <c r="G389" s="509" t="s">
        <v>2766</v>
      </c>
      <c r="H389" s="509"/>
    </row>
    <row r="390" customFormat="false" ht="15" hidden="false" customHeight="false" outlineLevel="0" collapsed="false">
      <c r="C390" s="513"/>
      <c r="D390" s="509"/>
      <c r="E390" s="508" t="n">
        <v>738</v>
      </c>
      <c r="F390" s="508" t="s">
        <v>1700</v>
      </c>
      <c r="G390" s="509" t="s">
        <v>2767</v>
      </c>
      <c r="H390" s="509"/>
    </row>
    <row r="391" customFormat="false" ht="15" hidden="false" customHeight="false" outlineLevel="0" collapsed="false">
      <c r="C391" s="513"/>
      <c r="D391" s="509"/>
      <c r="E391" s="508" t="n">
        <v>739</v>
      </c>
      <c r="F391" s="508" t="s">
        <v>1702</v>
      </c>
      <c r="G391" s="509" t="s">
        <v>2768</v>
      </c>
      <c r="H391" s="509"/>
    </row>
    <row r="392" customFormat="false" ht="15" hidden="false" customHeight="false" outlineLevel="0" collapsed="false">
      <c r="C392" s="513"/>
      <c r="D392" s="509"/>
      <c r="E392" s="508" t="n">
        <v>740</v>
      </c>
      <c r="F392" s="508" t="s">
        <v>1716</v>
      </c>
      <c r="G392" s="509" t="s">
        <v>2769</v>
      </c>
      <c r="H392" s="509"/>
    </row>
    <row r="393" customFormat="false" ht="15" hidden="false" customHeight="false" outlineLevel="0" collapsed="false">
      <c r="C393" s="513"/>
      <c r="D393" s="509"/>
      <c r="E393" s="508" t="n">
        <v>741</v>
      </c>
      <c r="F393" s="508" t="s">
        <v>1704</v>
      </c>
      <c r="G393" s="509" t="s">
        <v>2770</v>
      </c>
      <c r="H393" s="509"/>
    </row>
    <row r="394" customFormat="false" ht="15" hidden="false" customHeight="false" outlineLevel="0" collapsed="false">
      <c r="C394" s="513"/>
      <c r="D394" s="509"/>
      <c r="E394" s="508" t="n">
        <v>742</v>
      </c>
      <c r="F394" s="508" t="s">
        <v>1717</v>
      </c>
      <c r="G394" s="509" t="s">
        <v>2771</v>
      </c>
      <c r="H394" s="509"/>
    </row>
    <row r="395" customFormat="false" ht="15" hidden="false" customHeight="false" outlineLevel="0" collapsed="false">
      <c r="C395" s="513"/>
      <c r="D395" s="509"/>
      <c r="E395" s="508" t="n">
        <v>743</v>
      </c>
      <c r="F395" s="508" t="s">
        <v>1711</v>
      </c>
      <c r="G395" s="509" t="s">
        <v>2772</v>
      </c>
      <c r="H395" s="509"/>
    </row>
    <row r="396" customFormat="false" ht="15" hidden="false" customHeight="false" outlineLevel="0" collapsed="false">
      <c r="C396" s="513"/>
      <c r="D396" s="509"/>
      <c r="E396" s="508" t="n">
        <v>744</v>
      </c>
      <c r="F396" s="508" t="s">
        <v>1714</v>
      </c>
      <c r="G396" s="509" t="s">
        <v>2773</v>
      </c>
      <c r="H396" s="509"/>
    </row>
    <row r="397" customFormat="false" ht="15" hidden="false" customHeight="false" outlineLevel="0" collapsed="false">
      <c r="C397" s="513"/>
      <c r="D397" s="509"/>
      <c r="E397" s="508" t="n">
        <v>745</v>
      </c>
      <c r="F397" s="508" t="s">
        <v>1705</v>
      </c>
      <c r="G397" s="509" t="s">
        <v>2774</v>
      </c>
      <c r="H397" s="509"/>
    </row>
    <row r="398" customFormat="false" ht="15" hidden="false" customHeight="false" outlineLevel="0" collapsed="false">
      <c r="C398" s="513"/>
      <c r="D398" s="509"/>
      <c r="E398" s="508" t="n">
        <v>746</v>
      </c>
      <c r="F398" s="508" t="s">
        <v>1710</v>
      </c>
      <c r="G398" s="509" t="s">
        <v>2775</v>
      </c>
      <c r="H398" s="509"/>
    </row>
    <row r="399" customFormat="false" ht="15" hidden="false" customHeight="false" outlineLevel="0" collapsed="false">
      <c r="C399" s="513"/>
      <c r="D399" s="509"/>
      <c r="E399" s="508" t="n">
        <v>747</v>
      </c>
      <c r="F399" s="508" t="s">
        <v>1709</v>
      </c>
      <c r="G399" s="509" t="s">
        <v>2776</v>
      </c>
      <c r="H399" s="509"/>
    </row>
    <row r="400" customFormat="false" ht="15" hidden="false" customHeight="false" outlineLevel="0" collapsed="false">
      <c r="C400" s="513"/>
      <c r="D400" s="509"/>
      <c r="E400" s="508" t="n">
        <v>748</v>
      </c>
      <c r="F400" s="508" t="s">
        <v>1712</v>
      </c>
      <c r="G400" s="509" t="s">
        <v>2777</v>
      </c>
      <c r="H400" s="509"/>
    </row>
    <row r="401" customFormat="false" ht="15" hidden="false" customHeight="false" outlineLevel="0" collapsed="false">
      <c r="C401" s="513"/>
      <c r="D401" s="509"/>
      <c r="E401" s="508" t="n">
        <v>749</v>
      </c>
      <c r="F401" s="508" t="s">
        <v>1707</v>
      </c>
      <c r="G401" s="509" t="s">
        <v>2778</v>
      </c>
      <c r="H401" s="509"/>
    </row>
    <row r="402" customFormat="false" ht="15" hidden="false" customHeight="false" outlineLevel="0" collapsed="false">
      <c r="C402" s="513"/>
      <c r="D402" s="509"/>
      <c r="E402" s="508" t="n">
        <v>991</v>
      </c>
      <c r="F402" s="508" t="s">
        <v>1715</v>
      </c>
      <c r="G402" s="509" t="s">
        <v>2779</v>
      </c>
      <c r="H402" s="509"/>
    </row>
    <row r="403" customFormat="false" ht="15" hidden="false" customHeight="false" outlineLevel="0" collapsed="false">
      <c r="C403" s="513"/>
      <c r="D403" s="509"/>
      <c r="E403" s="508" t="n">
        <v>730</v>
      </c>
      <c r="F403" s="508" t="s">
        <v>1700</v>
      </c>
      <c r="G403" s="509" t="s">
        <v>2780</v>
      </c>
      <c r="H403" s="509"/>
    </row>
    <row r="404" customFormat="false" ht="15" hidden="false" customHeight="false" outlineLevel="0" collapsed="false">
      <c r="C404" s="513"/>
      <c r="D404" s="509"/>
      <c r="E404" s="508" t="n">
        <v>735</v>
      </c>
      <c r="F404" s="508" t="s">
        <v>1748</v>
      </c>
      <c r="G404" s="509" t="s">
        <v>2781</v>
      </c>
      <c r="H404" s="509"/>
    </row>
    <row r="405" customFormat="false" ht="15" hidden="false" customHeight="false" outlineLevel="0" collapsed="false">
      <c r="C405" s="513"/>
      <c r="D405" s="509"/>
      <c r="E405" s="508" t="n">
        <v>736</v>
      </c>
      <c r="F405" s="508" t="s">
        <v>1749</v>
      </c>
      <c r="G405" s="509" t="s">
        <v>2782</v>
      </c>
      <c r="H405" s="509"/>
    </row>
    <row r="406" customFormat="false" ht="15" hidden="false" customHeight="false" outlineLevel="0" collapsed="false">
      <c r="C406" s="513"/>
      <c r="D406" s="509"/>
      <c r="E406" s="508" t="n">
        <v>737</v>
      </c>
      <c r="F406" s="508" t="s">
        <v>1744</v>
      </c>
      <c r="G406" s="509" t="s">
        <v>2783</v>
      </c>
      <c r="H406" s="509"/>
    </row>
    <row r="407" customFormat="false" ht="15" hidden="false" customHeight="false" outlineLevel="0" collapsed="false">
      <c r="C407" s="513"/>
      <c r="D407" s="509"/>
      <c r="E407" s="508" t="n">
        <v>738</v>
      </c>
      <c r="F407" s="508" t="s">
        <v>1743</v>
      </c>
      <c r="G407" s="509" t="s">
        <v>2784</v>
      </c>
      <c r="H407" s="509"/>
    </row>
    <row r="408" customFormat="false" ht="15" hidden="false" customHeight="false" outlineLevel="0" collapsed="false">
      <c r="C408" s="513"/>
      <c r="D408" s="509"/>
      <c r="E408" s="508" t="n">
        <v>739</v>
      </c>
      <c r="F408" s="508" t="s">
        <v>1745</v>
      </c>
      <c r="G408" s="509" t="s">
        <v>2785</v>
      </c>
      <c r="H408" s="509"/>
    </row>
    <row r="409" customFormat="false" ht="15" hidden="false" customHeight="false" outlineLevel="0" collapsed="false">
      <c r="C409" s="513"/>
      <c r="D409" s="509"/>
      <c r="E409" s="508" t="n">
        <v>740</v>
      </c>
      <c r="F409" s="508" t="s">
        <v>1747</v>
      </c>
      <c r="G409" s="509" t="s">
        <v>2786</v>
      </c>
      <c r="H409" s="509"/>
    </row>
    <row r="410" customFormat="false" ht="15" hidden="false" customHeight="false" outlineLevel="0" collapsed="false">
      <c r="C410" s="513"/>
      <c r="D410" s="509"/>
      <c r="E410" s="508" t="n">
        <v>741</v>
      </c>
      <c r="F410" s="508" t="s">
        <v>1746</v>
      </c>
      <c r="G410" s="509" t="s">
        <v>2787</v>
      </c>
      <c r="H410" s="509"/>
    </row>
    <row r="411" customFormat="false" ht="15" hidden="false" customHeight="false" outlineLevel="0" collapsed="false">
      <c r="C411" s="513"/>
      <c r="D411" s="509"/>
      <c r="E411" s="508" t="n">
        <v>742</v>
      </c>
      <c r="F411" s="508" t="s">
        <v>1750</v>
      </c>
      <c r="G411" s="509" t="s">
        <v>2788</v>
      </c>
      <c r="H411" s="509"/>
    </row>
    <row r="412" customFormat="false" ht="15" hidden="false" customHeight="false" outlineLevel="0" collapsed="false">
      <c r="C412" s="513"/>
      <c r="D412" s="509"/>
      <c r="E412" s="508" t="n">
        <v>90</v>
      </c>
      <c r="F412" s="508" t="s">
        <v>1557</v>
      </c>
      <c r="G412" s="509" t="s">
        <v>2789</v>
      </c>
      <c r="H412" s="509"/>
    </row>
    <row r="413" customFormat="false" ht="15" hidden="false" customHeight="false" outlineLevel="0" collapsed="false">
      <c r="C413" s="513"/>
      <c r="D413" s="509"/>
      <c r="E413" s="508" t="n">
        <v>632</v>
      </c>
      <c r="F413" s="508" t="s">
        <v>1559</v>
      </c>
      <c r="G413" s="509" t="s">
        <v>2790</v>
      </c>
      <c r="H413" s="509"/>
    </row>
    <row r="414" customFormat="false" ht="15" hidden="false" customHeight="false" outlineLevel="0" collapsed="false">
      <c r="C414" s="513"/>
      <c r="D414" s="509"/>
      <c r="E414" s="508" t="n">
        <v>633</v>
      </c>
      <c r="F414" s="508" t="s">
        <v>1561</v>
      </c>
      <c r="G414" s="509" t="s">
        <v>2791</v>
      </c>
      <c r="H414" s="509"/>
    </row>
    <row r="415" customFormat="false" ht="15" hidden="false" customHeight="false" outlineLevel="0" collapsed="false">
      <c r="C415" s="513"/>
      <c r="D415" s="509"/>
      <c r="E415" s="508" t="n">
        <v>634</v>
      </c>
      <c r="F415" s="508" t="s">
        <v>1560</v>
      </c>
      <c r="G415" s="509" t="s">
        <v>2792</v>
      </c>
      <c r="H415" s="509"/>
    </row>
    <row r="416" customFormat="false" ht="15" hidden="false" customHeight="false" outlineLevel="0" collapsed="false">
      <c r="C416" s="513"/>
      <c r="D416" s="509"/>
      <c r="E416" s="508" t="n">
        <v>635</v>
      </c>
      <c r="F416" s="508" t="s">
        <v>1564</v>
      </c>
      <c r="G416" s="509" t="s">
        <v>2793</v>
      </c>
      <c r="H416" s="509"/>
    </row>
    <row r="417" customFormat="false" ht="15" hidden="false" customHeight="false" outlineLevel="0" collapsed="false">
      <c r="C417" s="513"/>
      <c r="D417" s="509"/>
      <c r="E417" s="508" t="n">
        <v>636</v>
      </c>
      <c r="F417" s="508" t="s">
        <v>1558</v>
      </c>
      <c r="G417" s="509" t="s">
        <v>2794</v>
      </c>
      <c r="H417" s="509"/>
    </row>
    <row r="418" customFormat="false" ht="15" hidden="false" customHeight="false" outlineLevel="0" collapsed="false">
      <c r="C418" s="513"/>
      <c r="D418" s="509"/>
      <c r="E418" s="508" t="n">
        <v>637</v>
      </c>
      <c r="F418" s="508" t="s">
        <v>1562</v>
      </c>
      <c r="G418" s="509" t="s">
        <v>2795</v>
      </c>
      <c r="H418" s="509"/>
    </row>
    <row r="419" customFormat="false" ht="15" hidden="false" customHeight="false" outlineLevel="0" collapsed="false">
      <c r="C419" s="513"/>
      <c r="D419" s="509"/>
      <c r="E419" s="508" t="n">
        <v>639</v>
      </c>
      <c r="F419" s="508" t="s">
        <v>1563</v>
      </c>
      <c r="G419" s="509" t="s">
        <v>2796</v>
      </c>
      <c r="H419" s="509"/>
    </row>
    <row r="420" customFormat="false" ht="15" hidden="false" customHeight="false" outlineLevel="0" collapsed="false">
      <c r="C420" s="513"/>
      <c r="D420" s="509"/>
      <c r="E420" s="508" t="n">
        <v>640</v>
      </c>
      <c r="F420" s="508" t="s">
        <v>1566</v>
      </c>
      <c r="G420" s="509" t="s">
        <v>2797</v>
      </c>
      <c r="H420" s="509"/>
    </row>
    <row r="421" customFormat="false" ht="15" hidden="false" customHeight="false" outlineLevel="0" collapsed="false">
      <c r="C421" s="513"/>
      <c r="D421" s="509"/>
      <c r="E421" s="508" t="n">
        <v>645</v>
      </c>
      <c r="F421" s="508" t="s">
        <v>1565</v>
      </c>
      <c r="G421" s="509" t="s">
        <v>2798</v>
      </c>
      <c r="H421" s="509"/>
    </row>
    <row r="422" customFormat="false" ht="15" hidden="false" customHeight="false" outlineLevel="0" collapsed="false">
      <c r="C422" s="513"/>
      <c r="D422" s="509"/>
      <c r="E422" s="508" t="n">
        <v>735</v>
      </c>
      <c r="F422" s="508" t="s">
        <v>1720</v>
      </c>
      <c r="G422" s="509" t="s">
        <v>2799</v>
      </c>
      <c r="H422" s="509"/>
    </row>
    <row r="423" customFormat="false" ht="15" hidden="false" customHeight="false" outlineLevel="0" collapsed="false">
      <c r="C423" s="513"/>
      <c r="D423" s="509"/>
      <c r="E423" s="508" t="n">
        <v>736</v>
      </c>
      <c r="F423" s="508" t="s">
        <v>1721</v>
      </c>
      <c r="G423" s="509" t="s">
        <v>2800</v>
      </c>
      <c r="H423" s="509"/>
    </row>
    <row r="424" customFormat="false" ht="15" hidden="false" customHeight="false" outlineLevel="0" collapsed="false">
      <c r="C424" s="513"/>
      <c r="D424" s="509"/>
      <c r="E424" s="508" t="n">
        <v>737</v>
      </c>
      <c r="F424" s="508" t="s">
        <v>1722</v>
      </c>
      <c r="G424" s="509" t="s">
        <v>2801</v>
      </c>
      <c r="H424" s="509"/>
    </row>
    <row r="425" customFormat="false" ht="15" hidden="false" customHeight="false" outlineLevel="0" collapsed="false">
      <c r="C425" s="513"/>
      <c r="D425" s="509"/>
      <c r="E425" s="508" t="n">
        <v>735</v>
      </c>
      <c r="F425" s="508" t="s">
        <v>1691</v>
      </c>
      <c r="G425" s="509" t="s">
        <v>2802</v>
      </c>
      <c r="H425" s="509"/>
    </row>
    <row r="426" customFormat="false" ht="15" hidden="false" customHeight="false" outlineLevel="0" collapsed="false">
      <c r="C426" s="513"/>
      <c r="D426" s="509"/>
      <c r="E426" s="508" t="n">
        <v>736</v>
      </c>
      <c r="F426" s="508" t="s">
        <v>1693</v>
      </c>
      <c r="G426" s="509" t="s">
        <v>2803</v>
      </c>
      <c r="H426" s="509"/>
    </row>
    <row r="427" customFormat="false" ht="15" hidden="false" customHeight="false" outlineLevel="0" collapsed="false">
      <c r="C427" s="513"/>
      <c r="D427" s="509"/>
      <c r="E427" s="508" t="n">
        <v>737</v>
      </c>
      <c r="F427" s="508" t="s">
        <v>1692</v>
      </c>
      <c r="G427" s="509" t="s">
        <v>2804</v>
      </c>
      <c r="H427" s="509"/>
    </row>
    <row r="428" customFormat="false" ht="15" hidden="false" customHeight="false" outlineLevel="0" collapsed="false">
      <c r="C428" s="513"/>
      <c r="D428" s="509"/>
      <c r="E428" s="508" t="n">
        <v>738</v>
      </c>
      <c r="F428" s="508" t="s">
        <v>1690</v>
      </c>
      <c r="G428" s="509" t="s">
        <v>2805</v>
      </c>
      <c r="H428" s="509"/>
    </row>
    <row r="429" customFormat="false" ht="15" hidden="false" customHeight="false" outlineLevel="0" collapsed="false">
      <c r="C429" s="513"/>
      <c r="D429" s="509"/>
      <c r="E429" s="508" t="n">
        <v>739</v>
      </c>
      <c r="F429" s="508" t="s">
        <v>1694</v>
      </c>
      <c r="G429" s="509" t="s">
        <v>2806</v>
      </c>
      <c r="H429" s="509"/>
    </row>
    <row r="430" customFormat="false" ht="15" hidden="false" customHeight="false" outlineLevel="0" collapsed="false">
      <c r="C430" s="513"/>
      <c r="D430" s="509"/>
      <c r="E430" s="508" t="n">
        <v>755</v>
      </c>
      <c r="F430" s="508" t="s">
        <v>1689</v>
      </c>
      <c r="G430" s="509" t="s">
        <v>2807</v>
      </c>
      <c r="H430" s="509"/>
    </row>
    <row r="431" customFormat="false" ht="15" hidden="false" customHeight="false" outlineLevel="0" collapsed="false">
      <c r="C431" s="513"/>
      <c r="D431" s="509"/>
      <c r="E431" s="508" t="n">
        <v>45</v>
      </c>
      <c r="F431" s="508" t="s">
        <v>980</v>
      </c>
      <c r="G431" s="509" t="s">
        <v>2808</v>
      </c>
      <c r="H431" s="509"/>
    </row>
    <row r="432" customFormat="false" ht="15" hidden="false" customHeight="false" outlineLevel="0" collapsed="false">
      <c r="C432" s="513"/>
      <c r="D432" s="509"/>
      <c r="E432" s="508" t="n">
        <v>46</v>
      </c>
      <c r="F432" s="508" t="s">
        <v>981</v>
      </c>
      <c r="G432" s="509" t="s">
        <v>2809</v>
      </c>
      <c r="H432" s="509"/>
    </row>
    <row r="433" customFormat="false" ht="15" hidden="false" customHeight="false" outlineLevel="0" collapsed="false">
      <c r="C433" s="513"/>
      <c r="D433" s="509"/>
      <c r="E433" s="508" t="n">
        <v>47</v>
      </c>
      <c r="F433" s="508" t="s">
        <v>978</v>
      </c>
      <c r="G433" s="509" t="s">
        <v>2810</v>
      </c>
      <c r="H433" s="509"/>
    </row>
    <row r="434" customFormat="false" ht="15" hidden="false" customHeight="false" outlineLevel="0" collapsed="false">
      <c r="C434" s="513"/>
      <c r="D434" s="509"/>
      <c r="E434" s="508" t="n">
        <v>48</v>
      </c>
      <c r="F434" s="508" t="s">
        <v>979</v>
      </c>
      <c r="G434" s="509" t="s">
        <v>2811</v>
      </c>
      <c r="H434" s="509"/>
    </row>
    <row r="435" customFormat="false" ht="15" hidden="false" customHeight="false" outlineLevel="0" collapsed="false">
      <c r="C435" s="513"/>
      <c r="D435" s="509"/>
      <c r="E435" s="508" t="n">
        <v>50</v>
      </c>
      <c r="F435" s="508" t="s">
        <v>977</v>
      </c>
      <c r="G435" s="509" t="s">
        <v>2812</v>
      </c>
      <c r="H435" s="509"/>
    </row>
    <row r="436" customFormat="false" ht="15" hidden="false" customHeight="false" outlineLevel="0" collapsed="false">
      <c r="C436" s="513"/>
      <c r="D436" s="509"/>
      <c r="E436" s="508" t="n">
        <v>177</v>
      </c>
      <c r="F436" s="508" t="s">
        <v>982</v>
      </c>
      <c r="G436" s="509" t="s">
        <v>2813</v>
      </c>
      <c r="H436" s="509"/>
    </row>
    <row r="437" customFormat="false" ht="15" hidden="false" customHeight="false" outlineLevel="0" collapsed="false">
      <c r="C437" s="513"/>
      <c r="D437" s="509"/>
      <c r="E437" s="508" t="n">
        <v>456</v>
      </c>
      <c r="F437" s="508" t="s">
        <v>983</v>
      </c>
      <c r="G437" s="509" t="s">
        <v>2814</v>
      </c>
      <c r="H437" s="509"/>
    </row>
    <row r="438" customFormat="false" ht="15" hidden="false" customHeight="false" outlineLevel="0" collapsed="false">
      <c r="C438" s="513"/>
      <c r="D438" s="509"/>
      <c r="E438" s="508" t="n">
        <v>632</v>
      </c>
      <c r="F438" s="508" t="s">
        <v>984</v>
      </c>
      <c r="G438" s="509" t="s">
        <v>2815</v>
      </c>
      <c r="H438" s="509"/>
    </row>
    <row r="439" customFormat="false" ht="15" hidden="false" customHeight="false" outlineLevel="0" collapsed="false">
      <c r="C439" s="513"/>
      <c r="D439" s="509"/>
      <c r="E439" s="508" t="n">
        <v>45</v>
      </c>
      <c r="F439" s="508" t="s">
        <v>1236</v>
      </c>
      <c r="G439" s="509" t="s">
        <v>2816</v>
      </c>
      <c r="H439" s="509"/>
    </row>
    <row r="440" customFormat="false" ht="15" hidden="false" customHeight="false" outlineLevel="0" collapsed="false">
      <c r="C440" s="513"/>
      <c r="D440" s="509"/>
      <c r="E440" s="508" t="n">
        <v>89</v>
      </c>
      <c r="F440" s="508" t="s">
        <v>1237</v>
      </c>
      <c r="G440" s="509" t="s">
        <v>2817</v>
      </c>
      <c r="H440" s="509"/>
    </row>
    <row r="441" customFormat="false" ht="15" hidden="false" customHeight="false" outlineLevel="0" collapsed="false">
      <c r="C441" s="513"/>
      <c r="D441" s="509"/>
      <c r="E441" s="508" t="n">
        <v>353</v>
      </c>
      <c r="F441" s="508" t="s">
        <v>1238</v>
      </c>
      <c r="G441" s="509" t="s">
        <v>2818</v>
      </c>
      <c r="H441" s="509"/>
    </row>
    <row r="442" customFormat="false" ht="15" hidden="false" customHeight="false" outlineLevel="0" collapsed="false">
      <c r="C442" s="513"/>
      <c r="D442" s="509"/>
      <c r="E442" s="508" t="n">
        <v>354</v>
      </c>
      <c r="F442" s="508" t="s">
        <v>1239</v>
      </c>
      <c r="G442" s="509" t="s">
        <v>2819</v>
      </c>
      <c r="H442" s="509"/>
    </row>
    <row r="443" customFormat="false" ht="15" hidden="false" customHeight="false" outlineLevel="0" collapsed="false">
      <c r="C443" s="513"/>
      <c r="D443" s="509"/>
      <c r="E443" s="508" t="n">
        <v>355</v>
      </c>
      <c r="F443" s="508" t="s">
        <v>1240</v>
      </c>
      <c r="G443" s="509" t="s">
        <v>2820</v>
      </c>
      <c r="H443" s="509"/>
    </row>
    <row r="444" customFormat="false" ht="15" hidden="false" customHeight="false" outlineLevel="0" collapsed="false">
      <c r="C444" s="513"/>
      <c r="D444" s="509"/>
      <c r="E444" s="508" t="n">
        <v>360</v>
      </c>
      <c r="F444" s="508" t="s">
        <v>1241</v>
      </c>
      <c r="G444" s="509" t="s">
        <v>2821</v>
      </c>
      <c r="H444" s="509"/>
    </row>
    <row r="445" customFormat="false" ht="15" hidden="false" customHeight="false" outlineLevel="0" collapsed="false">
      <c r="C445" s="513"/>
      <c r="D445" s="509"/>
      <c r="E445" s="508" t="n">
        <v>45</v>
      </c>
      <c r="F445" s="508" t="s">
        <v>646</v>
      </c>
      <c r="G445" s="509" t="s">
        <v>2822</v>
      </c>
      <c r="H445" s="509"/>
    </row>
    <row r="446" customFormat="false" ht="15" hidden="false" customHeight="false" outlineLevel="0" collapsed="false">
      <c r="C446" s="513"/>
      <c r="D446" s="509"/>
      <c r="E446" s="508" t="n">
        <v>177</v>
      </c>
      <c r="F446" s="508" t="s">
        <v>647</v>
      </c>
      <c r="G446" s="509" t="s">
        <v>2823</v>
      </c>
      <c r="H446" s="509"/>
    </row>
    <row r="447" customFormat="false" ht="15" hidden="false" customHeight="false" outlineLevel="0" collapsed="false">
      <c r="C447" s="513"/>
      <c r="D447" s="509"/>
      <c r="E447" s="508" t="n">
        <v>178</v>
      </c>
      <c r="F447" s="508" t="s">
        <v>648</v>
      </c>
      <c r="G447" s="509" t="s">
        <v>2824</v>
      </c>
      <c r="H447" s="509"/>
    </row>
    <row r="448" customFormat="false" ht="15" hidden="false" customHeight="false" outlineLevel="0" collapsed="false">
      <c r="C448" s="513"/>
      <c r="D448" s="509"/>
      <c r="E448" s="508" t="n">
        <v>179</v>
      </c>
      <c r="F448" s="508" t="s">
        <v>649</v>
      </c>
      <c r="G448" s="509" t="s">
        <v>2825</v>
      </c>
      <c r="H448" s="509"/>
    </row>
    <row r="449" customFormat="false" ht="15" hidden="false" customHeight="false" outlineLevel="0" collapsed="false">
      <c r="C449" s="513"/>
      <c r="D449" s="509"/>
      <c r="E449" s="508" t="n">
        <v>180</v>
      </c>
      <c r="F449" s="508" t="s">
        <v>650</v>
      </c>
      <c r="G449" s="509" t="s">
        <v>2826</v>
      </c>
      <c r="H449" s="509"/>
    </row>
    <row r="450" customFormat="false" ht="15" hidden="false" customHeight="false" outlineLevel="0" collapsed="false">
      <c r="C450" s="513"/>
      <c r="D450" s="509"/>
      <c r="E450" s="508" t="n">
        <v>500</v>
      </c>
      <c r="F450" s="508" t="s">
        <v>652</v>
      </c>
      <c r="G450" s="509" t="s">
        <v>2827</v>
      </c>
      <c r="H450" s="509"/>
    </row>
    <row r="451" customFormat="false" ht="15" hidden="false" customHeight="false" outlineLevel="0" collapsed="false">
      <c r="C451" s="513"/>
      <c r="D451" s="509"/>
      <c r="E451" s="508" t="n">
        <v>501</v>
      </c>
      <c r="F451" s="508" t="s">
        <v>651</v>
      </c>
      <c r="G451" s="509" t="s">
        <v>2828</v>
      </c>
      <c r="H451" s="509"/>
    </row>
    <row r="452" customFormat="false" ht="15" hidden="false" customHeight="false" outlineLevel="0" collapsed="false">
      <c r="C452" s="513"/>
      <c r="D452" s="509"/>
      <c r="E452" s="508" t="n">
        <v>779</v>
      </c>
      <c r="F452" s="508" t="s">
        <v>653</v>
      </c>
      <c r="G452" s="509" t="s">
        <v>2829</v>
      </c>
      <c r="H452" s="509"/>
    </row>
    <row r="453" customFormat="false" ht="15" hidden="false" customHeight="false" outlineLevel="0" collapsed="false">
      <c r="C453" s="513"/>
      <c r="D453" s="509"/>
      <c r="E453" s="508" t="n">
        <v>45</v>
      </c>
      <c r="F453" s="508" t="s">
        <v>437</v>
      </c>
      <c r="G453" s="509" t="s">
        <v>2830</v>
      </c>
      <c r="H453" s="509"/>
    </row>
    <row r="454" customFormat="false" ht="15" hidden="false" customHeight="false" outlineLevel="0" collapsed="false">
      <c r="C454" s="513"/>
      <c r="D454" s="509"/>
      <c r="E454" s="508" t="n">
        <v>46</v>
      </c>
      <c r="F454" s="508" t="s">
        <v>438</v>
      </c>
      <c r="G454" s="509" t="s">
        <v>2831</v>
      </c>
      <c r="H454" s="509"/>
    </row>
    <row r="455" customFormat="false" ht="15" hidden="false" customHeight="false" outlineLevel="0" collapsed="false">
      <c r="C455" s="513"/>
      <c r="D455" s="509"/>
      <c r="E455" s="508" t="n">
        <v>89</v>
      </c>
      <c r="F455" s="508" t="s">
        <v>439</v>
      </c>
      <c r="G455" s="509" t="s">
        <v>2832</v>
      </c>
      <c r="H455" s="509"/>
    </row>
    <row r="456" customFormat="false" ht="15" hidden="false" customHeight="false" outlineLevel="0" collapsed="false">
      <c r="C456" s="513"/>
      <c r="D456" s="509"/>
      <c r="E456" s="508" t="n">
        <v>90</v>
      </c>
      <c r="F456" s="508" t="s">
        <v>440</v>
      </c>
      <c r="G456" s="509" t="s">
        <v>2833</v>
      </c>
      <c r="H456" s="509"/>
    </row>
    <row r="457" customFormat="false" ht="15" hidden="false" customHeight="false" outlineLevel="0" collapsed="false">
      <c r="C457" s="513"/>
      <c r="D457" s="509"/>
      <c r="E457" s="508" t="n">
        <v>177</v>
      </c>
      <c r="F457" s="508" t="s">
        <v>442</v>
      </c>
      <c r="G457" s="509" t="s">
        <v>2834</v>
      </c>
      <c r="H457" s="509"/>
    </row>
    <row r="458" customFormat="false" ht="15" hidden="false" customHeight="false" outlineLevel="0" collapsed="false">
      <c r="C458" s="513"/>
      <c r="D458" s="509"/>
      <c r="E458" s="508" t="n">
        <v>178</v>
      </c>
      <c r="F458" s="508" t="s">
        <v>441</v>
      </c>
      <c r="G458" s="509" t="s">
        <v>2835</v>
      </c>
      <c r="H458" s="509"/>
    </row>
    <row r="459" customFormat="false" ht="15" hidden="false" customHeight="false" outlineLevel="0" collapsed="false">
      <c r="C459" s="513"/>
      <c r="D459" s="509"/>
      <c r="E459" s="508" t="n">
        <v>221</v>
      </c>
      <c r="F459" s="508" t="s">
        <v>444</v>
      </c>
      <c r="G459" s="509" t="s">
        <v>2836</v>
      </c>
      <c r="H459" s="509"/>
    </row>
    <row r="460" customFormat="false" ht="15" hidden="false" customHeight="false" outlineLevel="0" collapsed="false">
      <c r="C460" s="513"/>
      <c r="D460" s="509"/>
      <c r="E460" s="508" t="n">
        <v>265</v>
      </c>
      <c r="F460" s="508" t="s">
        <v>445</v>
      </c>
      <c r="G460" s="509" t="s">
        <v>2837</v>
      </c>
      <c r="H460" s="509"/>
    </row>
    <row r="461" customFormat="false" ht="15" hidden="false" customHeight="false" outlineLevel="0" collapsed="false">
      <c r="C461" s="513"/>
      <c r="D461" s="509"/>
      <c r="E461" s="508" t="n">
        <v>267</v>
      </c>
      <c r="F461" s="508" t="s">
        <v>448</v>
      </c>
      <c r="G461" s="509" t="s">
        <v>2838</v>
      </c>
      <c r="H461" s="509"/>
    </row>
    <row r="462" customFormat="false" ht="15" hidden="false" customHeight="false" outlineLevel="0" collapsed="false">
      <c r="C462" s="513"/>
      <c r="D462" s="509"/>
      <c r="E462" s="508" t="n">
        <v>632</v>
      </c>
      <c r="F462" s="508" t="s">
        <v>446</v>
      </c>
      <c r="G462" s="509" t="s">
        <v>2839</v>
      </c>
      <c r="H462" s="509"/>
    </row>
    <row r="463" customFormat="false" ht="15" hidden="false" customHeight="false" outlineLevel="0" collapsed="false">
      <c r="C463" s="513"/>
      <c r="D463" s="509"/>
      <c r="E463" s="508" t="n">
        <v>691</v>
      </c>
      <c r="F463" s="508" t="s">
        <v>443</v>
      </c>
      <c r="G463" s="509" t="s">
        <v>2840</v>
      </c>
      <c r="H463" s="509"/>
    </row>
    <row r="464" customFormat="false" ht="15" hidden="false" customHeight="false" outlineLevel="0" collapsed="false">
      <c r="C464" s="513"/>
      <c r="D464" s="509"/>
      <c r="E464" s="508" t="n">
        <v>735</v>
      </c>
      <c r="F464" s="508" t="s">
        <v>447</v>
      </c>
      <c r="G464" s="509" t="s">
        <v>2841</v>
      </c>
      <c r="H464" s="509"/>
    </row>
    <row r="465" customFormat="false" ht="15" hidden="false" customHeight="false" outlineLevel="0" collapsed="false">
      <c r="C465" s="513"/>
      <c r="D465" s="509"/>
      <c r="E465" s="508" t="n">
        <v>45</v>
      </c>
      <c r="F465" s="508" t="s">
        <v>349</v>
      </c>
      <c r="G465" s="509" t="s">
        <v>2842</v>
      </c>
      <c r="H465" s="509"/>
    </row>
    <row r="466" customFormat="false" ht="15" hidden="false" customHeight="false" outlineLevel="0" collapsed="false">
      <c r="C466" s="513"/>
      <c r="D466" s="509"/>
      <c r="E466" s="508" t="n">
        <v>46</v>
      </c>
      <c r="F466" s="508" t="s">
        <v>352</v>
      </c>
      <c r="G466" s="509" t="s">
        <v>2843</v>
      </c>
      <c r="H466" s="509"/>
    </row>
    <row r="467" customFormat="false" ht="15" hidden="false" customHeight="false" outlineLevel="0" collapsed="false">
      <c r="C467" s="513"/>
      <c r="D467" s="509"/>
      <c r="E467" s="508" t="n">
        <v>47</v>
      </c>
      <c r="F467" s="508" t="s">
        <v>353</v>
      </c>
      <c r="G467" s="509" t="s">
        <v>2844</v>
      </c>
      <c r="H467" s="509"/>
    </row>
    <row r="468" customFormat="false" ht="15" hidden="false" customHeight="false" outlineLevel="0" collapsed="false">
      <c r="C468" s="513"/>
      <c r="D468" s="509"/>
      <c r="E468" s="508" t="n">
        <v>48</v>
      </c>
      <c r="F468" s="508" t="s">
        <v>351</v>
      </c>
      <c r="G468" s="509" t="s">
        <v>2845</v>
      </c>
      <c r="H468" s="509"/>
    </row>
    <row r="469" customFormat="false" ht="15" hidden="false" customHeight="false" outlineLevel="0" collapsed="false">
      <c r="C469" s="513"/>
      <c r="D469" s="509"/>
      <c r="E469" s="508" t="n">
        <v>49</v>
      </c>
      <c r="F469" s="508" t="s">
        <v>348</v>
      </c>
      <c r="G469" s="509" t="s">
        <v>2846</v>
      </c>
      <c r="H469" s="509"/>
    </row>
    <row r="470" customFormat="false" ht="15" hidden="false" customHeight="false" outlineLevel="0" collapsed="false">
      <c r="C470" s="513"/>
      <c r="D470" s="509"/>
      <c r="E470" s="508" t="n">
        <v>50</v>
      </c>
      <c r="F470" s="508" t="s">
        <v>350</v>
      </c>
      <c r="G470" s="509" t="s">
        <v>2847</v>
      </c>
      <c r="H470" s="509"/>
    </row>
    <row r="471" customFormat="false" ht="15" hidden="false" customHeight="false" outlineLevel="0" collapsed="false">
      <c r="C471" s="513"/>
      <c r="D471" s="509"/>
      <c r="E471" s="508" t="n">
        <v>180</v>
      </c>
      <c r="F471" s="508" t="s">
        <v>354</v>
      </c>
      <c r="G471" s="509" t="s">
        <v>2848</v>
      </c>
      <c r="H471" s="509"/>
    </row>
    <row r="472" customFormat="false" ht="15" hidden="false" customHeight="false" outlineLevel="0" collapsed="false">
      <c r="C472" s="513"/>
      <c r="D472" s="509"/>
      <c r="E472" s="508" t="n">
        <v>45</v>
      </c>
      <c r="F472" s="508" t="s">
        <v>1599</v>
      </c>
      <c r="G472" s="509" t="s">
        <v>2849</v>
      </c>
      <c r="H472" s="509"/>
    </row>
    <row r="473" customFormat="false" ht="15" hidden="false" customHeight="false" outlineLevel="0" collapsed="false">
      <c r="C473" s="513"/>
      <c r="D473" s="509"/>
      <c r="E473" s="508" t="n">
        <v>46</v>
      </c>
      <c r="F473" s="508" t="s">
        <v>1597</v>
      </c>
      <c r="G473" s="509" t="s">
        <v>2850</v>
      </c>
      <c r="H473" s="509"/>
    </row>
    <row r="474" customFormat="false" ht="15" hidden="false" customHeight="false" outlineLevel="0" collapsed="false">
      <c r="C474" s="513"/>
      <c r="D474" s="509"/>
      <c r="E474" s="508" t="n">
        <v>47</v>
      </c>
      <c r="F474" s="508" t="s">
        <v>1609</v>
      </c>
      <c r="G474" s="509" t="s">
        <v>2851</v>
      </c>
      <c r="H474" s="509"/>
    </row>
    <row r="475" customFormat="false" ht="15" hidden="false" customHeight="false" outlineLevel="0" collapsed="false">
      <c r="C475" s="513"/>
      <c r="D475" s="509"/>
      <c r="E475" s="508" t="n">
        <v>89</v>
      </c>
      <c r="F475" s="508" t="s">
        <v>1601</v>
      </c>
      <c r="G475" s="509" t="s">
        <v>2852</v>
      </c>
      <c r="H475" s="509"/>
    </row>
    <row r="476" customFormat="false" ht="15" hidden="false" customHeight="false" outlineLevel="0" collapsed="false">
      <c r="C476" s="513"/>
      <c r="D476" s="509"/>
      <c r="E476" s="508" t="n">
        <v>90</v>
      </c>
      <c r="F476" s="508" t="s">
        <v>1604</v>
      </c>
      <c r="G476" s="509" t="s">
        <v>2853</v>
      </c>
      <c r="H476" s="509"/>
    </row>
    <row r="477" customFormat="false" ht="15" hidden="false" customHeight="false" outlineLevel="0" collapsed="false">
      <c r="C477" s="513"/>
      <c r="D477" s="509"/>
      <c r="E477" s="508" t="n">
        <v>91</v>
      </c>
      <c r="F477" s="508" t="s">
        <v>1602</v>
      </c>
      <c r="G477" s="509" t="s">
        <v>2854</v>
      </c>
      <c r="H477" s="509"/>
    </row>
    <row r="478" customFormat="false" ht="15" hidden="false" customHeight="false" outlineLevel="0" collapsed="false">
      <c r="C478" s="513"/>
      <c r="D478" s="509"/>
      <c r="E478" s="508" t="n">
        <v>92</v>
      </c>
      <c r="F478" s="508" t="s">
        <v>1600</v>
      </c>
      <c r="G478" s="509" t="s">
        <v>2855</v>
      </c>
      <c r="H478" s="509"/>
    </row>
    <row r="479" customFormat="false" ht="15" hidden="false" customHeight="false" outlineLevel="0" collapsed="false">
      <c r="C479" s="513"/>
      <c r="D479" s="509"/>
      <c r="E479" s="508" t="n">
        <v>177</v>
      </c>
      <c r="F479" s="508" t="s">
        <v>1605</v>
      </c>
      <c r="G479" s="509" t="s">
        <v>2856</v>
      </c>
      <c r="H479" s="509"/>
    </row>
    <row r="480" customFormat="false" ht="15" hidden="false" customHeight="false" outlineLevel="0" collapsed="false">
      <c r="C480" s="513"/>
      <c r="D480" s="509"/>
      <c r="E480" s="508" t="n">
        <v>225</v>
      </c>
      <c r="F480" s="508" t="s">
        <v>1607</v>
      </c>
      <c r="G480" s="509" t="s">
        <v>2857</v>
      </c>
      <c r="H480" s="509"/>
    </row>
    <row r="481" customFormat="false" ht="15" hidden="false" customHeight="false" outlineLevel="0" collapsed="false">
      <c r="C481" s="513"/>
      <c r="D481" s="509"/>
      <c r="E481" s="508" t="n">
        <v>230</v>
      </c>
      <c r="F481" s="508" t="s">
        <v>1606</v>
      </c>
      <c r="G481" s="509" t="s">
        <v>2858</v>
      </c>
      <c r="H481" s="509"/>
    </row>
    <row r="482" customFormat="false" ht="15" hidden="false" customHeight="false" outlineLevel="0" collapsed="false">
      <c r="C482" s="513"/>
      <c r="D482" s="509"/>
      <c r="E482" s="508" t="n">
        <v>231</v>
      </c>
      <c r="F482" s="508" t="s">
        <v>1603</v>
      </c>
      <c r="G482" s="509" t="s">
        <v>2859</v>
      </c>
      <c r="H482" s="509"/>
    </row>
    <row r="483" customFormat="false" ht="15" hidden="false" customHeight="false" outlineLevel="0" collapsed="false">
      <c r="C483" s="513"/>
      <c r="D483" s="509"/>
      <c r="E483" s="508" t="n">
        <v>300</v>
      </c>
      <c r="F483" s="508" t="s">
        <v>1608</v>
      </c>
      <c r="G483" s="509" t="s">
        <v>2860</v>
      </c>
      <c r="H483" s="509"/>
    </row>
    <row r="484" customFormat="false" ht="15" hidden="false" customHeight="false" outlineLevel="0" collapsed="false">
      <c r="C484" s="513"/>
      <c r="D484" s="509"/>
      <c r="E484" s="508" t="n">
        <v>400</v>
      </c>
      <c r="F484" s="508" t="s">
        <v>1598</v>
      </c>
      <c r="G484" s="509" t="s">
        <v>2861</v>
      </c>
      <c r="H484" s="509"/>
    </row>
    <row r="485" customFormat="false" ht="15" hidden="false" customHeight="false" outlineLevel="0" collapsed="false">
      <c r="C485" s="513"/>
      <c r="D485" s="509"/>
      <c r="E485" s="508" t="n">
        <v>500</v>
      </c>
      <c r="F485" s="508" t="s">
        <v>1610</v>
      </c>
      <c r="G485" s="509" t="s">
        <v>2862</v>
      </c>
      <c r="H485" s="509"/>
    </row>
    <row r="486" customFormat="false" ht="15" hidden="false" customHeight="false" outlineLevel="0" collapsed="false">
      <c r="C486" s="513"/>
      <c r="D486" s="509"/>
      <c r="E486" s="508" t="n">
        <v>505</v>
      </c>
      <c r="F486" s="508" t="s">
        <v>1613</v>
      </c>
      <c r="G486" s="509" t="s">
        <v>2863</v>
      </c>
      <c r="H486" s="509"/>
    </row>
    <row r="487" customFormat="false" ht="15" hidden="false" customHeight="false" outlineLevel="0" collapsed="false">
      <c r="C487" s="513"/>
      <c r="D487" s="509"/>
      <c r="E487" s="508" t="n">
        <v>632</v>
      </c>
      <c r="F487" s="508" t="s">
        <v>1612</v>
      </c>
      <c r="G487" s="509" t="s">
        <v>2864</v>
      </c>
      <c r="H487" s="509"/>
    </row>
    <row r="488" customFormat="false" ht="15" hidden="false" customHeight="false" outlineLevel="0" collapsed="false">
      <c r="C488" s="513"/>
      <c r="D488" s="509"/>
      <c r="E488" s="508" t="n">
        <v>635</v>
      </c>
      <c r="F488" s="508" t="s">
        <v>1611</v>
      </c>
      <c r="G488" s="509" t="s">
        <v>2865</v>
      </c>
      <c r="H488" s="509"/>
    </row>
    <row r="489" customFormat="false" ht="15" hidden="false" customHeight="false" outlineLevel="0" collapsed="false">
      <c r="C489" s="513"/>
      <c r="D489" s="509"/>
      <c r="E489" s="508" t="n">
        <v>779</v>
      </c>
      <c r="F489" s="508" t="s">
        <v>1614</v>
      </c>
      <c r="G489" s="509" t="s">
        <v>2866</v>
      </c>
      <c r="H489" s="509"/>
    </row>
    <row r="490" customFormat="false" ht="15" hidden="false" customHeight="false" outlineLevel="0" collapsed="false">
      <c r="C490" s="513"/>
      <c r="D490" s="509"/>
      <c r="E490" s="508" t="n">
        <v>800</v>
      </c>
      <c r="F490" s="508" t="s">
        <v>1595</v>
      </c>
      <c r="G490" s="509" t="s">
        <v>2867</v>
      </c>
      <c r="H490" s="509"/>
    </row>
    <row r="491" customFormat="false" ht="15" hidden="false" customHeight="false" outlineLevel="0" collapsed="false">
      <c r="C491" s="513"/>
      <c r="D491" s="509"/>
      <c r="E491" s="508" t="n">
        <v>805</v>
      </c>
      <c r="F491" s="508" t="s">
        <v>1596</v>
      </c>
      <c r="G491" s="509" t="s">
        <v>2868</v>
      </c>
      <c r="H491" s="509"/>
    </row>
    <row r="492" customFormat="false" ht="15" hidden="false" customHeight="false" outlineLevel="0" collapsed="false">
      <c r="C492" s="513"/>
      <c r="D492" s="509"/>
      <c r="E492" s="508" t="n">
        <v>1</v>
      </c>
      <c r="F492" s="508" t="s">
        <v>1655</v>
      </c>
      <c r="G492" s="509" t="s">
        <v>2869</v>
      </c>
      <c r="H492" s="509"/>
    </row>
    <row r="493" customFormat="false" ht="15" hidden="false" customHeight="false" outlineLevel="0" collapsed="false">
      <c r="C493" s="513"/>
      <c r="D493" s="509"/>
      <c r="E493" s="508" t="n">
        <v>2</v>
      </c>
      <c r="F493" s="508" t="s">
        <v>1656</v>
      </c>
      <c r="G493" s="509" t="s">
        <v>2870</v>
      </c>
      <c r="H493" s="509"/>
    </row>
    <row r="494" customFormat="false" ht="15" hidden="false" customHeight="false" outlineLevel="0" collapsed="false">
      <c r="C494" s="513"/>
      <c r="D494" s="509"/>
      <c r="E494" s="508" t="n">
        <v>3</v>
      </c>
      <c r="F494" s="508" t="s">
        <v>1657</v>
      </c>
      <c r="G494" s="509" t="s">
        <v>2871</v>
      </c>
      <c r="H494" s="509"/>
    </row>
    <row r="495" customFormat="false" ht="15" hidden="false" customHeight="false" outlineLevel="0" collapsed="false">
      <c r="C495" s="513"/>
      <c r="D495" s="509"/>
      <c r="E495" s="508" t="n">
        <v>45</v>
      </c>
      <c r="F495" s="508" t="s">
        <v>1658</v>
      </c>
      <c r="G495" s="509" t="s">
        <v>2872</v>
      </c>
      <c r="H495" s="509"/>
    </row>
    <row r="496" customFormat="false" ht="15" hidden="false" customHeight="false" outlineLevel="0" collapsed="false">
      <c r="C496" s="513"/>
      <c r="D496" s="509"/>
      <c r="E496" s="508" t="n">
        <v>89</v>
      </c>
      <c r="F496" s="508" t="s">
        <v>1659</v>
      </c>
      <c r="G496" s="509" t="s">
        <v>2873</v>
      </c>
      <c r="H496" s="509"/>
    </row>
    <row r="497" customFormat="false" ht="15" hidden="false" customHeight="false" outlineLevel="0" collapsed="false">
      <c r="C497" s="513"/>
      <c r="D497" s="509"/>
      <c r="E497" s="508" t="n">
        <v>90</v>
      </c>
      <c r="F497" s="508" t="s">
        <v>1660</v>
      </c>
      <c r="G497" s="509" t="s">
        <v>2874</v>
      </c>
      <c r="H497" s="509"/>
    </row>
    <row r="498" customFormat="false" ht="15" hidden="false" customHeight="false" outlineLevel="0" collapsed="false">
      <c r="C498" s="513"/>
      <c r="D498" s="509"/>
      <c r="E498" s="508" t="n">
        <v>91</v>
      </c>
      <c r="F498" s="508" t="s">
        <v>1661</v>
      </c>
      <c r="G498" s="509" t="s">
        <v>2875</v>
      </c>
      <c r="H498" s="509"/>
    </row>
    <row r="499" customFormat="false" ht="15" hidden="false" customHeight="false" outlineLevel="0" collapsed="false">
      <c r="C499" s="513"/>
      <c r="D499" s="509"/>
      <c r="E499" s="508" t="n">
        <v>92</v>
      </c>
      <c r="F499" s="508" t="s">
        <v>1663</v>
      </c>
      <c r="G499" s="509" t="s">
        <v>2876</v>
      </c>
      <c r="H499" s="509"/>
    </row>
    <row r="500" customFormat="false" ht="15" hidden="false" customHeight="false" outlineLevel="0" collapsed="false">
      <c r="C500" s="513"/>
      <c r="D500" s="509"/>
      <c r="E500" s="508" t="n">
        <v>93</v>
      </c>
      <c r="F500" s="508" t="s">
        <v>1664</v>
      </c>
      <c r="G500" s="509" t="s">
        <v>2877</v>
      </c>
      <c r="H500" s="509"/>
    </row>
    <row r="501" customFormat="false" ht="15" hidden="false" customHeight="false" outlineLevel="0" collapsed="false">
      <c r="C501" s="513"/>
      <c r="D501" s="509"/>
      <c r="E501" s="508" t="n">
        <v>94</v>
      </c>
      <c r="F501" s="508" t="s">
        <v>1665</v>
      </c>
      <c r="G501" s="509" t="s">
        <v>2878</v>
      </c>
      <c r="H501" s="509"/>
    </row>
    <row r="502" customFormat="false" ht="15" hidden="false" customHeight="false" outlineLevel="0" collapsed="false">
      <c r="C502" s="513"/>
      <c r="D502" s="509"/>
      <c r="E502" s="508" t="n">
        <v>95</v>
      </c>
      <c r="F502" s="508" t="s">
        <v>1662</v>
      </c>
      <c r="G502" s="509" t="s">
        <v>2879</v>
      </c>
      <c r="H502" s="509"/>
    </row>
    <row r="503" customFormat="false" ht="15" hidden="false" customHeight="false" outlineLevel="0" collapsed="false">
      <c r="C503" s="513"/>
      <c r="D503" s="509"/>
      <c r="E503" s="508" t="n">
        <v>103</v>
      </c>
      <c r="F503" s="508" t="s">
        <v>1666</v>
      </c>
      <c r="G503" s="509" t="s">
        <v>2880</v>
      </c>
      <c r="H503" s="509"/>
    </row>
    <row r="504" customFormat="false" ht="15" hidden="false" customHeight="false" outlineLevel="0" collapsed="false">
      <c r="C504" s="513"/>
      <c r="D504" s="509"/>
      <c r="E504" s="508" t="n">
        <v>105</v>
      </c>
      <c r="F504" s="508" t="s">
        <v>1667</v>
      </c>
      <c r="G504" s="509" t="s">
        <v>2881</v>
      </c>
      <c r="H504" s="509"/>
    </row>
    <row r="505" customFormat="false" ht="15" hidden="false" customHeight="false" outlineLevel="0" collapsed="false">
      <c r="C505" s="513"/>
      <c r="D505" s="509"/>
      <c r="E505" s="508" t="n">
        <v>265</v>
      </c>
      <c r="F505" s="508" t="s">
        <v>1668</v>
      </c>
      <c r="G505" s="509" t="s">
        <v>2882</v>
      </c>
      <c r="H505" s="509"/>
    </row>
    <row r="506" customFormat="false" ht="15" hidden="false" customHeight="false" outlineLevel="0" collapsed="false">
      <c r="C506" s="513"/>
      <c r="D506" s="509"/>
      <c r="E506" s="508" t="n">
        <v>397</v>
      </c>
      <c r="F506" s="508" t="s">
        <v>1670</v>
      </c>
      <c r="G506" s="509" t="s">
        <v>2883</v>
      </c>
      <c r="H506" s="509"/>
    </row>
    <row r="507" customFormat="false" ht="15" hidden="false" customHeight="false" outlineLevel="0" collapsed="false">
      <c r="C507" s="513"/>
      <c r="D507" s="509"/>
      <c r="E507" s="508" t="n">
        <v>398</v>
      </c>
      <c r="F507" s="508" t="s">
        <v>1669</v>
      </c>
      <c r="G507" s="509" t="s">
        <v>2884</v>
      </c>
      <c r="H507" s="509"/>
    </row>
    <row r="508" customFormat="false" ht="15" hidden="false" customHeight="false" outlineLevel="0" collapsed="false">
      <c r="C508" s="513"/>
      <c r="D508" s="509"/>
      <c r="E508" s="508" t="n">
        <v>500</v>
      </c>
      <c r="F508" s="508" t="s">
        <v>1671</v>
      </c>
      <c r="G508" s="509" t="s">
        <v>2885</v>
      </c>
      <c r="H508" s="509"/>
    </row>
    <row r="509" customFormat="false" ht="15" hidden="false" customHeight="false" outlineLevel="0" collapsed="false">
      <c r="C509" s="513"/>
      <c r="D509" s="509"/>
      <c r="E509" s="508" t="n">
        <v>501</v>
      </c>
      <c r="F509" s="508" t="s">
        <v>1673</v>
      </c>
      <c r="G509" s="509" t="s">
        <v>2886</v>
      </c>
      <c r="H509" s="509"/>
    </row>
    <row r="510" customFormat="false" ht="15" hidden="false" customHeight="false" outlineLevel="0" collapsed="false">
      <c r="C510" s="513"/>
      <c r="D510" s="509"/>
      <c r="E510" s="508" t="n">
        <v>502</v>
      </c>
      <c r="F510" s="508" t="s">
        <v>1672</v>
      </c>
      <c r="G510" s="509" t="s">
        <v>2887</v>
      </c>
      <c r="H510" s="509"/>
    </row>
    <row r="511" customFormat="false" ht="15" hidden="false" customHeight="false" outlineLevel="0" collapsed="false">
      <c r="C511" s="513"/>
      <c r="D511" s="509"/>
      <c r="E511" s="508" t="n">
        <v>632</v>
      </c>
      <c r="F511" s="508" t="s">
        <v>1674</v>
      </c>
      <c r="G511" s="509" t="s">
        <v>2888</v>
      </c>
      <c r="H511" s="509"/>
    </row>
    <row r="512" customFormat="false" ht="15" hidden="false" customHeight="false" outlineLevel="0" collapsed="false">
      <c r="C512" s="513"/>
      <c r="D512" s="509"/>
      <c r="E512" s="508" t="n">
        <v>691</v>
      </c>
      <c r="F512" s="508" t="s">
        <v>1677</v>
      </c>
      <c r="G512" s="509" t="s">
        <v>2889</v>
      </c>
      <c r="H512" s="509"/>
    </row>
    <row r="513" customFormat="false" ht="15" hidden="false" customHeight="false" outlineLevel="0" collapsed="false">
      <c r="C513" s="513"/>
      <c r="D513" s="509"/>
      <c r="E513" s="508" t="n">
        <v>692</v>
      </c>
      <c r="F513" s="508" t="s">
        <v>1676</v>
      </c>
      <c r="G513" s="509" t="s">
        <v>2890</v>
      </c>
      <c r="H513" s="509"/>
    </row>
    <row r="514" customFormat="false" ht="15" hidden="false" customHeight="false" outlineLevel="0" collapsed="false">
      <c r="C514" s="513"/>
      <c r="D514" s="509"/>
      <c r="E514" s="508" t="n">
        <v>693</v>
      </c>
      <c r="F514" s="508" t="s">
        <v>1675</v>
      </c>
      <c r="G514" s="509" t="s">
        <v>2891</v>
      </c>
      <c r="H514" s="509"/>
    </row>
    <row r="515" customFormat="false" ht="15" hidden="false" customHeight="false" outlineLevel="0" collapsed="false">
      <c r="C515" s="513"/>
      <c r="D515" s="509"/>
      <c r="E515" s="508" t="n">
        <v>823</v>
      </c>
      <c r="F515" s="508" t="s">
        <v>1679</v>
      </c>
      <c r="G515" s="509" t="s">
        <v>2892</v>
      </c>
      <c r="H515" s="509"/>
    </row>
    <row r="516" customFormat="false" ht="15" hidden="false" customHeight="false" outlineLevel="0" collapsed="false">
      <c r="C516" s="513"/>
      <c r="D516" s="509"/>
      <c r="E516" s="508" t="n">
        <v>824</v>
      </c>
      <c r="F516" s="508" t="s">
        <v>1678</v>
      </c>
      <c r="G516" s="509" t="s">
        <v>2893</v>
      </c>
      <c r="H516" s="509"/>
    </row>
    <row r="517" customFormat="false" ht="15" hidden="false" customHeight="false" outlineLevel="0" collapsed="false">
      <c r="C517" s="513"/>
      <c r="D517" s="509"/>
      <c r="E517" s="508" t="n">
        <v>867</v>
      </c>
      <c r="F517" s="508" t="s">
        <v>1680</v>
      </c>
      <c r="G517" s="509" t="s">
        <v>2894</v>
      </c>
      <c r="H517" s="509"/>
    </row>
    <row r="518" customFormat="false" ht="15" hidden="false" customHeight="false" outlineLevel="0" collapsed="false">
      <c r="C518" s="513"/>
      <c r="D518" s="509"/>
      <c r="E518" s="508" t="n">
        <v>45</v>
      </c>
      <c r="F518" s="508" t="s">
        <v>369</v>
      </c>
      <c r="G518" s="509" t="s">
        <v>2895</v>
      </c>
      <c r="H518" s="509"/>
    </row>
    <row r="519" customFormat="false" ht="15" hidden="false" customHeight="false" outlineLevel="0" collapsed="false">
      <c r="C519" s="513"/>
      <c r="D519" s="509"/>
      <c r="E519" s="508" t="n">
        <v>46</v>
      </c>
      <c r="F519" s="508" t="s">
        <v>368</v>
      </c>
      <c r="G519" s="509" t="s">
        <v>2896</v>
      </c>
      <c r="H519" s="509"/>
    </row>
    <row r="520" customFormat="false" ht="15" hidden="false" customHeight="false" outlineLevel="0" collapsed="false">
      <c r="C520" s="513"/>
      <c r="D520" s="509"/>
      <c r="E520" s="508" t="n">
        <v>89</v>
      </c>
      <c r="F520" s="508" t="s">
        <v>370</v>
      </c>
      <c r="G520" s="509" t="s">
        <v>2897</v>
      </c>
      <c r="H520" s="509"/>
    </row>
    <row r="521" customFormat="false" ht="15" hidden="false" customHeight="false" outlineLevel="0" collapsed="false">
      <c r="C521" s="513"/>
      <c r="D521" s="509"/>
      <c r="E521" s="508" t="n">
        <v>90</v>
      </c>
      <c r="F521" s="508" t="s">
        <v>371</v>
      </c>
      <c r="G521" s="509" t="s">
        <v>2898</v>
      </c>
      <c r="H521" s="509"/>
    </row>
    <row r="522" customFormat="false" ht="15" hidden="false" customHeight="false" outlineLevel="0" collapsed="false">
      <c r="C522" s="513"/>
      <c r="D522" s="509"/>
      <c r="E522" s="508" t="n">
        <v>265</v>
      </c>
      <c r="F522" s="508" t="s">
        <v>372</v>
      </c>
      <c r="G522" s="509" t="s">
        <v>2899</v>
      </c>
      <c r="H522" s="509"/>
    </row>
    <row r="523" customFormat="false" ht="15" hidden="false" customHeight="false" outlineLevel="0" collapsed="false">
      <c r="C523" s="513"/>
      <c r="D523" s="509"/>
      <c r="E523" s="508" t="n">
        <v>735</v>
      </c>
      <c r="F523" s="508" t="s">
        <v>374</v>
      </c>
      <c r="G523" s="509" t="s">
        <v>2900</v>
      </c>
      <c r="H523" s="509"/>
    </row>
    <row r="524" customFormat="false" ht="15" hidden="false" customHeight="false" outlineLevel="0" collapsed="false">
      <c r="C524" s="513"/>
      <c r="D524" s="509"/>
      <c r="E524" s="508" t="n">
        <v>736</v>
      </c>
      <c r="F524" s="508" t="s">
        <v>373</v>
      </c>
      <c r="G524" s="509" t="s">
        <v>2901</v>
      </c>
      <c r="H524" s="509"/>
    </row>
    <row r="525" customFormat="false" ht="15" hidden="false" customHeight="false" outlineLevel="0" collapsed="false">
      <c r="C525" s="513"/>
      <c r="D525" s="509"/>
      <c r="E525" s="508" t="n">
        <v>779</v>
      </c>
      <c r="F525" s="508" t="s">
        <v>375</v>
      </c>
      <c r="G525" s="509" t="s">
        <v>2902</v>
      </c>
      <c r="H525" s="509"/>
    </row>
    <row r="526" customFormat="false" ht="15" hidden="false" customHeight="false" outlineLevel="0" collapsed="false">
      <c r="C526" s="513"/>
      <c r="D526" s="509"/>
      <c r="E526" s="508" t="n">
        <v>1</v>
      </c>
      <c r="F526" s="508" t="s">
        <v>1293</v>
      </c>
      <c r="G526" s="509" t="s">
        <v>2903</v>
      </c>
      <c r="H526" s="509"/>
    </row>
    <row r="527" customFormat="false" ht="15" hidden="false" customHeight="false" outlineLevel="0" collapsed="false">
      <c r="C527" s="513"/>
      <c r="D527" s="509"/>
      <c r="E527" s="508" t="n">
        <v>221</v>
      </c>
      <c r="F527" s="508" t="s">
        <v>1294</v>
      </c>
      <c r="G527" s="509" t="s">
        <v>2904</v>
      </c>
      <c r="H527" s="509"/>
    </row>
    <row r="528" customFormat="false" ht="15" hidden="false" customHeight="false" outlineLevel="0" collapsed="false">
      <c r="C528" s="513"/>
      <c r="D528" s="509"/>
      <c r="E528" s="508" t="n">
        <v>456</v>
      </c>
      <c r="F528" s="508" t="s">
        <v>1295</v>
      </c>
      <c r="G528" s="509" t="s">
        <v>2905</v>
      </c>
      <c r="H528" s="509"/>
    </row>
    <row r="529" customFormat="false" ht="15" hidden="false" customHeight="false" outlineLevel="0" collapsed="false">
      <c r="C529" s="513"/>
      <c r="D529" s="509"/>
      <c r="E529" s="508" t="n">
        <v>779</v>
      </c>
      <c r="F529" s="508" t="s">
        <v>1296</v>
      </c>
      <c r="G529" s="509" t="s">
        <v>2906</v>
      </c>
      <c r="H529" s="509"/>
    </row>
    <row r="530" customFormat="false" ht="15" hidden="false" customHeight="false" outlineLevel="0" collapsed="false">
      <c r="C530" s="513"/>
      <c r="D530" s="509"/>
      <c r="E530" s="508" t="n">
        <v>89</v>
      </c>
      <c r="F530" s="508" t="s">
        <v>1298</v>
      </c>
      <c r="G530" s="509" t="s">
        <v>2907</v>
      </c>
      <c r="H530" s="509"/>
    </row>
    <row r="531" customFormat="false" ht="15" hidden="false" customHeight="false" outlineLevel="0" collapsed="false">
      <c r="C531" s="513"/>
      <c r="D531" s="509"/>
      <c r="E531" s="508" t="n">
        <v>456</v>
      </c>
      <c r="F531" s="508" t="s">
        <v>1299</v>
      </c>
      <c r="G531" s="509" t="s">
        <v>2908</v>
      </c>
      <c r="H531" s="509"/>
    </row>
    <row r="532" customFormat="false" ht="15" hidden="false" customHeight="false" outlineLevel="0" collapsed="false">
      <c r="C532" s="513"/>
      <c r="D532" s="509"/>
      <c r="E532" s="508" t="n">
        <v>457</v>
      </c>
      <c r="F532" s="508" t="s">
        <v>1300</v>
      </c>
      <c r="G532" s="509" t="s">
        <v>2909</v>
      </c>
      <c r="H532" s="509"/>
    </row>
    <row r="533" customFormat="false" ht="15" hidden="false" customHeight="false" outlineLevel="0" collapsed="false">
      <c r="C533" s="513"/>
      <c r="D533" s="509"/>
      <c r="E533" s="508" t="n">
        <v>779</v>
      </c>
      <c r="F533" s="508" t="s">
        <v>1301</v>
      </c>
      <c r="G533" s="509" t="s">
        <v>2910</v>
      </c>
      <c r="H533" s="509"/>
    </row>
    <row r="534" customFormat="false" ht="15" hidden="false" customHeight="false" outlineLevel="0" collapsed="false">
      <c r="C534" s="513"/>
      <c r="D534" s="509"/>
      <c r="E534" s="508" t="n">
        <v>1</v>
      </c>
      <c r="F534" s="508" t="s">
        <v>969</v>
      </c>
      <c r="G534" s="509" t="s">
        <v>2911</v>
      </c>
      <c r="H534" s="509"/>
    </row>
    <row r="535" customFormat="false" ht="15" hidden="false" customHeight="false" outlineLevel="0" collapsed="false">
      <c r="C535" s="513"/>
      <c r="D535" s="509"/>
      <c r="E535" s="508" t="n">
        <v>89</v>
      </c>
      <c r="F535" s="508" t="s">
        <v>970</v>
      </c>
      <c r="G535" s="509" t="s">
        <v>2912</v>
      </c>
      <c r="H535" s="509"/>
    </row>
    <row r="536" customFormat="false" ht="15" hidden="false" customHeight="false" outlineLevel="0" collapsed="false">
      <c r="C536" s="513"/>
      <c r="D536" s="509"/>
      <c r="E536" s="508" t="n">
        <v>177</v>
      </c>
      <c r="F536" s="508" t="s">
        <v>971</v>
      </c>
      <c r="G536" s="509" t="s">
        <v>2913</v>
      </c>
      <c r="H536" s="509"/>
    </row>
    <row r="537" customFormat="false" ht="15" hidden="false" customHeight="false" outlineLevel="0" collapsed="false">
      <c r="C537" s="513"/>
      <c r="D537" s="509"/>
      <c r="E537" s="508" t="n">
        <v>456</v>
      </c>
      <c r="F537" s="508" t="s">
        <v>972</v>
      </c>
      <c r="G537" s="509" t="s">
        <v>2914</v>
      </c>
      <c r="H537" s="509"/>
    </row>
    <row r="538" customFormat="false" ht="15" hidden="false" customHeight="false" outlineLevel="0" collapsed="false">
      <c r="C538" s="513"/>
      <c r="D538" s="509"/>
      <c r="E538" s="508" t="n">
        <v>500</v>
      </c>
      <c r="F538" s="508" t="s">
        <v>973</v>
      </c>
      <c r="G538" s="509" t="s">
        <v>2915</v>
      </c>
      <c r="H538" s="509"/>
    </row>
    <row r="539" customFormat="false" ht="15" hidden="false" customHeight="false" outlineLevel="0" collapsed="false">
      <c r="C539" s="513"/>
      <c r="D539" s="509"/>
      <c r="E539" s="508" t="n">
        <v>632</v>
      </c>
      <c r="F539" s="508" t="s">
        <v>974</v>
      </c>
      <c r="G539" s="509" t="s">
        <v>2916</v>
      </c>
      <c r="H539" s="509"/>
    </row>
    <row r="540" customFormat="false" ht="15" hidden="false" customHeight="false" outlineLevel="0" collapsed="false">
      <c r="C540" s="513"/>
      <c r="D540" s="509"/>
      <c r="E540" s="508" t="n">
        <v>779</v>
      </c>
      <c r="F540" s="508" t="s">
        <v>975</v>
      </c>
      <c r="G540" s="509" t="s">
        <v>2917</v>
      </c>
      <c r="H540" s="509"/>
    </row>
    <row r="541" customFormat="false" ht="15" hidden="false" customHeight="false" outlineLevel="0" collapsed="false">
      <c r="C541" s="513"/>
      <c r="D541" s="509"/>
      <c r="E541" s="508" t="n">
        <v>1</v>
      </c>
      <c r="F541" s="508" t="s">
        <v>416</v>
      </c>
      <c r="G541" s="509" t="s">
        <v>2918</v>
      </c>
      <c r="H541" s="509"/>
    </row>
    <row r="542" customFormat="false" ht="15" hidden="false" customHeight="false" outlineLevel="0" collapsed="false">
      <c r="C542" s="513"/>
      <c r="D542" s="509"/>
      <c r="E542" s="508" t="n">
        <v>2</v>
      </c>
      <c r="F542" s="508" t="s">
        <v>418</v>
      </c>
      <c r="G542" s="509" t="s">
        <v>2919</v>
      </c>
      <c r="H542" s="509"/>
    </row>
    <row r="543" customFormat="false" ht="15" hidden="false" customHeight="false" outlineLevel="0" collapsed="false">
      <c r="C543" s="513"/>
      <c r="D543" s="509"/>
      <c r="E543" s="508" t="n">
        <v>3</v>
      </c>
      <c r="F543" s="508" t="s">
        <v>417</v>
      </c>
      <c r="G543" s="509" t="s">
        <v>2920</v>
      </c>
      <c r="H543" s="509"/>
    </row>
    <row r="544" customFormat="false" ht="15" hidden="false" customHeight="false" outlineLevel="0" collapsed="false">
      <c r="C544" s="513"/>
      <c r="D544" s="509"/>
      <c r="E544" s="508" t="n">
        <v>45</v>
      </c>
      <c r="F544" s="508" t="s">
        <v>419</v>
      </c>
      <c r="G544" s="509" t="s">
        <v>2921</v>
      </c>
      <c r="H544" s="509"/>
    </row>
    <row r="545" customFormat="false" ht="15" hidden="false" customHeight="false" outlineLevel="0" collapsed="false">
      <c r="C545" s="513"/>
      <c r="D545" s="509"/>
      <c r="E545" s="508" t="n">
        <v>89</v>
      </c>
      <c r="F545" s="508" t="s">
        <v>421</v>
      </c>
      <c r="G545" s="509" t="s">
        <v>2922</v>
      </c>
      <c r="H545" s="509"/>
    </row>
    <row r="546" customFormat="false" ht="15" hidden="false" customHeight="false" outlineLevel="0" collapsed="false">
      <c r="C546" s="513"/>
      <c r="D546" s="509"/>
      <c r="E546" s="508" t="n">
        <v>90</v>
      </c>
      <c r="F546" s="508" t="s">
        <v>420</v>
      </c>
      <c r="G546" s="509" t="s">
        <v>2923</v>
      </c>
      <c r="H546" s="509"/>
    </row>
    <row r="547" customFormat="false" ht="15" hidden="false" customHeight="false" outlineLevel="0" collapsed="false">
      <c r="C547" s="513"/>
      <c r="D547" s="509"/>
      <c r="E547" s="508" t="n">
        <v>177</v>
      </c>
      <c r="F547" s="508" t="s">
        <v>422</v>
      </c>
      <c r="G547" s="509" t="s">
        <v>2924</v>
      </c>
      <c r="H547" s="509"/>
    </row>
    <row r="548" customFormat="false" ht="15" hidden="false" customHeight="false" outlineLevel="0" collapsed="false">
      <c r="C548" s="513"/>
      <c r="D548" s="509"/>
      <c r="E548" s="508" t="n">
        <v>221</v>
      </c>
      <c r="F548" s="508" t="s">
        <v>423</v>
      </c>
      <c r="G548" s="509" t="s">
        <v>2925</v>
      </c>
      <c r="H548" s="509"/>
    </row>
    <row r="549" customFormat="false" ht="15" hidden="false" customHeight="false" outlineLevel="0" collapsed="false">
      <c r="C549" s="513"/>
      <c r="D549" s="509"/>
      <c r="E549" s="508" t="n">
        <v>222</v>
      </c>
      <c r="F549" s="508" t="s">
        <v>424</v>
      </c>
      <c r="G549" s="509" t="s">
        <v>2926</v>
      </c>
      <c r="H549" s="509"/>
    </row>
    <row r="550" customFormat="false" ht="15" hidden="false" customHeight="false" outlineLevel="0" collapsed="false">
      <c r="C550" s="513"/>
      <c r="D550" s="509"/>
      <c r="E550" s="508" t="n">
        <v>500</v>
      </c>
      <c r="F550" s="508" t="s">
        <v>425</v>
      </c>
      <c r="G550" s="509" t="s">
        <v>2927</v>
      </c>
      <c r="H550" s="509"/>
    </row>
    <row r="551" customFormat="false" ht="15" hidden="false" customHeight="false" outlineLevel="0" collapsed="false">
      <c r="C551" s="513"/>
      <c r="D551" s="509"/>
      <c r="E551" s="508" t="n">
        <v>501</v>
      </c>
      <c r="F551" s="508" t="s">
        <v>426</v>
      </c>
      <c r="G551" s="509" t="s">
        <v>2928</v>
      </c>
      <c r="H551" s="509"/>
    </row>
    <row r="552" customFormat="false" ht="15" hidden="false" customHeight="false" outlineLevel="0" collapsed="false">
      <c r="C552" s="513"/>
      <c r="D552" s="509"/>
      <c r="E552" s="508" t="n">
        <v>691</v>
      </c>
      <c r="F552" s="508" t="s">
        <v>427</v>
      </c>
      <c r="G552" s="509" t="s">
        <v>2929</v>
      </c>
      <c r="H552" s="509"/>
    </row>
    <row r="553" customFormat="false" ht="15" hidden="false" customHeight="false" outlineLevel="0" collapsed="false">
      <c r="C553" s="513"/>
      <c r="D553" s="509"/>
      <c r="E553" s="508" t="n">
        <v>1</v>
      </c>
      <c r="F553" s="508" t="s">
        <v>550</v>
      </c>
      <c r="G553" s="509" t="s">
        <v>2930</v>
      </c>
      <c r="H553" s="509"/>
    </row>
    <row r="554" customFormat="false" ht="15" hidden="false" customHeight="false" outlineLevel="0" collapsed="false">
      <c r="C554" s="513"/>
      <c r="D554" s="509"/>
      <c r="E554" s="508" t="n">
        <v>89</v>
      </c>
      <c r="F554" s="508" t="s">
        <v>551</v>
      </c>
      <c r="G554" s="509" t="s">
        <v>2931</v>
      </c>
      <c r="H554" s="509"/>
    </row>
    <row r="555" customFormat="false" ht="15" hidden="false" customHeight="false" outlineLevel="0" collapsed="false">
      <c r="C555" s="513"/>
      <c r="D555" s="509"/>
      <c r="E555" s="508" t="n">
        <v>90</v>
      </c>
      <c r="F555" s="508" t="s">
        <v>552</v>
      </c>
      <c r="G555" s="509" t="s">
        <v>2932</v>
      </c>
      <c r="H555" s="509"/>
    </row>
    <row r="556" customFormat="false" ht="15" hidden="false" customHeight="false" outlineLevel="0" collapsed="false">
      <c r="C556" s="513"/>
      <c r="D556" s="509"/>
      <c r="E556" s="508" t="n">
        <v>177</v>
      </c>
      <c r="F556" s="508" t="s">
        <v>553</v>
      </c>
      <c r="G556" s="509" t="s">
        <v>2933</v>
      </c>
      <c r="H556" s="509"/>
    </row>
    <row r="557" customFormat="false" ht="15" hidden="false" customHeight="false" outlineLevel="0" collapsed="false">
      <c r="C557" s="513"/>
      <c r="D557" s="509"/>
      <c r="E557" s="508" t="n">
        <v>500</v>
      </c>
      <c r="F557" s="508" t="s">
        <v>554</v>
      </c>
      <c r="G557" s="509" t="s">
        <v>2934</v>
      </c>
      <c r="H557" s="509"/>
    </row>
    <row r="558" customFormat="false" ht="15" hidden="false" customHeight="false" outlineLevel="0" collapsed="false">
      <c r="C558" s="513"/>
      <c r="D558" s="509"/>
      <c r="E558" s="508" t="n">
        <v>867</v>
      </c>
      <c r="F558" s="508" t="s">
        <v>555</v>
      </c>
      <c r="G558" s="509" t="s">
        <v>2935</v>
      </c>
      <c r="H558" s="509"/>
    </row>
    <row r="559" customFormat="false" ht="15" hidden="false" customHeight="false" outlineLevel="0" collapsed="false">
      <c r="C559" s="513"/>
      <c r="D559" s="509"/>
      <c r="E559" s="508" t="n">
        <v>2</v>
      </c>
      <c r="F559" s="508" t="s">
        <v>986</v>
      </c>
      <c r="G559" s="509" t="s">
        <v>2936</v>
      </c>
      <c r="H559" s="509"/>
    </row>
    <row r="560" customFormat="false" ht="15" hidden="false" customHeight="false" outlineLevel="0" collapsed="false">
      <c r="C560" s="513"/>
      <c r="D560" s="509"/>
      <c r="E560" s="508" t="n">
        <v>89</v>
      </c>
      <c r="F560" s="508" t="s">
        <v>987</v>
      </c>
      <c r="G560" s="509" t="s">
        <v>2937</v>
      </c>
      <c r="H560" s="509"/>
    </row>
    <row r="561" customFormat="false" ht="15" hidden="false" customHeight="false" outlineLevel="0" collapsed="false">
      <c r="C561" s="513"/>
      <c r="D561" s="509"/>
      <c r="E561" s="508" t="n">
        <v>95</v>
      </c>
      <c r="F561" s="508" t="s">
        <v>988</v>
      </c>
      <c r="G561" s="509" t="s">
        <v>2938</v>
      </c>
      <c r="H561" s="509"/>
    </row>
    <row r="562" customFormat="false" ht="15" hidden="false" customHeight="false" outlineLevel="0" collapsed="false">
      <c r="C562" s="513"/>
      <c r="D562" s="509"/>
      <c r="E562" s="508" t="n">
        <v>105</v>
      </c>
      <c r="F562" s="508" t="s">
        <v>989</v>
      </c>
      <c r="G562" s="509" t="s">
        <v>2939</v>
      </c>
      <c r="H562" s="509"/>
    </row>
    <row r="563" customFormat="false" ht="15" hidden="false" customHeight="false" outlineLevel="0" collapsed="false">
      <c r="C563" s="513"/>
      <c r="D563" s="509"/>
      <c r="E563" s="508" t="n">
        <v>500</v>
      </c>
      <c r="F563" s="508" t="s">
        <v>992</v>
      </c>
      <c r="G563" s="509" t="s">
        <v>2940</v>
      </c>
      <c r="H563" s="509"/>
    </row>
    <row r="564" customFormat="false" ht="15" hidden="false" customHeight="false" outlineLevel="0" collapsed="false">
      <c r="C564" s="513"/>
      <c r="D564" s="509"/>
      <c r="E564" s="508" t="n">
        <v>510</v>
      </c>
      <c r="F564" s="508" t="s">
        <v>991</v>
      </c>
      <c r="G564" s="509" t="s">
        <v>2941</v>
      </c>
      <c r="H564" s="509"/>
    </row>
    <row r="565" customFormat="false" ht="15" hidden="false" customHeight="false" outlineLevel="0" collapsed="false">
      <c r="C565" s="513"/>
      <c r="D565" s="509"/>
      <c r="E565" s="508" t="n">
        <v>589</v>
      </c>
      <c r="F565" s="508" t="s">
        <v>993</v>
      </c>
      <c r="G565" s="509" t="s">
        <v>2942</v>
      </c>
      <c r="H565" s="509"/>
    </row>
    <row r="566" customFormat="false" ht="15" hidden="false" customHeight="false" outlineLevel="0" collapsed="false">
      <c r="C566" s="513"/>
      <c r="D566" s="509"/>
      <c r="E566" s="508" t="n">
        <v>595</v>
      </c>
      <c r="F566" s="508" t="s">
        <v>990</v>
      </c>
      <c r="G566" s="509" t="s">
        <v>2943</v>
      </c>
      <c r="H566" s="509"/>
    </row>
    <row r="567" customFormat="false" ht="15" hidden="false" customHeight="false" outlineLevel="0" collapsed="false">
      <c r="C567" s="513"/>
      <c r="D567" s="509"/>
      <c r="E567" s="508" t="n">
        <v>632</v>
      </c>
      <c r="F567" s="508" t="s">
        <v>995</v>
      </c>
      <c r="G567" s="509" t="s">
        <v>2944</v>
      </c>
      <c r="H567" s="509"/>
    </row>
    <row r="568" customFormat="false" ht="15" hidden="false" customHeight="false" outlineLevel="0" collapsed="false">
      <c r="C568" s="513"/>
      <c r="D568" s="509"/>
      <c r="E568" s="508" t="n">
        <v>633</v>
      </c>
      <c r="F568" s="508" t="s">
        <v>994</v>
      </c>
      <c r="G568" s="509" t="s">
        <v>2945</v>
      </c>
      <c r="H568" s="509"/>
    </row>
    <row r="569" customFormat="false" ht="15" hidden="false" customHeight="false" outlineLevel="0" collapsed="false">
      <c r="C569" s="513"/>
      <c r="D569" s="509"/>
      <c r="E569" s="508" t="n">
        <v>735</v>
      </c>
      <c r="F569" s="508" t="s">
        <v>996</v>
      </c>
      <c r="G569" s="509" t="s">
        <v>2946</v>
      </c>
      <c r="H569" s="509"/>
    </row>
    <row r="570" customFormat="false" ht="15" hidden="false" customHeight="false" outlineLevel="0" collapsed="false">
      <c r="C570" s="513"/>
      <c r="D570" s="509"/>
      <c r="E570" s="508" t="n">
        <v>779</v>
      </c>
      <c r="F570" s="508" t="s">
        <v>997</v>
      </c>
      <c r="G570" s="509" t="s">
        <v>2947</v>
      </c>
      <c r="H570" s="509"/>
    </row>
    <row r="571" customFormat="false" ht="15" hidden="false" customHeight="false" outlineLevel="0" collapsed="false">
      <c r="C571" s="513"/>
      <c r="D571" s="509"/>
      <c r="E571" s="508" t="n">
        <v>867</v>
      </c>
      <c r="F571" s="508" t="s">
        <v>999</v>
      </c>
      <c r="G571" s="509" t="s">
        <v>2948</v>
      </c>
      <c r="H571" s="509"/>
    </row>
    <row r="572" customFormat="false" ht="15" hidden="false" customHeight="false" outlineLevel="0" collapsed="false">
      <c r="C572" s="513"/>
      <c r="D572" s="509"/>
      <c r="E572" s="508" t="n">
        <v>868</v>
      </c>
      <c r="F572" s="508" t="s">
        <v>998</v>
      </c>
      <c r="G572" s="509" t="s">
        <v>2949</v>
      </c>
      <c r="H572" s="509"/>
    </row>
    <row r="573" customFormat="false" ht="15" hidden="false" customHeight="false" outlineLevel="0" collapsed="false">
      <c r="C573" s="513"/>
      <c r="D573" s="509"/>
      <c r="E573" s="508" t="n">
        <v>1</v>
      </c>
      <c r="F573" s="508" t="s">
        <v>1535</v>
      </c>
      <c r="G573" s="509" t="s">
        <v>2950</v>
      </c>
      <c r="H573" s="509"/>
    </row>
    <row r="574" customFormat="false" ht="15" hidden="false" customHeight="false" outlineLevel="0" collapsed="false">
      <c r="C574" s="513"/>
      <c r="D574" s="509"/>
      <c r="E574" s="508" t="n">
        <v>2</v>
      </c>
      <c r="F574" s="508" t="s">
        <v>1536</v>
      </c>
      <c r="G574" s="509" t="s">
        <v>2951</v>
      </c>
      <c r="H574" s="509"/>
    </row>
    <row r="575" customFormat="false" ht="15" hidden="false" customHeight="false" outlineLevel="0" collapsed="false">
      <c r="C575" s="513"/>
      <c r="D575" s="509"/>
      <c r="E575" s="508" t="n">
        <v>45</v>
      </c>
      <c r="F575" s="508" t="s">
        <v>1538</v>
      </c>
      <c r="G575" s="509" t="s">
        <v>2952</v>
      </c>
      <c r="H575" s="509"/>
    </row>
    <row r="576" customFormat="false" ht="15" hidden="false" customHeight="false" outlineLevel="0" collapsed="false">
      <c r="C576" s="513"/>
      <c r="D576" s="509"/>
      <c r="E576" s="508" t="n">
        <v>47</v>
      </c>
      <c r="F576" s="508" t="s">
        <v>1537</v>
      </c>
      <c r="G576" s="509" t="s">
        <v>2953</v>
      </c>
      <c r="H576" s="509"/>
    </row>
    <row r="577" customFormat="false" ht="15" hidden="false" customHeight="false" outlineLevel="0" collapsed="false">
      <c r="C577" s="513"/>
      <c r="D577" s="509"/>
      <c r="E577" s="508" t="n">
        <v>89</v>
      </c>
      <c r="F577" s="508" t="s">
        <v>1541</v>
      </c>
      <c r="G577" s="509" t="s">
        <v>2954</v>
      </c>
      <c r="H577" s="509"/>
    </row>
    <row r="578" customFormat="false" ht="15" hidden="false" customHeight="false" outlineLevel="0" collapsed="false">
      <c r="C578" s="513"/>
      <c r="D578" s="509"/>
      <c r="E578" s="508" t="n">
        <v>90</v>
      </c>
      <c r="F578" s="508" t="s">
        <v>1539</v>
      </c>
      <c r="G578" s="509" t="s">
        <v>2955</v>
      </c>
      <c r="H578" s="509"/>
    </row>
    <row r="579" customFormat="false" ht="15" hidden="false" customHeight="false" outlineLevel="0" collapsed="false">
      <c r="C579" s="513"/>
      <c r="D579" s="509"/>
      <c r="E579" s="508" t="n">
        <v>95</v>
      </c>
      <c r="F579" s="508" t="s">
        <v>1540</v>
      </c>
      <c r="G579" s="509" t="s">
        <v>2956</v>
      </c>
      <c r="H579" s="509"/>
    </row>
    <row r="580" customFormat="false" ht="15" hidden="false" customHeight="false" outlineLevel="0" collapsed="false">
      <c r="C580" s="513"/>
      <c r="D580" s="509"/>
      <c r="E580" s="508" t="n">
        <v>177</v>
      </c>
      <c r="F580" s="508" t="s">
        <v>1543</v>
      </c>
      <c r="G580" s="509" t="s">
        <v>2957</v>
      </c>
      <c r="H580" s="509"/>
    </row>
    <row r="581" customFormat="false" ht="15" hidden="false" customHeight="false" outlineLevel="0" collapsed="false">
      <c r="C581" s="513"/>
      <c r="D581" s="509"/>
      <c r="E581" s="508" t="n">
        <v>178</v>
      </c>
      <c r="F581" s="508" t="s">
        <v>1542</v>
      </c>
      <c r="G581" s="509" t="s">
        <v>2958</v>
      </c>
      <c r="H581" s="509"/>
    </row>
    <row r="582" customFormat="false" ht="15" hidden="false" customHeight="false" outlineLevel="0" collapsed="false">
      <c r="C582" s="513"/>
      <c r="D582" s="509"/>
      <c r="E582" s="508" t="n">
        <v>500</v>
      </c>
      <c r="F582" s="508" t="s">
        <v>540</v>
      </c>
      <c r="G582" s="509" t="s">
        <v>2959</v>
      </c>
      <c r="H582" s="509"/>
    </row>
    <row r="583" customFormat="false" ht="15" hidden="false" customHeight="false" outlineLevel="0" collapsed="false">
      <c r="C583" s="513"/>
      <c r="D583" s="509"/>
      <c r="E583" s="508" t="n">
        <v>508</v>
      </c>
      <c r="F583" s="508" t="s">
        <v>1544</v>
      </c>
      <c r="G583" s="509" t="s">
        <v>2960</v>
      </c>
      <c r="H583" s="509"/>
    </row>
    <row r="584" customFormat="false" ht="15" hidden="false" customHeight="false" outlineLevel="0" collapsed="false">
      <c r="C584" s="513"/>
      <c r="D584" s="509"/>
      <c r="E584" s="508" t="n">
        <v>510</v>
      </c>
      <c r="F584" s="508" t="s">
        <v>1546</v>
      </c>
      <c r="G584" s="509" t="s">
        <v>2961</v>
      </c>
      <c r="H584" s="509"/>
    </row>
    <row r="585" customFormat="false" ht="15" hidden="false" customHeight="false" outlineLevel="0" collapsed="false">
      <c r="C585" s="513"/>
      <c r="D585" s="509"/>
      <c r="E585" s="508" t="n">
        <v>511</v>
      </c>
      <c r="F585" s="508" t="s">
        <v>1547</v>
      </c>
      <c r="G585" s="509" t="s">
        <v>2962</v>
      </c>
      <c r="H585" s="509"/>
    </row>
    <row r="586" customFormat="false" ht="15" hidden="false" customHeight="false" outlineLevel="0" collapsed="false">
      <c r="C586" s="513"/>
      <c r="D586" s="509"/>
      <c r="E586" s="508" t="n">
        <v>512</v>
      </c>
      <c r="F586" s="508" t="s">
        <v>1545</v>
      </c>
      <c r="G586" s="509" t="s">
        <v>2963</v>
      </c>
      <c r="H586" s="509"/>
    </row>
    <row r="587" customFormat="false" ht="15" hidden="false" customHeight="false" outlineLevel="0" collapsed="false">
      <c r="C587" s="513"/>
      <c r="D587" s="509"/>
      <c r="E587" s="508" t="n">
        <v>513</v>
      </c>
      <c r="F587" s="508" t="s">
        <v>1548</v>
      </c>
      <c r="G587" s="509" t="s">
        <v>2964</v>
      </c>
      <c r="H587" s="509"/>
    </row>
    <row r="588" customFormat="false" ht="15" hidden="false" customHeight="false" outlineLevel="0" collapsed="false">
      <c r="C588" s="513"/>
      <c r="D588" s="509"/>
      <c r="E588" s="508" t="n">
        <v>515</v>
      </c>
      <c r="F588" s="508" t="s">
        <v>1549</v>
      </c>
      <c r="G588" s="509" t="s">
        <v>2965</v>
      </c>
      <c r="H588" s="509"/>
    </row>
    <row r="589" customFormat="false" ht="15" hidden="false" customHeight="false" outlineLevel="0" collapsed="false">
      <c r="C589" s="513"/>
      <c r="D589" s="509"/>
      <c r="E589" s="508" t="n">
        <v>632</v>
      </c>
      <c r="F589" s="508" t="s">
        <v>1551</v>
      </c>
      <c r="G589" s="509" t="s">
        <v>2966</v>
      </c>
      <c r="H589" s="509"/>
    </row>
    <row r="590" customFormat="false" ht="15" hidden="false" customHeight="false" outlineLevel="0" collapsed="false">
      <c r="C590" s="513"/>
      <c r="D590" s="509"/>
      <c r="E590" s="508" t="n">
        <v>635</v>
      </c>
      <c r="F590" s="508" t="s">
        <v>1550</v>
      </c>
      <c r="G590" s="509" t="s">
        <v>2967</v>
      </c>
      <c r="H590" s="509"/>
    </row>
    <row r="591" customFormat="false" ht="15" hidden="false" customHeight="false" outlineLevel="0" collapsed="false">
      <c r="C591" s="513"/>
      <c r="D591" s="509"/>
      <c r="E591" s="508" t="n">
        <v>676</v>
      </c>
      <c r="F591" s="508" t="s">
        <v>1552</v>
      </c>
      <c r="G591" s="509" t="s">
        <v>2968</v>
      </c>
      <c r="H591" s="509"/>
    </row>
    <row r="592" customFormat="false" ht="15" hidden="false" customHeight="false" outlineLevel="0" collapsed="false">
      <c r="C592" s="513"/>
      <c r="D592" s="509"/>
      <c r="E592" s="508" t="n">
        <v>999</v>
      </c>
      <c r="F592" s="508" t="s">
        <v>1534</v>
      </c>
      <c r="G592" s="509" t="s">
        <v>2969</v>
      </c>
      <c r="H592" s="509"/>
    </row>
    <row r="593" customFormat="false" ht="15" hidden="false" customHeight="false" outlineLevel="0" collapsed="false">
      <c r="C593" s="513"/>
      <c r="D593" s="509"/>
      <c r="E593" s="508" t="n">
        <v>89</v>
      </c>
      <c r="F593" s="508" t="s">
        <v>377</v>
      </c>
      <c r="G593" s="509" t="s">
        <v>2970</v>
      </c>
      <c r="H593" s="509"/>
    </row>
    <row r="594" customFormat="false" ht="15" hidden="false" customHeight="false" outlineLevel="0" collapsed="false">
      <c r="C594" s="513"/>
      <c r="D594" s="509"/>
      <c r="E594" s="508" t="n">
        <v>95</v>
      </c>
      <c r="F594" s="508" t="s">
        <v>378</v>
      </c>
      <c r="G594" s="509" t="s">
        <v>2971</v>
      </c>
      <c r="H594" s="509"/>
    </row>
    <row r="595" customFormat="false" ht="15" hidden="false" customHeight="false" outlineLevel="0" collapsed="false">
      <c r="C595" s="513"/>
      <c r="D595" s="509"/>
      <c r="E595" s="508" t="n">
        <v>691</v>
      </c>
      <c r="F595" s="508" t="s">
        <v>379</v>
      </c>
      <c r="G595" s="509" t="s">
        <v>2972</v>
      </c>
      <c r="H595" s="509"/>
    </row>
    <row r="596" customFormat="false" ht="15" hidden="false" customHeight="false" outlineLevel="0" collapsed="false">
      <c r="C596" s="513"/>
      <c r="D596" s="509"/>
      <c r="E596" s="508" t="n">
        <v>1</v>
      </c>
      <c r="F596" s="508" t="s">
        <v>1001</v>
      </c>
      <c r="G596" s="509" t="s">
        <v>2973</v>
      </c>
      <c r="H596" s="509"/>
    </row>
    <row r="597" customFormat="false" ht="15" hidden="false" customHeight="false" outlineLevel="0" collapsed="false">
      <c r="C597" s="513"/>
      <c r="D597" s="509"/>
      <c r="E597" s="508" t="n">
        <v>2</v>
      </c>
      <c r="F597" s="508" t="s">
        <v>1002</v>
      </c>
      <c r="G597" s="509" t="s">
        <v>2974</v>
      </c>
      <c r="H597" s="509"/>
    </row>
    <row r="598" customFormat="false" ht="15" hidden="false" customHeight="false" outlineLevel="0" collapsed="false">
      <c r="C598" s="513"/>
      <c r="D598" s="509"/>
      <c r="E598" s="508" t="n">
        <v>45</v>
      </c>
      <c r="F598" s="508" t="s">
        <v>1003</v>
      </c>
      <c r="G598" s="509" t="s">
        <v>2975</v>
      </c>
      <c r="H598" s="509"/>
    </row>
    <row r="599" customFormat="false" ht="15" hidden="false" customHeight="false" outlineLevel="0" collapsed="false">
      <c r="C599" s="513"/>
      <c r="D599" s="509"/>
      <c r="E599" s="508" t="n">
        <v>89</v>
      </c>
      <c r="F599" s="508" t="s">
        <v>1004</v>
      </c>
      <c r="G599" s="509" t="s">
        <v>2976</v>
      </c>
      <c r="H599" s="509"/>
    </row>
    <row r="600" customFormat="false" ht="15" hidden="false" customHeight="false" outlineLevel="0" collapsed="false">
      <c r="C600" s="513"/>
      <c r="D600" s="509"/>
      <c r="E600" s="508" t="n">
        <v>90</v>
      </c>
      <c r="F600" s="508" t="s">
        <v>1006</v>
      </c>
      <c r="G600" s="509" t="s">
        <v>2977</v>
      </c>
      <c r="H600" s="509"/>
    </row>
    <row r="601" customFormat="false" ht="15" hidden="false" customHeight="false" outlineLevel="0" collapsed="false">
      <c r="C601" s="513"/>
      <c r="D601" s="509"/>
      <c r="E601" s="508" t="n">
        <v>91</v>
      </c>
      <c r="F601" s="508" t="s">
        <v>1007</v>
      </c>
      <c r="G601" s="509" t="s">
        <v>2978</v>
      </c>
      <c r="H601" s="509"/>
    </row>
    <row r="602" customFormat="false" ht="15" hidden="false" customHeight="false" outlineLevel="0" collapsed="false">
      <c r="C602" s="513"/>
      <c r="D602" s="509"/>
      <c r="E602" s="508" t="n">
        <v>92</v>
      </c>
      <c r="F602" s="508" t="s">
        <v>1005</v>
      </c>
      <c r="G602" s="509" t="s">
        <v>2979</v>
      </c>
      <c r="H602" s="509"/>
    </row>
    <row r="603" customFormat="false" ht="15" hidden="false" customHeight="false" outlineLevel="0" collapsed="false">
      <c r="C603" s="513"/>
      <c r="D603" s="509"/>
      <c r="E603" s="508" t="n">
        <v>133</v>
      </c>
      <c r="F603" s="508" t="s">
        <v>1008</v>
      </c>
      <c r="G603" s="509" t="s">
        <v>2980</v>
      </c>
      <c r="H603" s="509"/>
    </row>
    <row r="604" customFormat="false" ht="15" hidden="false" customHeight="false" outlineLevel="0" collapsed="false">
      <c r="C604" s="513"/>
      <c r="D604" s="509"/>
      <c r="E604" s="508" t="n">
        <v>171</v>
      </c>
      <c r="F604" s="508" t="s">
        <v>1026</v>
      </c>
      <c r="G604" s="509" t="s">
        <v>2981</v>
      </c>
      <c r="H604" s="509"/>
    </row>
    <row r="605" customFormat="false" ht="15" hidden="false" customHeight="false" outlineLevel="0" collapsed="false">
      <c r="C605" s="513"/>
      <c r="D605" s="509"/>
      <c r="E605" s="508" t="n">
        <v>177</v>
      </c>
      <c r="F605" s="508" t="s">
        <v>1009</v>
      </c>
      <c r="G605" s="509" t="s">
        <v>2982</v>
      </c>
      <c r="H605" s="509"/>
    </row>
    <row r="606" customFormat="false" ht="15" hidden="false" customHeight="false" outlineLevel="0" collapsed="false">
      <c r="C606" s="513"/>
      <c r="D606" s="509"/>
      <c r="E606" s="508" t="n">
        <v>178</v>
      </c>
      <c r="F606" s="508" t="s">
        <v>1010</v>
      </c>
      <c r="G606" s="509" t="s">
        <v>2983</v>
      </c>
      <c r="H606" s="509"/>
    </row>
    <row r="607" customFormat="false" ht="15" hidden="false" customHeight="false" outlineLevel="0" collapsed="false">
      <c r="C607" s="513"/>
      <c r="D607" s="509"/>
      <c r="E607" s="508" t="n">
        <v>179</v>
      </c>
      <c r="F607" s="508" t="s">
        <v>1016</v>
      </c>
      <c r="G607" s="509" t="s">
        <v>2984</v>
      </c>
      <c r="H607" s="509"/>
    </row>
    <row r="608" customFormat="false" ht="15" hidden="false" customHeight="false" outlineLevel="0" collapsed="false">
      <c r="C608" s="513"/>
      <c r="D608" s="509"/>
      <c r="E608" s="508" t="n">
        <v>180</v>
      </c>
      <c r="F608" s="508" t="s">
        <v>1012</v>
      </c>
      <c r="G608" s="509" t="s">
        <v>2985</v>
      </c>
      <c r="H608" s="509"/>
    </row>
    <row r="609" customFormat="false" ht="15" hidden="false" customHeight="false" outlineLevel="0" collapsed="false">
      <c r="C609" s="513"/>
      <c r="D609" s="509"/>
      <c r="E609" s="508" t="n">
        <v>181</v>
      </c>
      <c r="F609" s="508" t="s">
        <v>1015</v>
      </c>
      <c r="G609" s="509" t="s">
        <v>2986</v>
      </c>
      <c r="H609" s="509"/>
    </row>
    <row r="610" customFormat="false" ht="15" hidden="false" customHeight="false" outlineLevel="0" collapsed="false">
      <c r="C610" s="513"/>
      <c r="D610" s="509"/>
      <c r="E610" s="508" t="n">
        <v>182</v>
      </c>
      <c r="F610" s="508" t="s">
        <v>1013</v>
      </c>
      <c r="G610" s="509" t="s">
        <v>2987</v>
      </c>
      <c r="H610" s="509"/>
    </row>
    <row r="611" customFormat="false" ht="15" hidden="false" customHeight="false" outlineLevel="0" collapsed="false">
      <c r="C611" s="513"/>
      <c r="D611" s="509"/>
      <c r="E611" s="508" t="n">
        <v>187</v>
      </c>
      <c r="F611" s="508" t="s">
        <v>1017</v>
      </c>
      <c r="G611" s="509" t="s">
        <v>2988</v>
      </c>
      <c r="H611" s="509"/>
    </row>
    <row r="612" customFormat="false" ht="15" hidden="false" customHeight="false" outlineLevel="0" collapsed="false">
      <c r="C612" s="513"/>
      <c r="D612" s="509"/>
      <c r="E612" s="508" t="n">
        <v>221</v>
      </c>
      <c r="F612" s="508" t="s">
        <v>424</v>
      </c>
      <c r="G612" s="509" t="s">
        <v>2989</v>
      </c>
      <c r="H612" s="509"/>
    </row>
    <row r="613" customFormat="false" ht="15" hidden="false" customHeight="false" outlineLevel="0" collapsed="false">
      <c r="C613" s="513"/>
      <c r="D613" s="509"/>
      <c r="E613" s="508" t="n">
        <v>300</v>
      </c>
      <c r="F613" s="508" t="s">
        <v>1014</v>
      </c>
      <c r="G613" s="509" t="s">
        <v>2990</v>
      </c>
      <c r="H613" s="509"/>
    </row>
    <row r="614" customFormat="false" ht="15" hidden="false" customHeight="false" outlineLevel="0" collapsed="false">
      <c r="C614" s="513"/>
      <c r="D614" s="509"/>
      <c r="E614" s="508" t="n">
        <v>500</v>
      </c>
      <c r="F614" s="508" t="s">
        <v>1020</v>
      </c>
      <c r="G614" s="509" t="s">
        <v>2991</v>
      </c>
      <c r="H614" s="509"/>
    </row>
    <row r="615" customFormat="false" ht="15" hidden="false" customHeight="false" outlineLevel="0" collapsed="false">
      <c r="C615" s="513"/>
      <c r="D615" s="509"/>
      <c r="E615" s="508" t="n">
        <v>501</v>
      </c>
      <c r="F615" s="508" t="s">
        <v>1018</v>
      </c>
      <c r="G615" s="509" t="s">
        <v>2992</v>
      </c>
      <c r="H615" s="509"/>
    </row>
    <row r="616" customFormat="false" ht="15" hidden="false" customHeight="false" outlineLevel="0" collapsed="false">
      <c r="C616" s="513"/>
      <c r="D616" s="509"/>
      <c r="E616" s="508" t="n">
        <v>502</v>
      </c>
      <c r="F616" s="508" t="s">
        <v>1021</v>
      </c>
      <c r="G616" s="509" t="s">
        <v>2993</v>
      </c>
      <c r="H616" s="509"/>
    </row>
    <row r="617" customFormat="false" ht="15" hidden="false" customHeight="false" outlineLevel="0" collapsed="false">
      <c r="C617" s="513"/>
      <c r="D617" s="509"/>
      <c r="E617" s="508" t="n">
        <v>521</v>
      </c>
      <c r="F617" s="508" t="s">
        <v>1019</v>
      </c>
      <c r="G617" s="509" t="s">
        <v>2994</v>
      </c>
      <c r="H617" s="509"/>
    </row>
    <row r="618" customFormat="false" ht="15" hidden="false" customHeight="false" outlineLevel="0" collapsed="false">
      <c r="C618" s="513"/>
      <c r="D618" s="509"/>
      <c r="E618" s="508" t="n">
        <v>585</v>
      </c>
      <c r="F618" s="508" t="s">
        <v>1011</v>
      </c>
      <c r="G618" s="509" t="s">
        <v>2995</v>
      </c>
      <c r="H618" s="509"/>
    </row>
    <row r="619" customFormat="false" ht="15" hidden="false" customHeight="false" outlineLevel="0" collapsed="false">
      <c r="C619" s="513"/>
      <c r="D619" s="509"/>
      <c r="E619" s="508" t="n">
        <v>632</v>
      </c>
      <c r="F619" s="508" t="s">
        <v>1022</v>
      </c>
      <c r="G619" s="509" t="s">
        <v>2996</v>
      </c>
      <c r="H619" s="509"/>
    </row>
    <row r="620" customFormat="false" ht="15" hidden="false" customHeight="false" outlineLevel="0" collapsed="false">
      <c r="C620" s="513"/>
      <c r="D620" s="509"/>
      <c r="E620" s="508" t="n">
        <v>702</v>
      </c>
      <c r="F620" s="508" t="s">
        <v>1024</v>
      </c>
      <c r="G620" s="509" t="s">
        <v>2997</v>
      </c>
      <c r="H620" s="509"/>
    </row>
    <row r="621" customFormat="false" ht="15" hidden="false" customHeight="false" outlineLevel="0" collapsed="false">
      <c r="C621" s="513"/>
      <c r="D621" s="509"/>
      <c r="E621" s="508" t="n">
        <v>735</v>
      </c>
      <c r="F621" s="508" t="s">
        <v>1027</v>
      </c>
      <c r="G621" s="509" t="s">
        <v>2998</v>
      </c>
      <c r="H621" s="509"/>
    </row>
    <row r="622" customFormat="false" ht="15" hidden="false" customHeight="false" outlineLevel="0" collapsed="false">
      <c r="C622" s="513"/>
      <c r="D622" s="509"/>
      <c r="E622" s="508" t="n">
        <v>825</v>
      </c>
      <c r="F622" s="508" t="s">
        <v>1028</v>
      </c>
      <c r="G622" s="509" t="s">
        <v>2999</v>
      </c>
      <c r="H622" s="509"/>
    </row>
    <row r="623" customFormat="false" ht="15" hidden="false" customHeight="false" outlineLevel="0" collapsed="false">
      <c r="C623" s="513"/>
      <c r="D623" s="509"/>
      <c r="E623" s="508" t="n">
        <v>867</v>
      </c>
      <c r="F623" s="508" t="s">
        <v>1029</v>
      </c>
      <c r="G623" s="509" t="s">
        <v>3000</v>
      </c>
      <c r="H623" s="509"/>
    </row>
    <row r="624" customFormat="false" ht="15" hidden="false" customHeight="false" outlineLevel="0" collapsed="false">
      <c r="C624" s="513"/>
      <c r="D624" s="509"/>
      <c r="E624" s="508" t="n">
        <v>888</v>
      </c>
      <c r="F624" s="508" t="s">
        <v>1023</v>
      </c>
      <c r="G624" s="509" t="s">
        <v>3001</v>
      </c>
      <c r="H624" s="509"/>
    </row>
    <row r="625" customFormat="false" ht="15" hidden="false" customHeight="false" outlineLevel="0" collapsed="false">
      <c r="C625" s="513"/>
      <c r="D625" s="509"/>
      <c r="E625" s="508" t="n">
        <v>999</v>
      </c>
      <c r="F625" s="508" t="s">
        <v>1025</v>
      </c>
      <c r="G625" s="509" t="s">
        <v>3002</v>
      </c>
      <c r="H625" s="509"/>
    </row>
    <row r="626" customFormat="false" ht="15" hidden="false" customHeight="false" outlineLevel="0" collapsed="false">
      <c r="C626" s="513"/>
      <c r="D626" s="509"/>
      <c r="E626" s="508" t="n">
        <v>1</v>
      </c>
      <c r="F626" s="508" t="s">
        <v>1616</v>
      </c>
      <c r="G626" s="509" t="s">
        <v>3003</v>
      </c>
      <c r="H626" s="509"/>
    </row>
    <row r="627" customFormat="false" ht="15" hidden="false" customHeight="false" outlineLevel="0" collapsed="false">
      <c r="C627" s="513"/>
      <c r="D627" s="509"/>
      <c r="E627" s="508" t="n">
        <v>45</v>
      </c>
      <c r="F627" s="508" t="s">
        <v>1617</v>
      </c>
      <c r="G627" s="509" t="s">
        <v>3004</v>
      </c>
      <c r="H627" s="509"/>
    </row>
    <row r="628" customFormat="false" ht="15" hidden="false" customHeight="false" outlineLevel="0" collapsed="false">
      <c r="C628" s="513"/>
      <c r="D628" s="509"/>
      <c r="E628" s="508" t="n">
        <v>46</v>
      </c>
      <c r="F628" s="508" t="s">
        <v>1618</v>
      </c>
      <c r="G628" s="509" t="s">
        <v>3005</v>
      </c>
      <c r="H628" s="509"/>
    </row>
    <row r="629" customFormat="false" ht="15" hidden="false" customHeight="false" outlineLevel="0" collapsed="false">
      <c r="C629" s="513"/>
      <c r="D629" s="509"/>
      <c r="E629" s="508" t="n">
        <v>47</v>
      </c>
      <c r="F629" s="508" t="s">
        <v>1619</v>
      </c>
      <c r="G629" s="509" t="s">
        <v>3006</v>
      </c>
      <c r="H629" s="509"/>
    </row>
    <row r="630" customFormat="false" ht="15" hidden="false" customHeight="false" outlineLevel="0" collapsed="false">
      <c r="C630" s="513"/>
      <c r="D630" s="509"/>
      <c r="E630" s="508" t="n">
        <v>89</v>
      </c>
      <c r="F630" s="508" t="s">
        <v>1620</v>
      </c>
      <c r="G630" s="509" t="s">
        <v>3007</v>
      </c>
      <c r="H630" s="509"/>
    </row>
    <row r="631" customFormat="false" ht="15" hidden="false" customHeight="false" outlineLevel="0" collapsed="false">
      <c r="C631" s="513"/>
      <c r="D631" s="509"/>
      <c r="E631" s="508" t="n">
        <v>90</v>
      </c>
      <c r="F631" s="508" t="s">
        <v>1621</v>
      </c>
      <c r="G631" s="509" t="s">
        <v>3008</v>
      </c>
      <c r="H631" s="509"/>
    </row>
    <row r="632" customFormat="false" ht="15" hidden="false" customHeight="false" outlineLevel="0" collapsed="false">
      <c r="C632" s="513"/>
      <c r="D632" s="509"/>
      <c r="E632" s="508" t="n">
        <v>178</v>
      </c>
      <c r="F632" s="508" t="s">
        <v>1622</v>
      </c>
      <c r="G632" s="509" t="s">
        <v>3009</v>
      </c>
      <c r="H632" s="509"/>
    </row>
    <row r="633" customFormat="false" ht="15" hidden="false" customHeight="false" outlineLevel="0" collapsed="false">
      <c r="C633" s="513"/>
      <c r="D633" s="509"/>
      <c r="E633" s="508" t="n">
        <v>179</v>
      </c>
      <c r="F633" s="508" t="s">
        <v>1623</v>
      </c>
      <c r="G633" s="509" t="s">
        <v>3010</v>
      </c>
      <c r="H633" s="509"/>
    </row>
    <row r="634" customFormat="false" ht="15" hidden="false" customHeight="false" outlineLevel="0" collapsed="false">
      <c r="C634" s="513"/>
      <c r="D634" s="509"/>
      <c r="E634" s="508" t="n">
        <v>180</v>
      </c>
      <c r="F634" s="508" t="s">
        <v>1624</v>
      </c>
      <c r="G634" s="509" t="s">
        <v>3011</v>
      </c>
      <c r="H634" s="509"/>
    </row>
    <row r="635" customFormat="false" ht="15" hidden="false" customHeight="false" outlineLevel="0" collapsed="false">
      <c r="C635" s="513"/>
      <c r="D635" s="509"/>
      <c r="E635" s="508" t="n">
        <v>221</v>
      </c>
      <c r="F635" s="508" t="s">
        <v>1625</v>
      </c>
      <c r="G635" s="509" t="s">
        <v>3012</v>
      </c>
      <c r="H635" s="509"/>
    </row>
    <row r="636" customFormat="false" ht="15" hidden="false" customHeight="false" outlineLevel="0" collapsed="false">
      <c r="C636" s="513"/>
      <c r="D636" s="509"/>
      <c r="E636" s="508" t="n">
        <v>222</v>
      </c>
      <c r="F636" s="508" t="s">
        <v>1626</v>
      </c>
      <c r="G636" s="509" t="s">
        <v>3013</v>
      </c>
      <c r="H636" s="509"/>
    </row>
    <row r="637" customFormat="false" ht="15" hidden="false" customHeight="false" outlineLevel="0" collapsed="false">
      <c r="C637" s="513"/>
      <c r="D637" s="509"/>
      <c r="E637" s="508" t="n">
        <v>265</v>
      </c>
      <c r="F637" s="508" t="s">
        <v>1627</v>
      </c>
      <c r="G637" s="509" t="s">
        <v>3014</v>
      </c>
      <c r="H637" s="509"/>
    </row>
    <row r="638" customFormat="false" ht="15" hidden="false" customHeight="false" outlineLevel="0" collapsed="false">
      <c r="C638" s="513"/>
      <c r="D638" s="509"/>
      <c r="E638" s="508" t="n">
        <v>350</v>
      </c>
      <c r="F638" s="508" t="s">
        <v>1628</v>
      </c>
      <c r="G638" s="509" t="s">
        <v>3015</v>
      </c>
      <c r="H638" s="509"/>
    </row>
    <row r="639" customFormat="false" ht="15" hidden="false" customHeight="false" outlineLevel="0" collapsed="false">
      <c r="C639" s="513"/>
      <c r="D639" s="509"/>
      <c r="E639" s="508" t="n">
        <v>505</v>
      </c>
      <c r="F639" s="508" t="s">
        <v>1629</v>
      </c>
      <c r="G639" s="509" t="s">
        <v>3016</v>
      </c>
      <c r="H639" s="509"/>
    </row>
    <row r="640" customFormat="false" ht="15" hidden="false" customHeight="false" outlineLevel="0" collapsed="false">
      <c r="C640" s="513"/>
      <c r="D640" s="509"/>
      <c r="E640" s="508" t="n">
        <v>632</v>
      </c>
      <c r="F640" s="508" t="s">
        <v>1630</v>
      </c>
      <c r="G640" s="509" t="s">
        <v>3017</v>
      </c>
      <c r="H640" s="509"/>
    </row>
    <row r="641" customFormat="false" ht="15" hidden="false" customHeight="false" outlineLevel="0" collapsed="false">
      <c r="C641" s="513"/>
      <c r="D641" s="509"/>
      <c r="E641" s="508" t="n">
        <v>633</v>
      </c>
      <c r="F641" s="508" t="s">
        <v>1631</v>
      </c>
      <c r="G641" s="509" t="s">
        <v>3018</v>
      </c>
      <c r="H641" s="509"/>
    </row>
    <row r="642" customFormat="false" ht="15" hidden="false" customHeight="false" outlineLevel="0" collapsed="false">
      <c r="C642" s="513"/>
      <c r="D642" s="509"/>
      <c r="E642" s="508" t="n">
        <v>634</v>
      </c>
      <c r="F642" s="508" t="s">
        <v>1632</v>
      </c>
      <c r="G642" s="509" t="s">
        <v>3019</v>
      </c>
      <c r="H642" s="509"/>
    </row>
    <row r="643" customFormat="false" ht="15" hidden="false" customHeight="false" outlineLevel="0" collapsed="false">
      <c r="C643" s="513"/>
      <c r="D643" s="509"/>
      <c r="E643" s="508" t="n">
        <v>635</v>
      </c>
      <c r="F643" s="508" t="s">
        <v>1633</v>
      </c>
      <c r="G643" s="509" t="s">
        <v>3020</v>
      </c>
      <c r="H643" s="509"/>
    </row>
    <row r="644" customFormat="false" ht="15" hidden="false" customHeight="false" outlineLevel="0" collapsed="false">
      <c r="C644" s="513"/>
      <c r="D644" s="509"/>
      <c r="E644" s="508" t="n">
        <v>636</v>
      </c>
      <c r="F644" s="508" t="s">
        <v>1634</v>
      </c>
      <c r="G644" s="509" t="s">
        <v>3021</v>
      </c>
      <c r="H644" s="509"/>
    </row>
    <row r="645" customFormat="false" ht="15" hidden="false" customHeight="false" outlineLevel="0" collapsed="false">
      <c r="C645" s="513"/>
      <c r="D645" s="509"/>
      <c r="E645" s="508" t="n">
        <v>691</v>
      </c>
      <c r="F645" s="508" t="s">
        <v>1635</v>
      </c>
      <c r="G645" s="509" t="s">
        <v>3022</v>
      </c>
      <c r="H645" s="509"/>
    </row>
    <row r="646" customFormat="false" ht="15" hidden="false" customHeight="false" outlineLevel="0" collapsed="false">
      <c r="C646" s="513"/>
      <c r="D646" s="509"/>
      <c r="E646" s="508" t="n">
        <v>701</v>
      </c>
      <c r="F646" s="508" t="s">
        <v>1636</v>
      </c>
      <c r="G646" s="509" t="s">
        <v>3023</v>
      </c>
      <c r="H646" s="509"/>
    </row>
    <row r="647" customFormat="false" ht="15" hidden="false" customHeight="false" outlineLevel="0" collapsed="false">
      <c r="C647" s="513"/>
      <c r="D647" s="509"/>
      <c r="E647" s="508" t="n">
        <v>705</v>
      </c>
      <c r="F647" s="508" t="s">
        <v>1637</v>
      </c>
      <c r="G647" s="509" t="s">
        <v>3024</v>
      </c>
      <c r="H647" s="509"/>
    </row>
    <row r="648" customFormat="false" ht="15" hidden="false" customHeight="false" outlineLevel="0" collapsed="false">
      <c r="C648" s="513"/>
      <c r="D648" s="509"/>
      <c r="E648" s="508" t="n">
        <v>779</v>
      </c>
      <c r="F648" s="508" t="s">
        <v>1638</v>
      </c>
      <c r="G648" s="509" t="s">
        <v>3025</v>
      </c>
      <c r="H648" s="509"/>
    </row>
    <row r="649" customFormat="false" ht="15" hidden="false" customHeight="false" outlineLevel="0" collapsed="false">
      <c r="C649" s="513"/>
      <c r="D649" s="509"/>
      <c r="E649" s="508" t="n">
        <v>780</v>
      </c>
      <c r="F649" s="508" t="s">
        <v>1639</v>
      </c>
      <c r="G649" s="509" t="s">
        <v>3026</v>
      </c>
      <c r="H649" s="509"/>
    </row>
    <row r="650" customFormat="false" ht="15" hidden="false" customHeight="false" outlineLevel="0" collapsed="false">
      <c r="C650" s="513"/>
      <c r="D650" s="509"/>
      <c r="E650" s="508" t="n">
        <v>781</v>
      </c>
      <c r="F650" s="508" t="s">
        <v>1640</v>
      </c>
      <c r="G650" s="509" t="s">
        <v>3027</v>
      </c>
      <c r="H650" s="509"/>
    </row>
    <row r="651" customFormat="false" ht="15" hidden="false" customHeight="false" outlineLevel="0" collapsed="false">
      <c r="C651" s="513"/>
      <c r="D651" s="509"/>
      <c r="E651" s="508" t="n">
        <v>782</v>
      </c>
      <c r="F651" s="508" t="s">
        <v>1641</v>
      </c>
      <c r="G651" s="509" t="s">
        <v>3028</v>
      </c>
      <c r="H651" s="509"/>
    </row>
    <row r="652" customFormat="false" ht="15" hidden="false" customHeight="false" outlineLevel="0" collapsed="false">
      <c r="C652" s="513"/>
      <c r="D652" s="509"/>
      <c r="E652" s="508" t="n">
        <v>926</v>
      </c>
      <c r="F652" s="508" t="s">
        <v>1642</v>
      </c>
      <c r="G652" s="509" t="s">
        <v>3029</v>
      </c>
      <c r="H652" s="509"/>
    </row>
    <row r="653" customFormat="false" ht="15" hidden="false" customHeight="false" outlineLevel="0" collapsed="false">
      <c r="C653" s="513"/>
      <c r="D653" s="509"/>
      <c r="E653" s="508" t="n">
        <v>45</v>
      </c>
      <c r="F653" s="508" t="s">
        <v>665</v>
      </c>
      <c r="G653" s="509" t="s">
        <v>3030</v>
      </c>
      <c r="H653" s="509"/>
    </row>
    <row r="654" customFormat="false" ht="15" hidden="false" customHeight="false" outlineLevel="0" collapsed="false">
      <c r="C654" s="513"/>
      <c r="D654" s="509"/>
      <c r="E654" s="508" t="n">
        <v>46</v>
      </c>
      <c r="F654" s="508" t="s">
        <v>953</v>
      </c>
      <c r="G654" s="509" t="s">
        <v>3031</v>
      </c>
      <c r="H654" s="509"/>
    </row>
    <row r="655" customFormat="false" ht="15" hidden="false" customHeight="false" outlineLevel="0" collapsed="false">
      <c r="C655" s="513"/>
      <c r="D655" s="509"/>
      <c r="E655" s="508" t="n">
        <v>133</v>
      </c>
      <c r="F655" s="508" t="s">
        <v>955</v>
      </c>
      <c r="G655" s="509" t="s">
        <v>3032</v>
      </c>
      <c r="H655" s="509"/>
    </row>
    <row r="656" customFormat="false" ht="15" hidden="false" customHeight="false" outlineLevel="0" collapsed="false">
      <c r="C656" s="513"/>
      <c r="D656" s="509"/>
      <c r="E656" s="508" t="n">
        <v>177</v>
      </c>
      <c r="F656" s="508" t="s">
        <v>958</v>
      </c>
      <c r="G656" s="509" t="s">
        <v>3033</v>
      </c>
      <c r="H656" s="509"/>
    </row>
    <row r="657" customFormat="false" ht="15" hidden="false" customHeight="false" outlineLevel="0" collapsed="false">
      <c r="C657" s="513"/>
      <c r="D657" s="509"/>
      <c r="E657" s="508" t="n">
        <v>178</v>
      </c>
      <c r="F657" s="508" t="s">
        <v>959</v>
      </c>
      <c r="G657" s="509" t="s">
        <v>3034</v>
      </c>
      <c r="H657" s="509"/>
    </row>
    <row r="658" customFormat="false" ht="15" hidden="false" customHeight="false" outlineLevel="0" collapsed="false">
      <c r="C658" s="513"/>
      <c r="D658" s="509"/>
      <c r="E658" s="508" t="n">
        <v>179</v>
      </c>
      <c r="F658" s="508" t="s">
        <v>960</v>
      </c>
      <c r="G658" s="509" t="s">
        <v>3035</v>
      </c>
      <c r="H658" s="509"/>
    </row>
    <row r="659" customFormat="false" ht="15" hidden="false" customHeight="false" outlineLevel="0" collapsed="false">
      <c r="C659" s="513"/>
      <c r="D659" s="509"/>
      <c r="E659" s="508" t="n">
        <v>180</v>
      </c>
      <c r="F659" s="508" t="s">
        <v>961</v>
      </c>
      <c r="G659" s="509" t="s">
        <v>3036</v>
      </c>
      <c r="H659" s="509"/>
    </row>
    <row r="660" customFormat="false" ht="15" hidden="false" customHeight="false" outlineLevel="0" collapsed="false">
      <c r="C660" s="513"/>
      <c r="D660" s="509"/>
      <c r="E660" s="508" t="n">
        <v>181</v>
      </c>
      <c r="F660" s="508" t="s">
        <v>957</v>
      </c>
      <c r="G660" s="509" t="s">
        <v>3037</v>
      </c>
      <c r="H660" s="509"/>
    </row>
    <row r="661" customFormat="false" ht="15" hidden="false" customHeight="false" outlineLevel="0" collapsed="false">
      <c r="C661" s="513"/>
      <c r="D661" s="509"/>
      <c r="E661" s="508" t="n">
        <v>190</v>
      </c>
      <c r="F661" s="508" t="s">
        <v>956</v>
      </c>
      <c r="G661" s="509" t="s">
        <v>3038</v>
      </c>
      <c r="H661" s="509"/>
    </row>
    <row r="662" customFormat="false" ht="15" hidden="false" customHeight="false" outlineLevel="0" collapsed="false">
      <c r="C662" s="513"/>
      <c r="D662" s="509"/>
      <c r="E662" s="508" t="n">
        <v>221</v>
      </c>
      <c r="F662" s="508" t="s">
        <v>962</v>
      </c>
      <c r="G662" s="509" t="s">
        <v>3039</v>
      </c>
      <c r="H662" s="509"/>
    </row>
    <row r="663" customFormat="false" ht="15" hidden="false" customHeight="false" outlineLevel="0" collapsed="false">
      <c r="C663" s="513"/>
      <c r="D663" s="509"/>
      <c r="E663" s="508" t="n">
        <v>456</v>
      </c>
      <c r="F663" s="508" t="s">
        <v>963</v>
      </c>
      <c r="G663" s="509" t="s">
        <v>3040</v>
      </c>
      <c r="H663" s="509"/>
    </row>
    <row r="664" customFormat="false" ht="15" hidden="false" customHeight="false" outlineLevel="0" collapsed="false">
      <c r="C664" s="513"/>
      <c r="D664" s="509"/>
      <c r="E664" s="508" t="n">
        <v>632</v>
      </c>
      <c r="F664" s="508" t="s">
        <v>966</v>
      </c>
      <c r="G664" s="509" t="s">
        <v>3041</v>
      </c>
      <c r="H664" s="509"/>
    </row>
    <row r="665" customFormat="false" ht="15" hidden="false" customHeight="false" outlineLevel="0" collapsed="false">
      <c r="C665" s="513"/>
      <c r="D665" s="509"/>
      <c r="E665" s="508" t="n">
        <v>633</v>
      </c>
      <c r="F665" s="508" t="s">
        <v>964</v>
      </c>
      <c r="G665" s="509" t="s">
        <v>3042</v>
      </c>
      <c r="H665" s="509"/>
    </row>
    <row r="666" customFormat="false" ht="15" hidden="false" customHeight="false" outlineLevel="0" collapsed="false">
      <c r="C666" s="513"/>
      <c r="D666" s="509"/>
      <c r="E666" s="508" t="n">
        <v>634</v>
      </c>
      <c r="F666" s="508" t="s">
        <v>965</v>
      </c>
      <c r="G666" s="509" t="s">
        <v>3043</v>
      </c>
      <c r="H666" s="509"/>
    </row>
    <row r="667" customFormat="false" ht="15" hidden="false" customHeight="false" outlineLevel="0" collapsed="false">
      <c r="C667" s="513"/>
      <c r="D667" s="509"/>
      <c r="E667" s="508" t="n">
        <v>635</v>
      </c>
      <c r="F667" s="508" t="s">
        <v>954</v>
      </c>
      <c r="G667" s="509" t="s">
        <v>3044</v>
      </c>
      <c r="H667" s="509"/>
    </row>
    <row r="668" customFormat="false" ht="15" hidden="false" customHeight="false" outlineLevel="0" collapsed="false">
      <c r="C668" s="513"/>
      <c r="D668" s="509"/>
      <c r="E668" s="508" t="n">
        <v>867</v>
      </c>
      <c r="F668" s="508" t="s">
        <v>967</v>
      </c>
      <c r="G668" s="509" t="s">
        <v>3045</v>
      </c>
      <c r="H668" s="509"/>
    </row>
    <row r="669" customFormat="false" ht="15" hidden="false" customHeight="false" outlineLevel="0" collapsed="false">
      <c r="C669" s="513"/>
      <c r="D669" s="509"/>
      <c r="E669" s="508" t="n">
        <v>45</v>
      </c>
      <c r="F669" s="508" t="s">
        <v>531</v>
      </c>
      <c r="G669" s="509" t="s">
        <v>3046</v>
      </c>
      <c r="H669" s="509"/>
    </row>
    <row r="670" customFormat="false" ht="15" hidden="false" customHeight="false" outlineLevel="0" collapsed="false">
      <c r="C670" s="513"/>
      <c r="D670" s="509"/>
      <c r="E670" s="508" t="n">
        <v>89</v>
      </c>
      <c r="F670" s="508" t="s">
        <v>532</v>
      </c>
      <c r="G670" s="509" t="s">
        <v>3047</v>
      </c>
      <c r="H670" s="509"/>
    </row>
    <row r="671" customFormat="false" ht="15" hidden="false" customHeight="false" outlineLevel="0" collapsed="false">
      <c r="C671" s="513"/>
      <c r="D671" s="509"/>
      <c r="E671" s="508" t="n">
        <v>90</v>
      </c>
      <c r="F671" s="508" t="s">
        <v>533</v>
      </c>
      <c r="G671" s="509" t="s">
        <v>3048</v>
      </c>
      <c r="H671" s="509"/>
    </row>
    <row r="672" customFormat="false" ht="15" hidden="false" customHeight="false" outlineLevel="0" collapsed="false">
      <c r="C672" s="513"/>
      <c r="D672" s="509"/>
      <c r="E672" s="508" t="n">
        <v>221</v>
      </c>
      <c r="F672" s="508" t="s">
        <v>534</v>
      </c>
      <c r="G672" s="509" t="s">
        <v>3049</v>
      </c>
      <c r="H672" s="509"/>
    </row>
    <row r="673" customFormat="false" ht="15" hidden="false" customHeight="false" outlineLevel="0" collapsed="false">
      <c r="C673" s="513"/>
      <c r="D673" s="509"/>
      <c r="E673" s="508" t="n">
        <v>265</v>
      </c>
      <c r="F673" s="508" t="s">
        <v>535</v>
      </c>
      <c r="G673" s="509" t="s">
        <v>3050</v>
      </c>
      <c r="H673" s="509"/>
    </row>
    <row r="674" customFormat="false" ht="15" hidden="false" customHeight="false" outlineLevel="0" collapsed="false">
      <c r="C674" s="513"/>
      <c r="D674" s="509"/>
      <c r="E674" s="508" t="n">
        <v>456</v>
      </c>
      <c r="F674" s="508" t="s">
        <v>536</v>
      </c>
      <c r="G674" s="509" t="s">
        <v>3051</v>
      </c>
      <c r="H674" s="509"/>
    </row>
    <row r="675" customFormat="false" ht="15" hidden="false" customHeight="false" outlineLevel="0" collapsed="false">
      <c r="C675" s="513"/>
      <c r="D675" s="509"/>
      <c r="E675" s="508" t="n">
        <v>457</v>
      </c>
      <c r="F675" s="508" t="s">
        <v>537</v>
      </c>
      <c r="G675" s="509" t="s">
        <v>3052</v>
      </c>
      <c r="H675" s="509"/>
    </row>
    <row r="676" customFormat="false" ht="15" hidden="false" customHeight="false" outlineLevel="0" collapsed="false">
      <c r="C676" s="513"/>
      <c r="D676" s="509"/>
      <c r="E676" s="508" t="n">
        <v>460</v>
      </c>
      <c r="F676" s="508" t="s">
        <v>538</v>
      </c>
      <c r="G676" s="509" t="s">
        <v>3053</v>
      </c>
      <c r="H676" s="509"/>
    </row>
    <row r="677" customFormat="false" ht="15" hidden="false" customHeight="false" outlineLevel="0" collapsed="false">
      <c r="C677" s="513"/>
      <c r="D677" s="509"/>
      <c r="E677" s="508" t="n">
        <v>500</v>
      </c>
      <c r="F677" s="508" t="s">
        <v>539</v>
      </c>
      <c r="G677" s="509" t="s">
        <v>3054</v>
      </c>
      <c r="H677" s="509"/>
    </row>
    <row r="678" customFormat="false" ht="15" hidden="false" customHeight="false" outlineLevel="0" collapsed="false">
      <c r="C678" s="513"/>
      <c r="D678" s="509"/>
      <c r="E678" s="508" t="n">
        <v>510</v>
      </c>
      <c r="F678" s="508" t="s">
        <v>540</v>
      </c>
      <c r="G678" s="509" t="s">
        <v>3055</v>
      </c>
      <c r="H678" s="509"/>
    </row>
    <row r="679" customFormat="false" ht="15" hidden="false" customHeight="false" outlineLevel="0" collapsed="false">
      <c r="C679" s="513"/>
      <c r="D679" s="509"/>
      <c r="E679" s="508" t="n">
        <v>691</v>
      </c>
      <c r="F679" s="508" t="s">
        <v>541</v>
      </c>
      <c r="G679" s="509" t="s">
        <v>3056</v>
      </c>
      <c r="H679" s="509"/>
    </row>
    <row r="680" customFormat="false" ht="15" hidden="false" customHeight="false" outlineLevel="0" collapsed="false">
      <c r="C680" s="513"/>
      <c r="D680" s="509"/>
      <c r="E680" s="508" t="n">
        <v>692</v>
      </c>
      <c r="F680" s="508" t="s">
        <v>542</v>
      </c>
      <c r="G680" s="509" t="s">
        <v>3057</v>
      </c>
      <c r="H680" s="509"/>
    </row>
    <row r="681" customFormat="false" ht="15" hidden="false" customHeight="false" outlineLevel="0" collapsed="false">
      <c r="C681" s="513"/>
      <c r="D681" s="509"/>
      <c r="E681" s="508" t="n">
        <v>735</v>
      </c>
      <c r="F681" s="508" t="s">
        <v>543</v>
      </c>
      <c r="G681" s="509" t="s">
        <v>3058</v>
      </c>
      <c r="H681" s="509"/>
    </row>
    <row r="682" customFormat="false" ht="15" hidden="false" customHeight="false" outlineLevel="0" collapsed="false">
      <c r="C682" s="513"/>
      <c r="D682" s="509"/>
      <c r="E682" s="508" t="n">
        <v>1</v>
      </c>
      <c r="F682" s="508" t="s">
        <v>588</v>
      </c>
      <c r="G682" s="509" t="s">
        <v>3059</v>
      </c>
      <c r="H682" s="509"/>
    </row>
    <row r="683" customFormat="false" ht="15" hidden="false" customHeight="false" outlineLevel="0" collapsed="false">
      <c r="C683" s="513"/>
      <c r="D683" s="509"/>
      <c r="E683" s="508" t="n">
        <v>2</v>
      </c>
      <c r="F683" s="508" t="s">
        <v>589</v>
      </c>
      <c r="G683" s="509" t="s">
        <v>3060</v>
      </c>
      <c r="H683" s="509"/>
    </row>
    <row r="684" customFormat="false" ht="15" hidden="false" customHeight="false" outlineLevel="0" collapsed="false">
      <c r="C684" s="513"/>
      <c r="D684" s="509"/>
      <c r="E684" s="508" t="n">
        <v>3</v>
      </c>
      <c r="F684" s="508" t="s">
        <v>590</v>
      </c>
      <c r="G684" s="509" t="s">
        <v>3061</v>
      </c>
      <c r="H684" s="509"/>
    </row>
    <row r="685" customFormat="false" ht="15" hidden="false" customHeight="false" outlineLevel="0" collapsed="false">
      <c r="C685" s="513"/>
      <c r="D685" s="509"/>
      <c r="E685" s="508" t="n">
        <v>4</v>
      </c>
      <c r="F685" s="508" t="s">
        <v>597</v>
      </c>
      <c r="G685" s="509" t="s">
        <v>3062</v>
      </c>
      <c r="H685" s="509"/>
    </row>
    <row r="686" customFormat="false" ht="15" hidden="false" customHeight="false" outlineLevel="0" collapsed="false">
      <c r="C686" s="513"/>
      <c r="D686" s="509"/>
      <c r="E686" s="508" t="n">
        <v>45</v>
      </c>
      <c r="F686" s="508" t="s">
        <v>591</v>
      </c>
      <c r="G686" s="509" t="s">
        <v>3063</v>
      </c>
      <c r="H686" s="509"/>
    </row>
    <row r="687" customFormat="false" ht="15" hidden="false" customHeight="false" outlineLevel="0" collapsed="false">
      <c r="C687" s="513"/>
      <c r="D687" s="509"/>
      <c r="E687" s="508" t="n">
        <v>90</v>
      </c>
      <c r="F687" s="508" t="s">
        <v>592</v>
      </c>
      <c r="G687" s="509" t="s">
        <v>3064</v>
      </c>
      <c r="H687" s="509"/>
    </row>
    <row r="688" customFormat="false" ht="15" hidden="false" customHeight="false" outlineLevel="0" collapsed="false">
      <c r="C688" s="513"/>
      <c r="D688" s="509"/>
      <c r="E688" s="508" t="n">
        <v>133</v>
      </c>
      <c r="F688" s="508" t="s">
        <v>593</v>
      </c>
      <c r="G688" s="509" t="s">
        <v>3065</v>
      </c>
      <c r="H688" s="509"/>
    </row>
    <row r="689" customFormat="false" ht="15" hidden="false" customHeight="false" outlineLevel="0" collapsed="false">
      <c r="C689" s="513"/>
      <c r="D689" s="509"/>
      <c r="E689" s="508" t="n">
        <v>221</v>
      </c>
      <c r="F689" s="508" t="s">
        <v>594</v>
      </c>
      <c r="G689" s="509" t="s">
        <v>3066</v>
      </c>
      <c r="H689" s="509"/>
    </row>
    <row r="690" customFormat="false" ht="15" hidden="false" customHeight="false" outlineLevel="0" collapsed="false">
      <c r="C690" s="513"/>
      <c r="D690" s="509"/>
      <c r="E690" s="508" t="n">
        <v>265</v>
      </c>
      <c r="F690" s="508" t="s">
        <v>595</v>
      </c>
      <c r="G690" s="509" t="s">
        <v>3067</v>
      </c>
      <c r="H690" s="509"/>
    </row>
    <row r="691" customFormat="false" ht="15" hidden="false" customHeight="false" outlineLevel="0" collapsed="false">
      <c r="C691" s="513"/>
      <c r="D691" s="509"/>
      <c r="E691" s="508" t="n">
        <v>266</v>
      </c>
      <c r="F691" s="508" t="s">
        <v>599</v>
      </c>
      <c r="G691" s="509" t="s">
        <v>3068</v>
      </c>
      <c r="H691" s="509"/>
    </row>
    <row r="692" customFormat="false" ht="15" hidden="false" customHeight="false" outlineLevel="0" collapsed="false">
      <c r="C692" s="513"/>
      <c r="D692" s="509"/>
      <c r="E692" s="508" t="n">
        <v>505</v>
      </c>
      <c r="F692" s="508" t="s">
        <v>598</v>
      </c>
      <c r="G692" s="509" t="s">
        <v>3069</v>
      </c>
      <c r="H692" s="509"/>
    </row>
    <row r="693" customFormat="false" ht="15" hidden="false" customHeight="false" outlineLevel="0" collapsed="false">
      <c r="C693" s="513"/>
      <c r="D693" s="509"/>
      <c r="E693" s="508" t="n">
        <v>691</v>
      </c>
      <c r="F693" s="508" t="s">
        <v>600</v>
      </c>
      <c r="G693" s="509" t="s">
        <v>3070</v>
      </c>
      <c r="H693" s="509"/>
    </row>
    <row r="694" customFormat="false" ht="15" hidden="false" customHeight="false" outlineLevel="0" collapsed="false">
      <c r="C694" s="513"/>
      <c r="D694" s="509"/>
      <c r="E694" s="508" t="n">
        <v>692</v>
      </c>
      <c r="F694" s="508" t="s">
        <v>601</v>
      </c>
      <c r="G694" s="509" t="s">
        <v>3071</v>
      </c>
      <c r="H694" s="509"/>
    </row>
    <row r="695" customFormat="false" ht="15" hidden="false" customHeight="false" outlineLevel="0" collapsed="false">
      <c r="C695" s="513"/>
      <c r="D695" s="509"/>
      <c r="E695" s="508" t="n">
        <v>779</v>
      </c>
      <c r="F695" s="508" t="s">
        <v>596</v>
      </c>
      <c r="G695" s="509" t="s">
        <v>3072</v>
      </c>
      <c r="H695" s="509"/>
    </row>
    <row r="696" customFormat="false" ht="15" hidden="false" customHeight="false" outlineLevel="0" collapsed="false">
      <c r="C696" s="513"/>
      <c r="D696" s="509"/>
      <c r="E696" s="508" t="n">
        <v>89</v>
      </c>
      <c r="F696" s="508" t="s">
        <v>576</v>
      </c>
      <c r="G696" s="509" t="s">
        <v>3073</v>
      </c>
      <c r="H696" s="509"/>
    </row>
    <row r="697" customFormat="false" ht="15" hidden="false" customHeight="false" outlineLevel="0" collapsed="false">
      <c r="C697" s="513"/>
      <c r="D697" s="509"/>
      <c r="E697" s="508" t="n">
        <v>103</v>
      </c>
      <c r="F697" s="508" t="s">
        <v>577</v>
      </c>
      <c r="G697" s="509" t="s">
        <v>3074</v>
      </c>
      <c r="H697" s="509"/>
    </row>
    <row r="698" customFormat="false" ht="15" hidden="false" customHeight="false" outlineLevel="0" collapsed="false">
      <c r="C698" s="513"/>
      <c r="D698" s="509"/>
      <c r="E698" s="508" t="n">
        <v>145</v>
      </c>
      <c r="F698" s="508" t="s">
        <v>579</v>
      </c>
      <c r="G698" s="509" t="s">
        <v>3075</v>
      </c>
      <c r="H698" s="509"/>
    </row>
    <row r="699" customFormat="false" ht="15" hidden="false" customHeight="false" outlineLevel="0" collapsed="false">
      <c r="C699" s="513"/>
      <c r="D699" s="509"/>
      <c r="E699" s="508" t="n">
        <v>172</v>
      </c>
      <c r="F699" s="508" t="s">
        <v>580</v>
      </c>
      <c r="G699" s="509" t="s">
        <v>3076</v>
      </c>
      <c r="H699" s="509"/>
    </row>
    <row r="700" customFormat="false" ht="15" hidden="false" customHeight="false" outlineLevel="0" collapsed="false">
      <c r="C700" s="513"/>
      <c r="D700" s="509"/>
      <c r="E700" s="508" t="n">
        <v>181</v>
      </c>
      <c r="F700" s="508" t="s">
        <v>581</v>
      </c>
      <c r="G700" s="509" t="s">
        <v>3077</v>
      </c>
      <c r="H700" s="509"/>
    </row>
    <row r="701" customFormat="false" ht="15" hidden="false" customHeight="false" outlineLevel="0" collapsed="false">
      <c r="C701" s="513"/>
      <c r="D701" s="509"/>
      <c r="E701" s="508" t="n">
        <v>198</v>
      </c>
      <c r="F701" s="508" t="s">
        <v>582</v>
      </c>
      <c r="G701" s="509" t="s">
        <v>3078</v>
      </c>
      <c r="H701" s="509"/>
    </row>
    <row r="702" customFormat="false" ht="15" hidden="false" customHeight="false" outlineLevel="0" collapsed="false">
      <c r="C702" s="513"/>
      <c r="D702" s="509"/>
      <c r="E702" s="508" t="n">
        <v>215</v>
      </c>
      <c r="F702" s="508" t="s">
        <v>578</v>
      </c>
      <c r="G702" s="509" t="s">
        <v>3079</v>
      </c>
      <c r="H702" s="509"/>
    </row>
    <row r="703" customFormat="false" ht="15" hidden="false" customHeight="false" outlineLevel="0" collapsed="false">
      <c r="C703" s="513"/>
      <c r="D703" s="509"/>
      <c r="E703" s="508" t="n">
        <v>235</v>
      </c>
      <c r="F703" s="508" t="s">
        <v>585</v>
      </c>
      <c r="G703" s="509" t="s">
        <v>3080</v>
      </c>
      <c r="H703" s="509"/>
    </row>
    <row r="704" customFormat="false" ht="15" hidden="false" customHeight="false" outlineLevel="0" collapsed="false">
      <c r="C704" s="513"/>
      <c r="D704" s="509"/>
      <c r="E704" s="508" t="n">
        <v>269</v>
      </c>
      <c r="F704" s="508" t="s">
        <v>586</v>
      </c>
      <c r="G704" s="509" t="s">
        <v>3081</v>
      </c>
      <c r="H704" s="509"/>
    </row>
    <row r="705" customFormat="false" ht="15" hidden="false" customHeight="false" outlineLevel="0" collapsed="false">
      <c r="C705" s="513"/>
      <c r="D705" s="509"/>
      <c r="E705" s="508" t="n">
        <v>291</v>
      </c>
      <c r="F705" s="508" t="s">
        <v>583</v>
      </c>
      <c r="G705" s="509" t="s">
        <v>3082</v>
      </c>
      <c r="H705" s="509"/>
    </row>
    <row r="706" customFormat="false" ht="15" hidden="false" customHeight="false" outlineLevel="0" collapsed="false">
      <c r="C706" s="513"/>
      <c r="D706" s="509"/>
      <c r="E706" s="508" t="n">
        <v>298</v>
      </c>
      <c r="F706" s="508" t="s">
        <v>584</v>
      </c>
      <c r="G706" s="509" t="s">
        <v>3083</v>
      </c>
      <c r="H706" s="509"/>
    </row>
    <row r="707" customFormat="false" ht="15" hidden="false" customHeight="false" outlineLevel="0" collapsed="false">
      <c r="C707" s="513"/>
      <c r="D707" s="509"/>
      <c r="E707" s="508" t="n">
        <v>1</v>
      </c>
      <c r="F707" s="508" t="s">
        <v>609</v>
      </c>
      <c r="G707" s="509" t="s">
        <v>3084</v>
      </c>
      <c r="H707" s="509"/>
    </row>
    <row r="708" customFormat="false" ht="15" hidden="false" customHeight="false" outlineLevel="0" collapsed="false">
      <c r="C708" s="513"/>
      <c r="D708" s="509"/>
      <c r="E708" s="508" t="n">
        <v>3</v>
      </c>
      <c r="F708" s="508" t="s">
        <v>608</v>
      </c>
      <c r="G708" s="509" t="s">
        <v>3085</v>
      </c>
      <c r="H708" s="509"/>
    </row>
    <row r="709" customFormat="false" ht="15" hidden="false" customHeight="false" outlineLevel="0" collapsed="false">
      <c r="C709" s="513"/>
      <c r="D709" s="509"/>
      <c r="E709" s="508" t="n">
        <v>89</v>
      </c>
      <c r="F709" s="508" t="s">
        <v>610</v>
      </c>
      <c r="G709" s="509" t="s">
        <v>3086</v>
      </c>
      <c r="H709" s="509"/>
    </row>
    <row r="710" customFormat="false" ht="15" hidden="false" customHeight="false" outlineLevel="0" collapsed="false">
      <c r="C710" s="513"/>
      <c r="D710" s="509"/>
      <c r="E710" s="508" t="n">
        <v>133</v>
      </c>
      <c r="F710" s="508" t="s">
        <v>611</v>
      </c>
      <c r="G710" s="509" t="s">
        <v>3087</v>
      </c>
      <c r="H710" s="509"/>
    </row>
    <row r="711" customFormat="false" ht="15" hidden="false" customHeight="false" outlineLevel="0" collapsed="false">
      <c r="C711" s="513"/>
      <c r="D711" s="509"/>
      <c r="E711" s="508" t="n">
        <v>177</v>
      </c>
      <c r="F711" s="508" t="s">
        <v>491</v>
      </c>
      <c r="G711" s="509" t="s">
        <v>3088</v>
      </c>
      <c r="H711" s="509"/>
    </row>
    <row r="712" customFormat="false" ht="15" hidden="false" customHeight="false" outlineLevel="0" collapsed="false">
      <c r="C712" s="513"/>
      <c r="D712" s="509"/>
      <c r="E712" s="508" t="n">
        <v>221</v>
      </c>
      <c r="F712" s="508" t="s">
        <v>612</v>
      </c>
      <c r="G712" s="509" t="s">
        <v>3089</v>
      </c>
      <c r="H712" s="509"/>
    </row>
    <row r="713" customFormat="false" ht="15" hidden="false" customHeight="false" outlineLevel="0" collapsed="false">
      <c r="C713" s="513"/>
      <c r="D713" s="509"/>
      <c r="E713" s="508" t="n">
        <v>735</v>
      </c>
      <c r="F713" s="508" t="s">
        <v>613</v>
      </c>
      <c r="G713" s="509" t="s">
        <v>3090</v>
      </c>
      <c r="H713" s="509"/>
    </row>
    <row r="714" customFormat="false" ht="15" hidden="false" customHeight="false" outlineLevel="0" collapsed="false">
      <c r="C714" s="513"/>
      <c r="D714" s="509"/>
      <c r="E714" s="508" t="n">
        <v>779</v>
      </c>
      <c r="F714" s="508" t="s">
        <v>614</v>
      </c>
      <c r="G714" s="509" t="s">
        <v>3091</v>
      </c>
      <c r="H714" s="509"/>
    </row>
    <row r="715" customFormat="false" ht="15" hidden="false" customHeight="false" outlineLevel="0" collapsed="false">
      <c r="C715" s="513"/>
      <c r="D715" s="509"/>
      <c r="E715" s="508" t="n">
        <v>45</v>
      </c>
      <c r="F715" s="508" t="s">
        <v>557</v>
      </c>
      <c r="G715" s="509" t="s">
        <v>3092</v>
      </c>
      <c r="H715" s="509"/>
    </row>
    <row r="716" customFormat="false" ht="15" hidden="false" customHeight="false" outlineLevel="0" collapsed="false">
      <c r="C716" s="513"/>
      <c r="D716" s="509"/>
      <c r="E716" s="508" t="n">
        <v>89</v>
      </c>
      <c r="F716" s="508" t="s">
        <v>558</v>
      </c>
      <c r="G716" s="509" t="s">
        <v>3093</v>
      </c>
      <c r="H716" s="509"/>
    </row>
    <row r="717" customFormat="false" ht="15" hidden="false" customHeight="false" outlineLevel="0" collapsed="false">
      <c r="C717" s="513"/>
      <c r="D717" s="509"/>
      <c r="E717" s="508" t="n">
        <v>133</v>
      </c>
      <c r="F717" s="508" t="s">
        <v>559</v>
      </c>
      <c r="G717" s="509" t="s">
        <v>3094</v>
      </c>
      <c r="H717" s="509"/>
    </row>
    <row r="718" customFormat="false" ht="15" hidden="false" customHeight="false" outlineLevel="0" collapsed="false">
      <c r="C718" s="513"/>
      <c r="D718" s="509"/>
      <c r="E718" s="508" t="n">
        <v>134</v>
      </c>
      <c r="F718" s="508" t="s">
        <v>560</v>
      </c>
      <c r="G718" s="509" t="s">
        <v>3095</v>
      </c>
      <c r="H718" s="509"/>
    </row>
    <row r="719" customFormat="false" ht="15" hidden="false" customHeight="false" outlineLevel="0" collapsed="false">
      <c r="C719" s="513"/>
      <c r="D719" s="509"/>
      <c r="E719" s="508" t="n">
        <v>177</v>
      </c>
      <c r="F719" s="508" t="s">
        <v>563</v>
      </c>
      <c r="G719" s="509" t="s">
        <v>3096</v>
      </c>
      <c r="H719" s="509"/>
    </row>
    <row r="720" customFormat="false" ht="15" hidden="false" customHeight="false" outlineLevel="0" collapsed="false">
      <c r="C720" s="513"/>
      <c r="D720" s="509"/>
      <c r="E720" s="508" t="n">
        <v>179</v>
      </c>
      <c r="F720" s="508" t="s">
        <v>562</v>
      </c>
      <c r="G720" s="509" t="s">
        <v>3097</v>
      </c>
      <c r="H720" s="509"/>
    </row>
    <row r="721" customFormat="false" ht="15" hidden="false" customHeight="false" outlineLevel="0" collapsed="false">
      <c r="C721" s="513"/>
      <c r="D721" s="509"/>
      <c r="E721" s="508" t="n">
        <v>181</v>
      </c>
      <c r="F721" s="508" t="s">
        <v>561</v>
      </c>
      <c r="G721" s="509" t="s">
        <v>3098</v>
      </c>
      <c r="H721" s="509"/>
    </row>
    <row r="722" customFormat="false" ht="15" hidden="false" customHeight="false" outlineLevel="0" collapsed="false">
      <c r="C722" s="513"/>
      <c r="D722" s="509"/>
      <c r="E722" s="508" t="n">
        <v>221</v>
      </c>
      <c r="F722" s="508" t="s">
        <v>564</v>
      </c>
      <c r="G722" s="509" t="s">
        <v>3099</v>
      </c>
      <c r="H722" s="509"/>
    </row>
    <row r="723" customFormat="false" ht="15" hidden="false" customHeight="false" outlineLevel="0" collapsed="false">
      <c r="C723" s="513"/>
      <c r="D723" s="509"/>
      <c r="E723" s="508" t="n">
        <v>309</v>
      </c>
      <c r="F723" s="508" t="s">
        <v>565</v>
      </c>
      <c r="G723" s="509" t="s">
        <v>3100</v>
      </c>
      <c r="H723" s="509"/>
    </row>
    <row r="724" customFormat="false" ht="15" hidden="false" customHeight="false" outlineLevel="0" collapsed="false">
      <c r="C724" s="513"/>
      <c r="D724" s="509"/>
      <c r="E724" s="508" t="n">
        <v>380</v>
      </c>
      <c r="F724" s="508" t="s">
        <v>566</v>
      </c>
      <c r="G724" s="509" t="s">
        <v>3101</v>
      </c>
      <c r="H724" s="509"/>
    </row>
    <row r="725" customFormat="false" ht="15" hidden="false" customHeight="false" outlineLevel="0" collapsed="false">
      <c r="C725" s="513"/>
      <c r="D725" s="509"/>
      <c r="E725" s="508" t="n">
        <v>500</v>
      </c>
      <c r="F725" s="508" t="s">
        <v>570</v>
      </c>
      <c r="G725" s="509" t="s">
        <v>3102</v>
      </c>
      <c r="H725" s="509"/>
    </row>
    <row r="726" customFormat="false" ht="15" hidden="false" customHeight="false" outlineLevel="0" collapsed="false">
      <c r="C726" s="513"/>
      <c r="D726" s="509"/>
      <c r="E726" s="508" t="n">
        <v>501</v>
      </c>
      <c r="F726" s="508" t="s">
        <v>568</v>
      </c>
      <c r="G726" s="509" t="s">
        <v>3103</v>
      </c>
      <c r="H726" s="509"/>
    </row>
    <row r="727" customFormat="false" ht="15" hidden="false" customHeight="false" outlineLevel="0" collapsed="false">
      <c r="C727" s="513"/>
      <c r="D727" s="509"/>
      <c r="E727" s="508" t="n">
        <v>502</v>
      </c>
      <c r="F727" s="508" t="s">
        <v>569</v>
      </c>
      <c r="G727" s="509" t="s">
        <v>3104</v>
      </c>
      <c r="H727" s="509"/>
    </row>
    <row r="728" customFormat="false" ht="15" hidden="false" customHeight="false" outlineLevel="0" collapsed="false">
      <c r="C728" s="513"/>
      <c r="D728" s="509"/>
      <c r="E728" s="508" t="n">
        <v>505</v>
      </c>
      <c r="F728" s="508" t="s">
        <v>567</v>
      </c>
      <c r="G728" s="509" t="s">
        <v>3105</v>
      </c>
      <c r="H728" s="509"/>
    </row>
    <row r="729" customFormat="false" ht="15" hidden="false" customHeight="false" outlineLevel="0" collapsed="false">
      <c r="C729" s="513"/>
      <c r="D729" s="509"/>
      <c r="E729" s="508" t="n">
        <v>588</v>
      </c>
      <c r="F729" s="508" t="s">
        <v>572</v>
      </c>
      <c r="G729" s="509" t="s">
        <v>3106</v>
      </c>
      <c r="H729" s="509"/>
    </row>
    <row r="730" customFormat="false" ht="15" hidden="false" customHeight="false" outlineLevel="0" collapsed="false">
      <c r="C730" s="513"/>
      <c r="D730" s="509"/>
      <c r="E730" s="508" t="n">
        <v>590</v>
      </c>
      <c r="F730" s="508" t="s">
        <v>571</v>
      </c>
      <c r="G730" s="509" t="s">
        <v>3107</v>
      </c>
      <c r="H730" s="509"/>
    </row>
    <row r="731" customFormat="false" ht="15" hidden="false" customHeight="false" outlineLevel="0" collapsed="false">
      <c r="C731" s="513"/>
      <c r="D731" s="509"/>
      <c r="E731" s="508" t="n">
        <v>779</v>
      </c>
      <c r="F731" s="508" t="s">
        <v>573</v>
      </c>
      <c r="G731" s="509" t="s">
        <v>3108</v>
      </c>
      <c r="H731" s="509"/>
    </row>
    <row r="732" customFormat="false" ht="15" hidden="false" customHeight="false" outlineLevel="0" collapsed="false">
      <c r="C732" s="513"/>
      <c r="D732" s="509"/>
      <c r="E732" s="508" t="n">
        <v>911</v>
      </c>
      <c r="F732" s="508" t="s">
        <v>574</v>
      </c>
      <c r="G732" s="509" t="s">
        <v>3109</v>
      </c>
      <c r="H732" s="509"/>
    </row>
    <row r="733" customFormat="false" ht="15" hidden="false" customHeight="false" outlineLevel="0" collapsed="false">
      <c r="C733" s="513"/>
      <c r="D733" s="509"/>
      <c r="E733" s="508" t="n">
        <v>89</v>
      </c>
      <c r="F733" s="508" t="s">
        <v>490</v>
      </c>
      <c r="G733" s="509" t="s">
        <v>3110</v>
      </c>
      <c r="H733" s="509"/>
    </row>
    <row r="734" customFormat="false" ht="15" hidden="false" customHeight="false" outlineLevel="0" collapsed="false">
      <c r="C734" s="513"/>
      <c r="D734" s="509"/>
      <c r="E734" s="508" t="n">
        <v>177</v>
      </c>
      <c r="F734" s="508" t="s">
        <v>491</v>
      </c>
      <c r="G734" s="509" t="s">
        <v>3111</v>
      </c>
      <c r="H734" s="509"/>
    </row>
    <row r="735" customFormat="false" ht="15" hidden="false" customHeight="false" outlineLevel="0" collapsed="false">
      <c r="C735" s="513"/>
      <c r="D735" s="509"/>
      <c r="E735" s="508" t="n">
        <v>221</v>
      </c>
      <c r="F735" s="508" t="s">
        <v>492</v>
      </c>
      <c r="G735" s="509" t="s">
        <v>3112</v>
      </c>
      <c r="H735" s="509"/>
    </row>
    <row r="736" customFormat="false" ht="15" hidden="false" customHeight="false" outlineLevel="0" collapsed="false">
      <c r="C736" s="513"/>
      <c r="D736" s="509"/>
      <c r="E736" s="508" t="n">
        <v>265</v>
      </c>
      <c r="F736" s="508" t="s">
        <v>493</v>
      </c>
      <c r="G736" s="509" t="s">
        <v>3113</v>
      </c>
      <c r="H736" s="509"/>
    </row>
    <row r="737" customFormat="false" ht="15" hidden="false" customHeight="false" outlineLevel="0" collapsed="false">
      <c r="C737" s="513"/>
      <c r="D737" s="509"/>
      <c r="E737" s="508" t="n">
        <v>779</v>
      </c>
      <c r="F737" s="508" t="s">
        <v>494</v>
      </c>
      <c r="G737" s="509" t="s">
        <v>3114</v>
      </c>
      <c r="H737" s="509"/>
    </row>
    <row r="738" customFormat="false" ht="15" hidden="false" customHeight="false" outlineLevel="0" collapsed="false">
      <c r="C738" s="513"/>
      <c r="D738" s="509"/>
      <c r="E738" s="508" t="n">
        <v>781</v>
      </c>
      <c r="F738" s="508" t="s">
        <v>495</v>
      </c>
      <c r="G738" s="509" t="s">
        <v>3115</v>
      </c>
      <c r="H738" s="509"/>
    </row>
    <row r="739" customFormat="false" ht="15" hidden="false" customHeight="false" outlineLevel="0" collapsed="false">
      <c r="C739" s="513"/>
      <c r="D739" s="509"/>
      <c r="E739" s="508" t="n">
        <v>1</v>
      </c>
      <c r="F739" s="508" t="s">
        <v>391</v>
      </c>
      <c r="G739" s="509" t="s">
        <v>3116</v>
      </c>
      <c r="H739" s="509"/>
    </row>
    <row r="740" customFormat="false" ht="15" hidden="false" customHeight="false" outlineLevel="0" collapsed="false">
      <c r="C740" s="513"/>
      <c r="D740" s="509"/>
      <c r="E740" s="508" t="n">
        <v>89</v>
      </c>
      <c r="F740" s="508" t="s">
        <v>393</v>
      </c>
      <c r="G740" s="509" t="s">
        <v>3117</v>
      </c>
      <c r="H740" s="509"/>
    </row>
    <row r="741" customFormat="false" ht="15" hidden="false" customHeight="false" outlineLevel="0" collapsed="false">
      <c r="C741" s="513"/>
      <c r="D741" s="509"/>
      <c r="E741" s="508" t="n">
        <v>90</v>
      </c>
      <c r="F741" s="508" t="s">
        <v>394</v>
      </c>
      <c r="G741" s="509" t="s">
        <v>3118</v>
      </c>
      <c r="H741" s="509"/>
    </row>
    <row r="742" customFormat="false" ht="15" hidden="false" customHeight="false" outlineLevel="0" collapsed="false">
      <c r="C742" s="513"/>
      <c r="D742" s="509"/>
      <c r="E742" s="508" t="n">
        <v>91</v>
      </c>
      <c r="F742" s="508" t="s">
        <v>396</v>
      </c>
      <c r="G742" s="509" t="s">
        <v>3119</v>
      </c>
      <c r="H742" s="509"/>
    </row>
    <row r="743" customFormat="false" ht="15" hidden="false" customHeight="false" outlineLevel="0" collapsed="false">
      <c r="C743" s="513"/>
      <c r="D743" s="509"/>
      <c r="E743" s="508" t="n">
        <v>92</v>
      </c>
      <c r="F743" s="508" t="s">
        <v>392</v>
      </c>
      <c r="G743" s="509" t="s">
        <v>3120</v>
      </c>
      <c r="H743" s="509"/>
    </row>
    <row r="744" customFormat="false" ht="15" hidden="false" customHeight="false" outlineLevel="0" collapsed="false">
      <c r="C744" s="513"/>
      <c r="D744" s="509"/>
      <c r="E744" s="508" t="n">
        <v>93</v>
      </c>
      <c r="F744" s="508" t="s">
        <v>395</v>
      </c>
      <c r="G744" s="509" t="s">
        <v>3121</v>
      </c>
      <c r="H744" s="509"/>
    </row>
    <row r="745" customFormat="false" ht="15" hidden="false" customHeight="false" outlineLevel="0" collapsed="false">
      <c r="C745" s="513"/>
      <c r="D745" s="509"/>
      <c r="E745" s="508" t="n">
        <v>133</v>
      </c>
      <c r="F745" s="508" t="s">
        <v>397</v>
      </c>
      <c r="G745" s="509" t="s">
        <v>3122</v>
      </c>
      <c r="H745" s="509"/>
    </row>
    <row r="746" customFormat="false" ht="15" hidden="false" customHeight="false" outlineLevel="0" collapsed="false">
      <c r="C746" s="513"/>
      <c r="D746" s="509"/>
      <c r="E746" s="508" t="n">
        <v>221</v>
      </c>
      <c r="F746" s="508" t="s">
        <v>398</v>
      </c>
      <c r="G746" s="509" t="s">
        <v>3123</v>
      </c>
      <c r="H746" s="509"/>
    </row>
    <row r="747" customFormat="false" ht="15" hidden="false" customHeight="false" outlineLevel="0" collapsed="false">
      <c r="C747" s="513"/>
      <c r="D747" s="509"/>
      <c r="E747" s="508" t="n">
        <v>501</v>
      </c>
      <c r="F747" s="508" t="s">
        <v>399</v>
      </c>
      <c r="G747" s="509" t="s">
        <v>3124</v>
      </c>
      <c r="H747" s="509"/>
    </row>
    <row r="748" customFormat="false" ht="15" hidden="false" customHeight="false" outlineLevel="0" collapsed="false">
      <c r="C748" s="513"/>
      <c r="D748" s="509"/>
      <c r="E748" s="508" t="n">
        <v>632</v>
      </c>
      <c r="F748" s="508" t="s">
        <v>402</v>
      </c>
      <c r="G748" s="509" t="s">
        <v>3125</v>
      </c>
      <c r="H748" s="509"/>
    </row>
    <row r="749" customFormat="false" ht="15" hidden="false" customHeight="false" outlineLevel="0" collapsed="false">
      <c r="C749" s="513"/>
      <c r="D749" s="509"/>
      <c r="E749" s="508" t="n">
        <v>633</v>
      </c>
      <c r="F749" s="508" t="s">
        <v>400</v>
      </c>
      <c r="G749" s="509" t="s">
        <v>3126</v>
      </c>
      <c r="H749" s="509"/>
    </row>
    <row r="750" customFormat="false" ht="15" hidden="false" customHeight="false" outlineLevel="0" collapsed="false">
      <c r="C750" s="513"/>
      <c r="D750" s="509"/>
      <c r="E750" s="508" t="n">
        <v>650</v>
      </c>
      <c r="F750" s="508" t="s">
        <v>403</v>
      </c>
      <c r="G750" s="509" t="s">
        <v>3127</v>
      </c>
      <c r="H750" s="509"/>
    </row>
    <row r="751" customFormat="false" ht="15" hidden="false" customHeight="false" outlineLevel="0" collapsed="false">
      <c r="C751" s="513"/>
      <c r="D751" s="509"/>
      <c r="E751" s="508" t="n">
        <v>660</v>
      </c>
      <c r="F751" s="508" t="s">
        <v>401</v>
      </c>
      <c r="G751" s="509" t="s">
        <v>3128</v>
      </c>
      <c r="H751" s="509"/>
    </row>
    <row r="752" customFormat="false" ht="15" hidden="false" customHeight="false" outlineLevel="0" collapsed="false">
      <c r="C752" s="513"/>
      <c r="D752" s="509"/>
      <c r="E752" s="508" t="n">
        <v>691</v>
      </c>
      <c r="F752" s="508" t="s">
        <v>405</v>
      </c>
      <c r="G752" s="509" t="s">
        <v>3129</v>
      </c>
      <c r="H752" s="509"/>
    </row>
    <row r="753" customFormat="false" ht="15" hidden="false" customHeight="false" outlineLevel="0" collapsed="false">
      <c r="C753" s="513"/>
      <c r="D753" s="509"/>
      <c r="E753" s="508" t="n">
        <v>693</v>
      </c>
      <c r="F753" s="508" t="s">
        <v>404</v>
      </c>
      <c r="G753" s="509" t="s">
        <v>3130</v>
      </c>
      <c r="H753" s="509"/>
    </row>
    <row r="754" customFormat="false" ht="15" hidden="false" customHeight="false" outlineLevel="0" collapsed="false">
      <c r="C754" s="513"/>
      <c r="D754" s="509"/>
      <c r="E754" s="508" t="n">
        <v>779</v>
      </c>
      <c r="F754" s="508" t="s">
        <v>407</v>
      </c>
      <c r="G754" s="509" t="s">
        <v>3131</v>
      </c>
      <c r="H754" s="509"/>
    </row>
    <row r="755" customFormat="false" ht="15" hidden="false" customHeight="false" outlineLevel="0" collapsed="false">
      <c r="C755" s="513"/>
      <c r="D755" s="509"/>
      <c r="E755" s="508" t="n">
        <v>780</v>
      </c>
      <c r="F755" s="508" t="s">
        <v>406</v>
      </c>
      <c r="G755" s="509" t="s">
        <v>3132</v>
      </c>
      <c r="H755" s="509"/>
    </row>
    <row r="756" customFormat="false" ht="15" hidden="false" customHeight="false" outlineLevel="0" collapsed="false">
      <c r="C756" s="513"/>
      <c r="D756" s="509"/>
      <c r="E756" s="508" t="n">
        <v>867</v>
      </c>
      <c r="F756" s="508" t="s">
        <v>408</v>
      </c>
      <c r="G756" s="509" t="s">
        <v>3133</v>
      </c>
      <c r="H756" s="509"/>
    </row>
    <row r="757" customFormat="false" ht="15" hidden="false" customHeight="false" outlineLevel="0" collapsed="false">
      <c r="C757" s="513"/>
      <c r="D757" s="509"/>
      <c r="E757" s="508" t="n">
        <v>1</v>
      </c>
      <c r="F757" s="508" t="s">
        <v>477</v>
      </c>
      <c r="G757" s="509" t="s">
        <v>3134</v>
      </c>
      <c r="H757" s="509"/>
    </row>
    <row r="758" customFormat="false" ht="15" hidden="false" customHeight="false" outlineLevel="0" collapsed="false">
      <c r="C758" s="513"/>
      <c r="D758" s="509"/>
      <c r="E758" s="508" t="n">
        <v>89</v>
      </c>
      <c r="F758" s="508" t="s">
        <v>480</v>
      </c>
      <c r="G758" s="509" t="s">
        <v>3135</v>
      </c>
      <c r="H758" s="509"/>
    </row>
    <row r="759" customFormat="false" ht="15" hidden="false" customHeight="false" outlineLevel="0" collapsed="false">
      <c r="C759" s="513"/>
      <c r="D759" s="509"/>
      <c r="E759" s="508" t="n">
        <v>500</v>
      </c>
      <c r="F759" s="508" t="s">
        <v>482</v>
      </c>
      <c r="G759" s="509" t="s">
        <v>3136</v>
      </c>
      <c r="H759" s="509"/>
    </row>
    <row r="760" customFormat="false" ht="15" hidden="false" customHeight="false" outlineLevel="0" collapsed="false">
      <c r="C760" s="513"/>
      <c r="D760" s="509"/>
      <c r="E760" s="508" t="n">
        <v>501</v>
      </c>
      <c r="F760" s="508" t="s">
        <v>478</v>
      </c>
      <c r="G760" s="509" t="s">
        <v>3137</v>
      </c>
      <c r="H760" s="509"/>
    </row>
    <row r="761" customFormat="false" ht="15" hidden="false" customHeight="false" outlineLevel="0" collapsed="false">
      <c r="C761" s="513"/>
      <c r="D761" s="509"/>
      <c r="E761" s="508" t="n">
        <v>555</v>
      </c>
      <c r="F761" s="508" t="s">
        <v>483</v>
      </c>
      <c r="G761" s="509" t="s">
        <v>3138</v>
      </c>
      <c r="H761" s="509"/>
    </row>
    <row r="762" customFormat="false" ht="15" hidden="false" customHeight="false" outlineLevel="0" collapsed="false">
      <c r="C762" s="513"/>
      <c r="D762" s="509"/>
      <c r="E762" s="508" t="n">
        <v>632</v>
      </c>
      <c r="F762" s="508" t="s">
        <v>484</v>
      </c>
      <c r="G762" s="509" t="s">
        <v>3139</v>
      </c>
      <c r="H762" s="509"/>
    </row>
    <row r="763" customFormat="false" ht="15" hidden="false" customHeight="false" outlineLevel="0" collapsed="false">
      <c r="C763" s="513"/>
      <c r="D763" s="509"/>
      <c r="E763" s="508" t="n">
        <v>634</v>
      </c>
      <c r="F763" s="508" t="s">
        <v>479</v>
      </c>
      <c r="G763" s="509" t="s">
        <v>3140</v>
      </c>
      <c r="H763" s="509"/>
    </row>
    <row r="764" customFormat="false" ht="15" hidden="false" customHeight="false" outlineLevel="0" collapsed="false">
      <c r="C764" s="513"/>
      <c r="D764" s="509"/>
      <c r="E764" s="508" t="n">
        <v>645</v>
      </c>
      <c r="F764" s="508" t="s">
        <v>486</v>
      </c>
      <c r="G764" s="509" t="s">
        <v>3141</v>
      </c>
      <c r="H764" s="509"/>
    </row>
    <row r="765" customFormat="false" ht="15" hidden="false" customHeight="false" outlineLevel="0" collapsed="false">
      <c r="C765" s="513"/>
      <c r="D765" s="509"/>
      <c r="E765" s="508" t="n">
        <v>691</v>
      </c>
      <c r="F765" s="508" t="s">
        <v>485</v>
      </c>
      <c r="G765" s="509" t="s">
        <v>3142</v>
      </c>
      <c r="H765" s="509"/>
    </row>
    <row r="766" customFormat="false" ht="15" hidden="false" customHeight="false" outlineLevel="0" collapsed="false">
      <c r="C766" s="513"/>
      <c r="D766" s="509"/>
      <c r="E766" s="508" t="n">
        <v>692</v>
      </c>
      <c r="F766" s="508" t="s">
        <v>481</v>
      </c>
      <c r="G766" s="509" t="s">
        <v>3143</v>
      </c>
      <c r="H766" s="509"/>
    </row>
    <row r="767" customFormat="false" ht="15" hidden="false" customHeight="false" outlineLevel="0" collapsed="false">
      <c r="C767" s="513"/>
      <c r="D767" s="509"/>
      <c r="E767" s="508" t="n">
        <v>735</v>
      </c>
      <c r="F767" s="508" t="s">
        <v>487</v>
      </c>
      <c r="G767" s="509" t="s">
        <v>3144</v>
      </c>
      <c r="H767" s="509"/>
    </row>
    <row r="768" customFormat="false" ht="15" hidden="false" customHeight="false" outlineLevel="0" collapsed="false">
      <c r="C768" s="513"/>
      <c r="D768" s="509"/>
      <c r="E768" s="508" t="n">
        <v>736</v>
      </c>
      <c r="F768" s="508" t="s">
        <v>488</v>
      </c>
      <c r="G768" s="509" t="s">
        <v>3145</v>
      </c>
      <c r="H768" s="509"/>
    </row>
    <row r="769" customFormat="false" ht="15" hidden="false" customHeight="false" outlineLevel="0" collapsed="false">
      <c r="C769" s="513"/>
      <c r="D769" s="509"/>
      <c r="E769" s="508" t="n">
        <v>1</v>
      </c>
      <c r="F769" s="508" t="s">
        <v>603</v>
      </c>
      <c r="G769" s="509" t="s">
        <v>3146</v>
      </c>
      <c r="H769" s="509"/>
    </row>
    <row r="770" customFormat="false" ht="15" hidden="false" customHeight="false" outlineLevel="0" collapsed="false">
      <c r="C770" s="513"/>
      <c r="D770" s="509"/>
      <c r="E770" s="508" t="n">
        <v>177</v>
      </c>
      <c r="F770" s="508" t="s">
        <v>604</v>
      </c>
      <c r="G770" s="509" t="s">
        <v>3147</v>
      </c>
      <c r="H770" s="509"/>
    </row>
    <row r="771" customFormat="false" ht="15" hidden="false" customHeight="false" outlineLevel="0" collapsed="false">
      <c r="C771" s="513"/>
      <c r="D771" s="509"/>
      <c r="E771" s="508" t="n">
        <v>178</v>
      </c>
      <c r="F771" s="508" t="s">
        <v>605</v>
      </c>
      <c r="G771" s="509" t="s">
        <v>3148</v>
      </c>
      <c r="H771" s="509"/>
    </row>
    <row r="772" customFormat="false" ht="15" hidden="false" customHeight="false" outlineLevel="0" collapsed="false">
      <c r="C772" s="513"/>
      <c r="D772" s="509"/>
      <c r="E772" s="508" t="n">
        <v>500</v>
      </c>
      <c r="F772" s="508" t="s">
        <v>606</v>
      </c>
      <c r="G772" s="509" t="s">
        <v>3149</v>
      </c>
      <c r="H772" s="509"/>
    </row>
    <row r="773" customFormat="false" ht="15" hidden="false" customHeight="false" outlineLevel="0" collapsed="false">
      <c r="C773" s="513"/>
      <c r="D773" s="509"/>
      <c r="E773" s="508" t="n">
        <v>1</v>
      </c>
      <c r="F773" s="508" t="s">
        <v>1164</v>
      </c>
      <c r="G773" s="509" t="s">
        <v>3150</v>
      </c>
      <c r="H773" s="509"/>
    </row>
    <row r="774" customFormat="false" ht="15" hidden="false" customHeight="false" outlineLevel="0" collapsed="false">
      <c r="C774" s="513"/>
      <c r="D774" s="509"/>
      <c r="E774" s="508" t="n">
        <v>2</v>
      </c>
      <c r="F774" s="508" t="s">
        <v>1165</v>
      </c>
      <c r="G774" s="509" t="s">
        <v>3151</v>
      </c>
      <c r="H774" s="509"/>
    </row>
    <row r="775" customFormat="false" ht="15" hidden="false" customHeight="false" outlineLevel="0" collapsed="false">
      <c r="C775" s="513"/>
      <c r="D775" s="509"/>
      <c r="E775" s="508" t="n">
        <v>45</v>
      </c>
      <c r="F775" s="508" t="s">
        <v>1166</v>
      </c>
      <c r="G775" s="509" t="s">
        <v>3152</v>
      </c>
      <c r="H775" s="509"/>
    </row>
    <row r="776" customFormat="false" ht="15" hidden="false" customHeight="false" outlineLevel="0" collapsed="false">
      <c r="C776" s="513"/>
      <c r="D776" s="509"/>
      <c r="E776" s="508" t="n">
        <v>46</v>
      </c>
      <c r="F776" s="508" t="s">
        <v>1167</v>
      </c>
      <c r="G776" s="509" t="s">
        <v>3153</v>
      </c>
      <c r="H776" s="509"/>
    </row>
    <row r="777" customFormat="false" ht="15" hidden="false" customHeight="false" outlineLevel="0" collapsed="false">
      <c r="C777" s="513"/>
      <c r="D777" s="509"/>
      <c r="E777" s="508" t="n">
        <v>89</v>
      </c>
      <c r="F777" s="508" t="s">
        <v>1169</v>
      </c>
      <c r="G777" s="509" t="s">
        <v>3154</v>
      </c>
      <c r="H777" s="509"/>
    </row>
    <row r="778" customFormat="false" ht="15" hidden="false" customHeight="false" outlineLevel="0" collapsed="false">
      <c r="C778" s="513"/>
      <c r="D778" s="509"/>
      <c r="E778" s="508" t="n">
        <v>90</v>
      </c>
      <c r="F778" s="508" t="s">
        <v>456</v>
      </c>
      <c r="G778" s="509" t="s">
        <v>3155</v>
      </c>
      <c r="H778" s="509"/>
    </row>
    <row r="779" customFormat="false" ht="15" hidden="false" customHeight="false" outlineLevel="0" collapsed="false">
      <c r="C779" s="513"/>
      <c r="D779" s="509"/>
      <c r="E779" s="508" t="n">
        <v>91</v>
      </c>
      <c r="F779" s="508" t="s">
        <v>1170</v>
      </c>
      <c r="G779" s="509" t="s">
        <v>3156</v>
      </c>
      <c r="H779" s="509"/>
    </row>
    <row r="780" customFormat="false" ht="15" hidden="false" customHeight="false" outlineLevel="0" collapsed="false">
      <c r="C780" s="513"/>
      <c r="D780" s="509"/>
      <c r="E780" s="508" t="n">
        <v>92</v>
      </c>
      <c r="F780" s="508" t="s">
        <v>1168</v>
      </c>
      <c r="G780" s="509" t="s">
        <v>3157</v>
      </c>
      <c r="H780" s="509"/>
    </row>
    <row r="781" customFormat="false" ht="15" hidden="false" customHeight="false" outlineLevel="0" collapsed="false">
      <c r="C781" s="513"/>
      <c r="D781" s="509"/>
      <c r="E781" s="508" t="n">
        <v>133</v>
      </c>
      <c r="F781" s="508" t="s">
        <v>1171</v>
      </c>
      <c r="G781" s="509" t="s">
        <v>3158</v>
      </c>
      <c r="H781" s="509"/>
    </row>
    <row r="782" customFormat="false" ht="15" hidden="false" customHeight="false" outlineLevel="0" collapsed="false">
      <c r="C782" s="513"/>
      <c r="D782" s="509"/>
      <c r="E782" s="508" t="n">
        <v>177</v>
      </c>
      <c r="F782" s="508" t="s">
        <v>1172</v>
      </c>
      <c r="G782" s="509" t="s">
        <v>3159</v>
      </c>
      <c r="H782" s="509"/>
    </row>
    <row r="783" customFormat="false" ht="15" hidden="false" customHeight="false" outlineLevel="0" collapsed="false">
      <c r="C783" s="513"/>
      <c r="D783" s="509"/>
      <c r="E783" s="508" t="n">
        <v>221</v>
      </c>
      <c r="F783" s="508" t="s">
        <v>1173</v>
      </c>
      <c r="G783" s="509" t="s">
        <v>3160</v>
      </c>
      <c r="H783" s="509"/>
    </row>
    <row r="784" customFormat="false" ht="15" hidden="false" customHeight="false" outlineLevel="0" collapsed="false">
      <c r="C784" s="513"/>
      <c r="D784" s="509"/>
      <c r="E784" s="508" t="n">
        <v>222</v>
      </c>
      <c r="F784" s="508" t="s">
        <v>1175</v>
      </c>
      <c r="G784" s="509" t="s">
        <v>3161</v>
      </c>
      <c r="H784" s="509"/>
    </row>
    <row r="785" customFormat="false" ht="15" hidden="false" customHeight="false" outlineLevel="0" collapsed="false">
      <c r="C785" s="513"/>
      <c r="D785" s="509"/>
      <c r="E785" s="508" t="n">
        <v>223</v>
      </c>
      <c r="F785" s="508" t="s">
        <v>1176</v>
      </c>
      <c r="G785" s="509" t="s">
        <v>3162</v>
      </c>
      <c r="H785" s="509"/>
    </row>
    <row r="786" customFormat="false" ht="15" hidden="false" customHeight="false" outlineLevel="0" collapsed="false">
      <c r="C786" s="513"/>
      <c r="D786" s="509"/>
      <c r="E786" s="508" t="n">
        <v>224</v>
      </c>
      <c r="F786" s="508" t="s">
        <v>1179</v>
      </c>
      <c r="G786" s="509" t="s">
        <v>3163</v>
      </c>
      <c r="H786" s="509"/>
    </row>
    <row r="787" customFormat="false" ht="15" hidden="false" customHeight="false" outlineLevel="0" collapsed="false">
      <c r="C787" s="513"/>
      <c r="D787" s="509"/>
      <c r="E787" s="508" t="n">
        <v>225</v>
      </c>
      <c r="F787" s="508" t="s">
        <v>1178</v>
      </c>
      <c r="G787" s="509" t="s">
        <v>3164</v>
      </c>
      <c r="H787" s="509"/>
    </row>
    <row r="788" customFormat="false" ht="15" hidden="false" customHeight="false" outlineLevel="0" collapsed="false">
      <c r="C788" s="513"/>
      <c r="D788" s="509"/>
      <c r="E788" s="508" t="n">
        <v>226</v>
      </c>
      <c r="F788" s="508" t="s">
        <v>1177</v>
      </c>
      <c r="G788" s="509" t="s">
        <v>3165</v>
      </c>
      <c r="H788" s="509"/>
    </row>
    <row r="789" customFormat="false" ht="15" hidden="false" customHeight="false" outlineLevel="0" collapsed="false">
      <c r="C789" s="513"/>
      <c r="D789" s="509"/>
      <c r="E789" s="508" t="n">
        <v>227</v>
      </c>
      <c r="F789" s="508" t="s">
        <v>1174</v>
      </c>
      <c r="G789" s="509" t="s">
        <v>3166</v>
      </c>
      <c r="H789" s="509"/>
    </row>
    <row r="790" customFormat="false" ht="15" hidden="false" customHeight="false" outlineLevel="0" collapsed="false">
      <c r="C790" s="513"/>
      <c r="D790" s="509"/>
      <c r="E790" s="508" t="n">
        <v>265</v>
      </c>
      <c r="F790" s="508" t="s">
        <v>1180</v>
      </c>
      <c r="G790" s="509" t="s">
        <v>3167</v>
      </c>
      <c r="H790" s="509"/>
    </row>
    <row r="791" customFormat="false" ht="15" hidden="false" customHeight="false" outlineLevel="0" collapsed="false">
      <c r="C791" s="513"/>
      <c r="D791" s="509"/>
      <c r="E791" s="508" t="n">
        <v>266</v>
      </c>
      <c r="F791" s="508" t="s">
        <v>828</v>
      </c>
      <c r="G791" s="509" t="s">
        <v>3168</v>
      </c>
      <c r="H791" s="509"/>
    </row>
    <row r="792" customFormat="false" ht="15" hidden="false" customHeight="false" outlineLevel="0" collapsed="false">
      <c r="C792" s="513"/>
      <c r="D792" s="509"/>
      <c r="E792" s="508" t="n">
        <v>456</v>
      </c>
      <c r="F792" s="508" t="s">
        <v>1181</v>
      </c>
      <c r="G792" s="509" t="s">
        <v>3169</v>
      </c>
      <c r="H792" s="509"/>
    </row>
    <row r="793" customFormat="false" ht="15" hidden="false" customHeight="false" outlineLevel="0" collapsed="false">
      <c r="C793" s="513"/>
      <c r="D793" s="509"/>
      <c r="E793" s="508" t="n">
        <v>500</v>
      </c>
      <c r="F793" s="508" t="s">
        <v>1184</v>
      </c>
      <c r="G793" s="509" t="s">
        <v>3170</v>
      </c>
      <c r="H793" s="509"/>
    </row>
    <row r="794" customFormat="false" ht="15" hidden="false" customHeight="false" outlineLevel="0" collapsed="false">
      <c r="C794" s="513"/>
      <c r="D794" s="509"/>
      <c r="E794" s="508" t="n">
        <v>501</v>
      </c>
      <c r="F794" s="508" t="s">
        <v>1185</v>
      </c>
      <c r="G794" s="509" t="s">
        <v>3171</v>
      </c>
      <c r="H794" s="509"/>
    </row>
    <row r="795" customFormat="false" ht="15" hidden="false" customHeight="false" outlineLevel="0" collapsed="false">
      <c r="C795" s="513"/>
      <c r="D795" s="509"/>
      <c r="E795" s="508" t="n">
        <v>502</v>
      </c>
      <c r="F795" s="508" t="s">
        <v>1183</v>
      </c>
      <c r="G795" s="509" t="s">
        <v>3172</v>
      </c>
      <c r="H795" s="509"/>
    </row>
    <row r="796" customFormat="false" ht="15" hidden="false" customHeight="false" outlineLevel="0" collapsed="false">
      <c r="C796" s="513"/>
      <c r="D796" s="509"/>
      <c r="E796" s="508" t="n">
        <v>503</v>
      </c>
      <c r="F796" s="508" t="s">
        <v>1182</v>
      </c>
      <c r="G796" s="509" t="s">
        <v>3173</v>
      </c>
      <c r="H796" s="509"/>
    </row>
    <row r="797" customFormat="false" ht="15" hidden="false" customHeight="false" outlineLevel="0" collapsed="false">
      <c r="C797" s="513"/>
      <c r="D797" s="509"/>
      <c r="E797" s="508" t="n">
        <v>504</v>
      </c>
      <c r="F797" s="508" t="s">
        <v>1186</v>
      </c>
      <c r="G797" s="509" t="s">
        <v>3174</v>
      </c>
      <c r="H797" s="509"/>
    </row>
    <row r="798" customFormat="false" ht="15" hidden="false" customHeight="false" outlineLevel="0" collapsed="false">
      <c r="C798" s="513"/>
      <c r="D798" s="509"/>
      <c r="E798" s="508" t="n">
        <v>632</v>
      </c>
      <c r="F798" s="508" t="s">
        <v>1187</v>
      </c>
      <c r="G798" s="509" t="s">
        <v>3175</v>
      </c>
      <c r="H798" s="509"/>
    </row>
    <row r="799" customFormat="false" ht="15" hidden="false" customHeight="false" outlineLevel="0" collapsed="false">
      <c r="C799" s="513"/>
      <c r="D799" s="509"/>
      <c r="E799" s="508" t="n">
        <v>633</v>
      </c>
      <c r="F799" s="508" t="s">
        <v>1188</v>
      </c>
      <c r="G799" s="509" t="s">
        <v>3176</v>
      </c>
      <c r="H799" s="509"/>
    </row>
    <row r="800" customFormat="false" ht="15" hidden="false" customHeight="false" outlineLevel="0" collapsed="false">
      <c r="C800" s="513"/>
      <c r="D800" s="509"/>
      <c r="E800" s="508" t="n">
        <v>634</v>
      </c>
      <c r="F800" s="508" t="s">
        <v>1189</v>
      </c>
      <c r="G800" s="509" t="s">
        <v>3177</v>
      </c>
      <c r="H800" s="509"/>
    </row>
    <row r="801" customFormat="false" ht="15" hidden="false" customHeight="false" outlineLevel="0" collapsed="false">
      <c r="C801" s="513"/>
      <c r="D801" s="509"/>
      <c r="E801" s="508" t="n">
        <v>635</v>
      </c>
      <c r="F801" s="508" t="s">
        <v>1191</v>
      </c>
      <c r="G801" s="509" t="s">
        <v>3178</v>
      </c>
      <c r="H801" s="509"/>
    </row>
    <row r="802" customFormat="false" ht="15" hidden="false" customHeight="false" outlineLevel="0" collapsed="false">
      <c r="C802" s="513"/>
      <c r="D802" s="509"/>
      <c r="E802" s="508" t="n">
        <v>636</v>
      </c>
      <c r="F802" s="508" t="s">
        <v>753</v>
      </c>
      <c r="G802" s="509" t="s">
        <v>3179</v>
      </c>
      <c r="H802" s="509"/>
    </row>
    <row r="803" customFormat="false" ht="15" hidden="false" customHeight="false" outlineLevel="0" collapsed="false">
      <c r="C803" s="513"/>
      <c r="D803" s="509"/>
      <c r="E803" s="508" t="n">
        <v>637</v>
      </c>
      <c r="F803" s="508" t="s">
        <v>1190</v>
      </c>
      <c r="G803" s="509" t="s">
        <v>3180</v>
      </c>
      <c r="H803" s="509"/>
    </row>
    <row r="804" customFormat="false" ht="15" hidden="false" customHeight="false" outlineLevel="0" collapsed="false">
      <c r="C804" s="513"/>
      <c r="D804" s="509"/>
      <c r="E804" s="508" t="n">
        <v>691</v>
      </c>
      <c r="F804" s="508" t="s">
        <v>1192</v>
      </c>
      <c r="G804" s="509" t="s">
        <v>3181</v>
      </c>
      <c r="H804" s="509"/>
    </row>
    <row r="805" customFormat="false" ht="15" hidden="false" customHeight="false" outlineLevel="0" collapsed="false">
      <c r="C805" s="513"/>
      <c r="D805" s="509"/>
      <c r="E805" s="508" t="n">
        <v>735</v>
      </c>
      <c r="F805" s="508" t="s">
        <v>1193</v>
      </c>
      <c r="G805" s="509" t="s">
        <v>3182</v>
      </c>
      <c r="H805" s="509"/>
    </row>
    <row r="806" customFormat="false" ht="15" hidden="false" customHeight="false" outlineLevel="0" collapsed="false">
      <c r="C806" s="513"/>
      <c r="D806" s="509"/>
      <c r="E806" s="508" t="n">
        <v>736</v>
      </c>
      <c r="F806" s="508" t="s">
        <v>1194</v>
      </c>
      <c r="G806" s="509" t="s">
        <v>3183</v>
      </c>
      <c r="H806" s="509"/>
    </row>
    <row r="807" customFormat="false" ht="15" hidden="false" customHeight="false" outlineLevel="0" collapsed="false">
      <c r="C807" s="513"/>
      <c r="D807" s="509"/>
      <c r="E807" s="508" t="n">
        <v>779</v>
      </c>
      <c r="F807" s="508" t="s">
        <v>1195</v>
      </c>
      <c r="G807" s="509" t="s">
        <v>3184</v>
      </c>
      <c r="H807" s="509"/>
    </row>
    <row r="808" customFormat="false" ht="15" hidden="false" customHeight="false" outlineLevel="0" collapsed="false">
      <c r="C808" s="513"/>
      <c r="D808" s="509"/>
      <c r="E808" s="508" t="n">
        <v>780</v>
      </c>
      <c r="F808" s="508" t="s">
        <v>1197</v>
      </c>
      <c r="G808" s="509" t="s">
        <v>3185</v>
      </c>
      <c r="H808" s="509"/>
    </row>
    <row r="809" customFormat="false" ht="15" hidden="false" customHeight="false" outlineLevel="0" collapsed="false">
      <c r="C809" s="513"/>
      <c r="D809" s="509"/>
      <c r="E809" s="508" t="n">
        <v>781</v>
      </c>
      <c r="F809" s="508" t="s">
        <v>1198</v>
      </c>
      <c r="G809" s="509" t="s">
        <v>3186</v>
      </c>
      <c r="H809" s="509"/>
    </row>
    <row r="810" customFormat="false" ht="15" hidden="false" customHeight="false" outlineLevel="0" collapsed="false">
      <c r="C810" s="513"/>
      <c r="D810" s="509"/>
      <c r="E810" s="508" t="n">
        <v>782</v>
      </c>
      <c r="F810" s="508" t="s">
        <v>1196</v>
      </c>
      <c r="G810" s="509" t="s">
        <v>3187</v>
      </c>
      <c r="H810" s="509"/>
    </row>
    <row r="811" customFormat="false" ht="15" hidden="false" customHeight="false" outlineLevel="0" collapsed="false">
      <c r="C811" s="513"/>
      <c r="D811" s="509"/>
      <c r="E811" s="508" t="n">
        <v>89</v>
      </c>
      <c r="F811" s="508" t="s">
        <v>454</v>
      </c>
      <c r="G811" s="509" t="s">
        <v>3188</v>
      </c>
      <c r="H811" s="509"/>
    </row>
    <row r="812" customFormat="false" ht="15" hidden="false" customHeight="false" outlineLevel="0" collapsed="false">
      <c r="C812" s="513"/>
      <c r="D812" s="509"/>
      <c r="E812" s="508" t="n">
        <v>90</v>
      </c>
      <c r="F812" s="508" t="s">
        <v>456</v>
      </c>
      <c r="G812" s="509" t="s">
        <v>3189</v>
      </c>
      <c r="H812" s="509"/>
    </row>
    <row r="813" customFormat="false" ht="15" hidden="false" customHeight="false" outlineLevel="0" collapsed="false">
      <c r="C813" s="513"/>
      <c r="D813" s="509"/>
      <c r="E813" s="508" t="n">
        <v>92</v>
      </c>
      <c r="F813" s="508" t="s">
        <v>455</v>
      </c>
      <c r="G813" s="509" t="s">
        <v>3190</v>
      </c>
      <c r="H813" s="509"/>
    </row>
    <row r="814" customFormat="false" ht="15" hidden="false" customHeight="false" outlineLevel="0" collapsed="false">
      <c r="C814" s="513"/>
      <c r="D814" s="509"/>
      <c r="E814" s="508" t="n">
        <v>177</v>
      </c>
      <c r="F814" s="508" t="s">
        <v>457</v>
      </c>
      <c r="G814" s="509" t="s">
        <v>3191</v>
      </c>
      <c r="H814" s="509"/>
    </row>
    <row r="815" customFormat="false" ht="15" hidden="false" customHeight="false" outlineLevel="0" collapsed="false">
      <c r="C815" s="513"/>
      <c r="D815" s="509"/>
      <c r="E815" s="508" t="n">
        <v>222</v>
      </c>
      <c r="F815" s="508" t="s">
        <v>461</v>
      </c>
      <c r="G815" s="509" t="s">
        <v>3192</v>
      </c>
      <c r="H815" s="509"/>
    </row>
    <row r="816" customFormat="false" ht="15" hidden="false" customHeight="false" outlineLevel="0" collapsed="false">
      <c r="C816" s="513"/>
      <c r="D816" s="509"/>
      <c r="E816" s="508" t="n">
        <v>223</v>
      </c>
      <c r="F816" s="508" t="s">
        <v>458</v>
      </c>
      <c r="G816" s="509" t="s">
        <v>3193</v>
      </c>
      <c r="H816" s="509"/>
    </row>
    <row r="817" customFormat="false" ht="15" hidden="false" customHeight="false" outlineLevel="0" collapsed="false">
      <c r="C817" s="513"/>
      <c r="D817" s="509"/>
      <c r="E817" s="508" t="n">
        <v>224</v>
      </c>
      <c r="F817" s="508" t="s">
        <v>459</v>
      </c>
      <c r="G817" s="509" t="s">
        <v>3194</v>
      </c>
      <c r="H817" s="509"/>
    </row>
    <row r="818" customFormat="false" ht="15" hidden="false" customHeight="false" outlineLevel="0" collapsed="false">
      <c r="C818" s="513"/>
      <c r="D818" s="509"/>
      <c r="E818" s="508" t="n">
        <v>225</v>
      </c>
      <c r="F818" s="508" t="s">
        <v>460</v>
      </c>
      <c r="G818" s="509" t="s">
        <v>3195</v>
      </c>
      <c r="H818" s="509"/>
    </row>
    <row r="819" customFormat="false" ht="15" hidden="false" customHeight="false" outlineLevel="0" collapsed="false">
      <c r="C819" s="513"/>
      <c r="D819" s="509"/>
      <c r="E819" s="508" t="n">
        <v>456</v>
      </c>
      <c r="F819" s="508" t="s">
        <v>462</v>
      </c>
      <c r="G819" s="509" t="s">
        <v>3196</v>
      </c>
      <c r="H819" s="509"/>
    </row>
    <row r="820" customFormat="false" ht="15" hidden="false" customHeight="false" outlineLevel="0" collapsed="false">
      <c r="C820" s="513"/>
      <c r="D820" s="509"/>
      <c r="E820" s="508" t="n">
        <v>500</v>
      </c>
      <c r="F820" s="508" t="s">
        <v>465</v>
      </c>
      <c r="G820" s="509" t="s">
        <v>3197</v>
      </c>
      <c r="H820" s="509"/>
    </row>
    <row r="821" customFormat="false" ht="15" hidden="false" customHeight="false" outlineLevel="0" collapsed="false">
      <c r="C821" s="513"/>
      <c r="D821" s="509"/>
      <c r="E821" s="508" t="n">
        <v>501</v>
      </c>
      <c r="F821" s="508" t="s">
        <v>466</v>
      </c>
      <c r="G821" s="509" t="s">
        <v>3198</v>
      </c>
      <c r="H821" s="509"/>
    </row>
    <row r="822" customFormat="false" ht="15" hidden="false" customHeight="false" outlineLevel="0" collapsed="false">
      <c r="C822" s="513"/>
      <c r="D822" s="509"/>
      <c r="E822" s="508" t="n">
        <v>502</v>
      </c>
      <c r="F822" s="508" t="s">
        <v>464</v>
      </c>
      <c r="G822" s="509" t="s">
        <v>3199</v>
      </c>
      <c r="H822" s="509"/>
    </row>
    <row r="823" customFormat="false" ht="15" hidden="false" customHeight="false" outlineLevel="0" collapsed="false">
      <c r="C823" s="513"/>
      <c r="D823" s="509"/>
      <c r="E823" s="508" t="n">
        <v>503</v>
      </c>
      <c r="F823" s="508" t="s">
        <v>467</v>
      </c>
      <c r="G823" s="509" t="s">
        <v>3200</v>
      </c>
      <c r="H823" s="509"/>
    </row>
    <row r="824" customFormat="false" ht="15" hidden="false" customHeight="false" outlineLevel="0" collapsed="false">
      <c r="C824" s="513"/>
      <c r="D824" s="509"/>
      <c r="E824" s="508" t="n">
        <v>504</v>
      </c>
      <c r="F824" s="508" t="s">
        <v>463</v>
      </c>
      <c r="G824" s="509" t="s">
        <v>3201</v>
      </c>
      <c r="H824" s="509"/>
    </row>
    <row r="825" customFormat="false" ht="15" hidden="false" customHeight="false" outlineLevel="0" collapsed="false">
      <c r="C825" s="513"/>
      <c r="D825" s="509"/>
      <c r="E825" s="508" t="n">
        <v>632</v>
      </c>
      <c r="F825" s="508" t="s">
        <v>468</v>
      </c>
      <c r="G825" s="509" t="s">
        <v>3202</v>
      </c>
      <c r="H825" s="509"/>
    </row>
    <row r="826" customFormat="false" ht="15" hidden="false" customHeight="false" outlineLevel="0" collapsed="false">
      <c r="C826" s="513"/>
      <c r="D826" s="509"/>
      <c r="E826" s="508" t="n">
        <v>640</v>
      </c>
      <c r="F826" s="508" t="s">
        <v>469</v>
      </c>
      <c r="G826" s="509" t="s">
        <v>3203</v>
      </c>
      <c r="H826" s="509"/>
    </row>
    <row r="827" customFormat="false" ht="15" hidden="false" customHeight="false" outlineLevel="0" collapsed="false">
      <c r="C827" s="513"/>
      <c r="D827" s="509"/>
      <c r="E827" s="508" t="n">
        <v>656</v>
      </c>
      <c r="F827" s="508" t="s">
        <v>470</v>
      </c>
      <c r="G827" s="509" t="s">
        <v>3204</v>
      </c>
      <c r="H827" s="509"/>
    </row>
    <row r="828" customFormat="false" ht="15" hidden="false" customHeight="false" outlineLevel="0" collapsed="false">
      <c r="C828" s="513"/>
      <c r="D828" s="509"/>
      <c r="E828" s="508" t="n">
        <v>691</v>
      </c>
      <c r="F828" s="508" t="s">
        <v>471</v>
      </c>
      <c r="G828" s="509" t="s">
        <v>3205</v>
      </c>
      <c r="H828" s="509"/>
    </row>
    <row r="829" customFormat="false" ht="15" hidden="false" customHeight="false" outlineLevel="0" collapsed="false">
      <c r="C829" s="513"/>
      <c r="D829" s="509"/>
      <c r="E829" s="508" t="n">
        <v>735</v>
      </c>
      <c r="F829" s="508" t="s">
        <v>472</v>
      </c>
      <c r="G829" s="509" t="s">
        <v>3206</v>
      </c>
      <c r="H829" s="509"/>
    </row>
    <row r="830" customFormat="false" ht="15" hidden="false" customHeight="false" outlineLevel="0" collapsed="false">
      <c r="C830" s="513"/>
      <c r="D830" s="509"/>
      <c r="E830" s="508" t="n">
        <v>779</v>
      </c>
      <c r="F830" s="508" t="s">
        <v>473</v>
      </c>
      <c r="G830" s="509" t="s">
        <v>3207</v>
      </c>
      <c r="H830" s="509"/>
    </row>
    <row r="831" customFormat="false" ht="15" hidden="false" customHeight="false" outlineLevel="0" collapsed="false">
      <c r="C831" s="513"/>
      <c r="D831" s="509"/>
      <c r="E831" s="508" t="n">
        <v>780</v>
      </c>
      <c r="F831" s="508" t="s">
        <v>474</v>
      </c>
      <c r="G831" s="509" t="s">
        <v>3208</v>
      </c>
      <c r="H831" s="509"/>
    </row>
    <row r="832" customFormat="false" ht="15" hidden="false" customHeight="false" outlineLevel="0" collapsed="false">
      <c r="C832" s="513"/>
      <c r="D832" s="509"/>
      <c r="E832" s="508" t="n">
        <v>867</v>
      </c>
      <c r="F832" s="508" t="s">
        <v>475</v>
      </c>
      <c r="G832" s="509" t="s">
        <v>3209</v>
      </c>
      <c r="H832" s="509"/>
    </row>
    <row r="833" customFormat="false" ht="15" hidden="false" customHeight="false" outlineLevel="0" collapsed="false">
      <c r="C833" s="513"/>
      <c r="D833" s="509"/>
      <c r="E833" s="508" t="n">
        <v>1</v>
      </c>
      <c r="F833" s="508" t="s">
        <v>1200</v>
      </c>
      <c r="G833" s="509" t="s">
        <v>3210</v>
      </c>
      <c r="H833" s="509"/>
    </row>
    <row r="834" customFormat="false" ht="15" hidden="false" customHeight="false" outlineLevel="0" collapsed="false">
      <c r="C834" s="513"/>
      <c r="D834" s="509"/>
      <c r="E834" s="508" t="n">
        <v>2</v>
      </c>
      <c r="F834" s="508" t="s">
        <v>1201</v>
      </c>
      <c r="G834" s="509" t="s">
        <v>3211</v>
      </c>
      <c r="H834" s="509"/>
    </row>
    <row r="835" customFormat="false" ht="15" hidden="false" customHeight="false" outlineLevel="0" collapsed="false">
      <c r="C835" s="513"/>
      <c r="D835" s="509"/>
      <c r="E835" s="508" t="n">
        <v>47</v>
      </c>
      <c r="F835" s="508" t="s">
        <v>1205</v>
      </c>
      <c r="G835" s="509" t="s">
        <v>3212</v>
      </c>
      <c r="H835" s="509"/>
    </row>
    <row r="836" customFormat="false" ht="15" hidden="false" customHeight="false" outlineLevel="0" collapsed="false">
      <c r="C836" s="513"/>
      <c r="D836" s="509"/>
      <c r="E836" s="508" t="n">
        <v>48</v>
      </c>
      <c r="F836" s="508" t="s">
        <v>1206</v>
      </c>
      <c r="G836" s="509" t="s">
        <v>3213</v>
      </c>
      <c r="H836" s="509"/>
    </row>
    <row r="837" customFormat="false" ht="15" hidden="false" customHeight="false" outlineLevel="0" collapsed="false">
      <c r="C837" s="513"/>
      <c r="D837" s="509"/>
      <c r="E837" s="508" t="n">
        <v>49</v>
      </c>
      <c r="F837" s="508" t="s">
        <v>1202</v>
      </c>
      <c r="G837" s="509" t="s">
        <v>3214</v>
      </c>
      <c r="H837" s="509"/>
    </row>
    <row r="838" customFormat="false" ht="15" hidden="false" customHeight="false" outlineLevel="0" collapsed="false">
      <c r="C838" s="513"/>
      <c r="D838" s="509"/>
      <c r="E838" s="508" t="n">
        <v>50</v>
      </c>
      <c r="F838" s="508" t="s">
        <v>1203</v>
      </c>
      <c r="G838" s="509" t="s">
        <v>3215</v>
      </c>
      <c r="H838" s="509"/>
    </row>
    <row r="839" customFormat="false" ht="15" hidden="false" customHeight="false" outlineLevel="0" collapsed="false">
      <c r="C839" s="513"/>
      <c r="D839" s="509"/>
      <c r="E839" s="508" t="n">
        <v>51</v>
      </c>
      <c r="F839" s="508" t="s">
        <v>1204</v>
      </c>
      <c r="G839" s="509" t="s">
        <v>3216</v>
      </c>
      <c r="H839" s="509"/>
    </row>
    <row r="840" customFormat="false" ht="15" hidden="false" customHeight="false" outlineLevel="0" collapsed="false">
      <c r="C840" s="513"/>
      <c r="D840" s="509"/>
      <c r="E840" s="508" t="n">
        <v>55</v>
      </c>
      <c r="F840" s="508" t="s">
        <v>1207</v>
      </c>
      <c r="G840" s="509" t="s">
        <v>3217</v>
      </c>
      <c r="H840" s="509"/>
    </row>
    <row r="841" customFormat="false" ht="15" hidden="false" customHeight="false" outlineLevel="0" collapsed="false">
      <c r="C841" s="513"/>
      <c r="D841" s="509"/>
      <c r="E841" s="508" t="n">
        <v>90</v>
      </c>
      <c r="F841" s="508" t="s">
        <v>1208</v>
      </c>
      <c r="G841" s="509" t="s">
        <v>3218</v>
      </c>
      <c r="H841" s="509"/>
    </row>
    <row r="842" customFormat="false" ht="15" hidden="false" customHeight="false" outlineLevel="0" collapsed="false">
      <c r="C842" s="513"/>
      <c r="D842" s="509"/>
      <c r="E842" s="508" t="n">
        <v>133</v>
      </c>
      <c r="F842" s="508" t="s">
        <v>1209</v>
      </c>
      <c r="G842" s="509" t="s">
        <v>3219</v>
      </c>
      <c r="H842" s="509"/>
    </row>
    <row r="843" customFormat="false" ht="15" hidden="false" customHeight="false" outlineLevel="0" collapsed="false">
      <c r="C843" s="513"/>
      <c r="D843" s="509"/>
      <c r="E843" s="508" t="n">
        <v>221</v>
      </c>
      <c r="F843" s="508" t="s">
        <v>1210</v>
      </c>
      <c r="G843" s="509" t="s">
        <v>3220</v>
      </c>
      <c r="H843" s="509"/>
    </row>
    <row r="844" customFormat="false" ht="15" hidden="false" customHeight="false" outlineLevel="0" collapsed="false">
      <c r="C844" s="513"/>
      <c r="D844" s="509"/>
      <c r="E844" s="508" t="n">
        <v>222</v>
      </c>
      <c r="F844" s="508" t="s">
        <v>1211</v>
      </c>
      <c r="G844" s="509" t="s">
        <v>3221</v>
      </c>
      <c r="H844" s="509"/>
    </row>
    <row r="845" customFormat="false" ht="15" hidden="false" customHeight="false" outlineLevel="0" collapsed="false">
      <c r="C845" s="513"/>
      <c r="D845" s="509"/>
      <c r="E845" s="508" t="n">
        <v>266</v>
      </c>
      <c r="F845" s="508" t="s">
        <v>1212</v>
      </c>
      <c r="G845" s="509" t="s">
        <v>3222</v>
      </c>
      <c r="H845" s="509"/>
    </row>
    <row r="846" customFormat="false" ht="15" hidden="false" customHeight="false" outlineLevel="0" collapsed="false">
      <c r="C846" s="513"/>
      <c r="D846" s="509"/>
      <c r="E846" s="508" t="n">
        <v>458</v>
      </c>
      <c r="F846" s="508" t="s">
        <v>1213</v>
      </c>
      <c r="G846" s="509" t="s">
        <v>3223</v>
      </c>
      <c r="H846" s="509"/>
    </row>
    <row r="847" customFormat="false" ht="15" hidden="false" customHeight="false" outlineLevel="0" collapsed="false">
      <c r="C847" s="513"/>
      <c r="D847" s="509"/>
      <c r="E847" s="508" t="n">
        <v>501</v>
      </c>
      <c r="F847" s="508" t="s">
        <v>1214</v>
      </c>
      <c r="G847" s="509" t="s">
        <v>3224</v>
      </c>
      <c r="H847" s="509"/>
    </row>
    <row r="848" customFormat="false" ht="15" hidden="false" customHeight="false" outlineLevel="0" collapsed="false">
      <c r="C848" s="513"/>
      <c r="D848" s="509"/>
      <c r="E848" s="508" t="n">
        <v>502</v>
      </c>
      <c r="F848" s="508" t="s">
        <v>1218</v>
      </c>
      <c r="G848" s="509" t="s">
        <v>3225</v>
      </c>
      <c r="H848" s="509"/>
    </row>
    <row r="849" customFormat="false" ht="15" hidden="false" customHeight="false" outlineLevel="0" collapsed="false">
      <c r="C849" s="513"/>
      <c r="D849" s="509"/>
      <c r="E849" s="508" t="n">
        <v>503</v>
      </c>
      <c r="F849" s="508" t="s">
        <v>1216</v>
      </c>
      <c r="G849" s="509" t="s">
        <v>3226</v>
      </c>
      <c r="H849" s="509"/>
    </row>
    <row r="850" customFormat="false" ht="15" hidden="false" customHeight="false" outlineLevel="0" collapsed="false">
      <c r="C850" s="513"/>
      <c r="D850" s="509"/>
      <c r="E850" s="508" t="n">
        <v>504</v>
      </c>
      <c r="F850" s="508" t="s">
        <v>1217</v>
      </c>
      <c r="G850" s="509" t="s">
        <v>3227</v>
      </c>
      <c r="H850" s="509"/>
    </row>
    <row r="851" customFormat="false" ht="15" hidden="false" customHeight="false" outlineLevel="0" collapsed="false">
      <c r="C851" s="513"/>
      <c r="D851" s="509"/>
      <c r="E851" s="508" t="n">
        <v>505</v>
      </c>
      <c r="F851" s="508" t="s">
        <v>1215</v>
      </c>
      <c r="G851" s="509" t="s">
        <v>3228</v>
      </c>
      <c r="H851" s="509"/>
    </row>
    <row r="852" customFormat="false" ht="15" hidden="false" customHeight="false" outlineLevel="0" collapsed="false">
      <c r="C852" s="513"/>
      <c r="D852" s="509"/>
      <c r="E852" s="508" t="n">
        <v>632</v>
      </c>
      <c r="F852" s="508" t="s">
        <v>1219</v>
      </c>
      <c r="G852" s="509" t="s">
        <v>3229</v>
      </c>
      <c r="H852" s="509"/>
    </row>
    <row r="853" customFormat="false" ht="15" hidden="false" customHeight="false" outlineLevel="0" collapsed="false">
      <c r="C853" s="513"/>
      <c r="D853" s="509"/>
      <c r="E853" s="508" t="n">
        <v>633</v>
      </c>
      <c r="F853" s="508" t="s">
        <v>1221</v>
      </c>
      <c r="G853" s="509" t="s">
        <v>3230</v>
      </c>
      <c r="H853" s="509"/>
    </row>
    <row r="854" customFormat="false" ht="15" hidden="false" customHeight="false" outlineLevel="0" collapsed="false">
      <c r="C854" s="513"/>
      <c r="D854" s="509"/>
      <c r="E854" s="508" t="n">
        <v>634</v>
      </c>
      <c r="F854" s="508" t="s">
        <v>1220</v>
      </c>
      <c r="G854" s="509" t="s">
        <v>3231</v>
      </c>
      <c r="H854" s="509"/>
    </row>
    <row r="855" customFormat="false" ht="15" hidden="false" customHeight="false" outlineLevel="0" collapsed="false">
      <c r="C855" s="513"/>
      <c r="D855" s="509"/>
      <c r="E855" s="508" t="n">
        <v>635</v>
      </c>
      <c r="F855" s="508" t="s">
        <v>1222</v>
      </c>
      <c r="G855" s="509" t="s">
        <v>3232</v>
      </c>
      <c r="H855" s="509"/>
    </row>
    <row r="856" customFormat="false" ht="15" hidden="false" customHeight="false" outlineLevel="0" collapsed="false">
      <c r="C856" s="513"/>
      <c r="D856" s="509"/>
      <c r="E856" s="508" t="n">
        <v>691</v>
      </c>
      <c r="F856" s="508" t="s">
        <v>1223</v>
      </c>
      <c r="G856" s="509" t="s">
        <v>3233</v>
      </c>
      <c r="H856" s="509"/>
    </row>
    <row r="857" customFormat="false" ht="15" hidden="false" customHeight="false" outlineLevel="0" collapsed="false">
      <c r="C857" s="513"/>
      <c r="D857" s="509"/>
      <c r="E857" s="508" t="n">
        <v>735</v>
      </c>
      <c r="F857" s="508" t="s">
        <v>1224</v>
      </c>
      <c r="G857" s="509" t="s">
        <v>3234</v>
      </c>
      <c r="H857" s="509"/>
    </row>
    <row r="858" customFormat="false" ht="15" hidden="false" customHeight="false" outlineLevel="0" collapsed="false">
      <c r="C858" s="513"/>
      <c r="D858" s="509"/>
      <c r="E858" s="508" t="n">
        <v>779</v>
      </c>
      <c r="F858" s="508" t="s">
        <v>1225</v>
      </c>
      <c r="G858" s="509" t="s">
        <v>3235</v>
      </c>
      <c r="H858" s="509"/>
    </row>
    <row r="859" customFormat="false" ht="15" hidden="false" customHeight="false" outlineLevel="0" collapsed="false">
      <c r="C859" s="513"/>
      <c r="D859" s="509"/>
      <c r="E859" s="508" t="n">
        <v>133</v>
      </c>
      <c r="F859" s="508" t="s">
        <v>333</v>
      </c>
      <c r="G859" s="509" t="s">
        <v>3236</v>
      </c>
      <c r="H859" s="509"/>
    </row>
    <row r="860" customFormat="false" ht="15" hidden="false" customHeight="false" outlineLevel="0" collapsed="false">
      <c r="C860" s="513"/>
      <c r="D860" s="509"/>
      <c r="E860" s="508" t="n">
        <v>221</v>
      </c>
      <c r="F860" s="508" t="s">
        <v>329</v>
      </c>
      <c r="G860" s="509" t="s">
        <v>3237</v>
      </c>
      <c r="H860" s="509"/>
    </row>
    <row r="861" customFormat="false" ht="15" hidden="false" customHeight="false" outlineLevel="0" collapsed="false">
      <c r="C861" s="513"/>
      <c r="D861" s="509"/>
      <c r="E861" s="508" t="n">
        <v>222</v>
      </c>
      <c r="F861" s="508" t="s">
        <v>330</v>
      </c>
      <c r="G861" s="509" t="s">
        <v>3238</v>
      </c>
      <c r="H861" s="509"/>
    </row>
    <row r="862" customFormat="false" ht="15" hidden="false" customHeight="false" outlineLevel="0" collapsed="false">
      <c r="C862" s="513"/>
      <c r="D862" s="509"/>
      <c r="E862" s="508" t="n">
        <v>223</v>
      </c>
      <c r="F862" s="508" t="s">
        <v>331</v>
      </c>
      <c r="G862" s="509" t="s">
        <v>3239</v>
      </c>
      <c r="H862" s="509"/>
    </row>
    <row r="863" customFormat="false" ht="15" hidden="false" customHeight="false" outlineLevel="0" collapsed="false">
      <c r="C863" s="513"/>
      <c r="D863" s="509"/>
      <c r="E863" s="508" t="n">
        <v>224</v>
      </c>
      <c r="F863" s="508" t="s">
        <v>332</v>
      </c>
      <c r="G863" s="509" t="s">
        <v>3240</v>
      </c>
      <c r="H863" s="509"/>
    </row>
    <row r="864" customFormat="false" ht="15" hidden="false" customHeight="false" outlineLevel="0" collapsed="false">
      <c r="C864" s="513"/>
      <c r="D864" s="509"/>
      <c r="E864" s="508" t="n">
        <v>235</v>
      </c>
      <c r="F864" s="508" t="s">
        <v>328</v>
      </c>
      <c r="G864" s="509" t="s">
        <v>3241</v>
      </c>
      <c r="H864" s="509"/>
    </row>
    <row r="865" customFormat="false" ht="15" hidden="false" customHeight="false" outlineLevel="0" collapsed="false">
      <c r="C865" s="513"/>
      <c r="D865" s="509"/>
      <c r="E865" s="508" t="n">
        <v>779</v>
      </c>
      <c r="F865" s="508" t="s">
        <v>334</v>
      </c>
      <c r="G865" s="509" t="s">
        <v>3242</v>
      </c>
      <c r="H865" s="509"/>
    </row>
    <row r="866" customFormat="false" ht="15" hidden="false" customHeight="false" outlineLevel="0" collapsed="false">
      <c r="C866" s="513"/>
      <c r="D866" s="509"/>
      <c r="E866" s="508" t="n">
        <v>1</v>
      </c>
      <c r="F866" s="508" t="s">
        <v>1264</v>
      </c>
      <c r="G866" s="509" t="s">
        <v>3243</v>
      </c>
      <c r="H866" s="509"/>
    </row>
    <row r="867" customFormat="false" ht="15" hidden="false" customHeight="false" outlineLevel="0" collapsed="false">
      <c r="C867" s="513"/>
      <c r="D867" s="509"/>
      <c r="E867" s="508" t="n">
        <v>89</v>
      </c>
      <c r="F867" s="508" t="s">
        <v>1265</v>
      </c>
      <c r="G867" s="509" t="s">
        <v>3244</v>
      </c>
      <c r="H867" s="509"/>
    </row>
    <row r="868" customFormat="false" ht="15" hidden="false" customHeight="false" outlineLevel="0" collapsed="false">
      <c r="C868" s="513"/>
      <c r="D868" s="509"/>
      <c r="E868" s="508" t="n">
        <v>90</v>
      </c>
      <c r="F868" s="508" t="s">
        <v>1267</v>
      </c>
      <c r="G868" s="509" t="s">
        <v>3245</v>
      </c>
      <c r="H868" s="509"/>
    </row>
    <row r="869" customFormat="false" ht="15" hidden="false" customHeight="false" outlineLevel="0" collapsed="false">
      <c r="C869" s="513"/>
      <c r="D869" s="509"/>
      <c r="E869" s="508" t="n">
        <v>91</v>
      </c>
      <c r="F869" s="508" t="s">
        <v>1266</v>
      </c>
      <c r="G869" s="509" t="s">
        <v>3246</v>
      </c>
      <c r="H869" s="509"/>
    </row>
    <row r="870" customFormat="false" ht="15" hidden="false" customHeight="false" outlineLevel="0" collapsed="false">
      <c r="C870" s="513"/>
      <c r="D870" s="509"/>
      <c r="E870" s="508" t="n">
        <v>177</v>
      </c>
      <c r="F870" s="508" t="s">
        <v>1268</v>
      </c>
      <c r="G870" s="509" t="s">
        <v>3247</v>
      </c>
      <c r="H870" s="509"/>
    </row>
    <row r="871" customFormat="false" ht="15" hidden="false" customHeight="false" outlineLevel="0" collapsed="false">
      <c r="C871" s="513"/>
      <c r="D871" s="509"/>
      <c r="E871" s="508" t="n">
        <v>221</v>
      </c>
      <c r="F871" s="508" t="s">
        <v>1269</v>
      </c>
      <c r="G871" s="509" t="s">
        <v>3248</v>
      </c>
      <c r="H871" s="509"/>
    </row>
    <row r="872" customFormat="false" ht="15" hidden="false" customHeight="false" outlineLevel="0" collapsed="false">
      <c r="C872" s="513"/>
      <c r="D872" s="509"/>
      <c r="E872" s="508" t="n">
        <v>265</v>
      </c>
      <c r="F872" s="508" t="s">
        <v>1270</v>
      </c>
      <c r="G872" s="509" t="s">
        <v>3249</v>
      </c>
      <c r="H872" s="509"/>
    </row>
    <row r="873" customFormat="false" ht="15" hidden="false" customHeight="false" outlineLevel="0" collapsed="false">
      <c r="C873" s="513"/>
      <c r="D873" s="509"/>
      <c r="E873" s="508" t="n">
        <v>456</v>
      </c>
      <c r="F873" s="508" t="s">
        <v>1271</v>
      </c>
      <c r="G873" s="509" t="s">
        <v>3250</v>
      </c>
      <c r="H873" s="509"/>
    </row>
    <row r="874" customFormat="false" ht="15" hidden="false" customHeight="false" outlineLevel="0" collapsed="false">
      <c r="C874" s="513"/>
      <c r="D874" s="509"/>
      <c r="E874" s="508" t="n">
        <v>457</v>
      </c>
      <c r="F874" s="508" t="s">
        <v>1272</v>
      </c>
      <c r="G874" s="509" t="s">
        <v>3251</v>
      </c>
      <c r="H874" s="509"/>
    </row>
    <row r="875" customFormat="false" ht="15" hidden="false" customHeight="false" outlineLevel="0" collapsed="false">
      <c r="C875" s="513"/>
      <c r="D875" s="509"/>
      <c r="E875" s="508" t="n">
        <v>500</v>
      </c>
      <c r="F875" s="508" t="s">
        <v>1274</v>
      </c>
      <c r="G875" s="509" t="s">
        <v>3252</v>
      </c>
      <c r="H875" s="509"/>
    </row>
    <row r="876" customFormat="false" ht="15" hidden="false" customHeight="false" outlineLevel="0" collapsed="false">
      <c r="C876" s="513"/>
      <c r="D876" s="509"/>
      <c r="E876" s="508" t="n">
        <v>505</v>
      </c>
      <c r="F876" s="508" t="s">
        <v>1273</v>
      </c>
      <c r="G876" s="509" t="s">
        <v>3253</v>
      </c>
      <c r="H876" s="509"/>
    </row>
    <row r="877" customFormat="false" ht="15" hidden="false" customHeight="false" outlineLevel="0" collapsed="false">
      <c r="C877" s="513"/>
      <c r="D877" s="509"/>
      <c r="E877" s="508" t="n">
        <v>632</v>
      </c>
      <c r="F877" s="508" t="s">
        <v>1275</v>
      </c>
      <c r="G877" s="509" t="s">
        <v>3254</v>
      </c>
      <c r="H877" s="509"/>
    </row>
    <row r="878" customFormat="false" ht="15" hidden="false" customHeight="false" outlineLevel="0" collapsed="false">
      <c r="C878" s="513"/>
      <c r="D878" s="509"/>
      <c r="E878" s="508" t="n">
        <v>691</v>
      </c>
      <c r="F878" s="508" t="s">
        <v>1276</v>
      </c>
      <c r="G878" s="509" t="s">
        <v>3255</v>
      </c>
      <c r="H878" s="509"/>
    </row>
    <row r="879" customFormat="false" ht="15" hidden="false" customHeight="false" outlineLevel="0" collapsed="false">
      <c r="C879" s="513"/>
      <c r="D879" s="509"/>
      <c r="E879" s="508" t="n">
        <v>692</v>
      </c>
      <c r="F879" s="508" t="s">
        <v>1277</v>
      </c>
      <c r="G879" s="509" t="s">
        <v>3256</v>
      </c>
      <c r="H879" s="509"/>
    </row>
    <row r="880" customFormat="false" ht="15" hidden="false" customHeight="false" outlineLevel="0" collapsed="false">
      <c r="C880" s="513"/>
      <c r="D880" s="509"/>
      <c r="E880" s="508" t="n">
        <v>735</v>
      </c>
      <c r="F880" s="508" t="s">
        <v>1278</v>
      </c>
      <c r="G880" s="509" t="s">
        <v>3257</v>
      </c>
      <c r="H880" s="509"/>
    </row>
    <row r="881" customFormat="false" ht="15" hidden="false" customHeight="false" outlineLevel="0" collapsed="false">
      <c r="C881" s="513"/>
      <c r="D881" s="509"/>
      <c r="E881" s="508" t="n">
        <v>779</v>
      </c>
      <c r="F881" s="508" t="s">
        <v>1279</v>
      </c>
      <c r="G881" s="509" t="s">
        <v>3258</v>
      </c>
      <c r="H881" s="509"/>
    </row>
    <row r="882" customFormat="false" ht="15" hidden="false" customHeight="false" outlineLevel="0" collapsed="false">
      <c r="C882" s="513"/>
      <c r="D882" s="509"/>
      <c r="E882" s="508" t="n">
        <v>1</v>
      </c>
      <c r="F882" s="508" t="s">
        <v>1329</v>
      </c>
      <c r="G882" s="509" t="s">
        <v>3259</v>
      </c>
      <c r="H882" s="509"/>
    </row>
    <row r="883" customFormat="false" ht="15" hidden="false" customHeight="false" outlineLevel="0" collapsed="false">
      <c r="C883" s="513"/>
      <c r="D883" s="509"/>
      <c r="E883" s="508" t="n">
        <v>2</v>
      </c>
      <c r="F883" s="508" t="s">
        <v>1330</v>
      </c>
      <c r="G883" s="509" t="s">
        <v>3260</v>
      </c>
      <c r="H883" s="509"/>
    </row>
    <row r="884" customFormat="false" ht="15" hidden="false" customHeight="false" outlineLevel="0" collapsed="false">
      <c r="C884" s="513"/>
      <c r="D884" s="509"/>
      <c r="E884" s="508" t="n">
        <v>89</v>
      </c>
      <c r="F884" s="508" t="s">
        <v>1332</v>
      </c>
      <c r="G884" s="509" t="s">
        <v>3261</v>
      </c>
      <c r="H884" s="509"/>
    </row>
    <row r="885" customFormat="false" ht="15" hidden="false" customHeight="false" outlineLevel="0" collapsed="false">
      <c r="C885" s="513"/>
      <c r="D885" s="509"/>
      <c r="E885" s="508" t="n">
        <v>90</v>
      </c>
      <c r="F885" s="508" t="s">
        <v>1331</v>
      </c>
      <c r="G885" s="509" t="s">
        <v>3262</v>
      </c>
      <c r="H885" s="509"/>
    </row>
    <row r="886" customFormat="false" ht="15" hidden="false" customHeight="false" outlineLevel="0" collapsed="false">
      <c r="C886" s="513"/>
      <c r="D886" s="509"/>
      <c r="E886" s="508" t="n">
        <v>501</v>
      </c>
      <c r="F886" s="508" t="s">
        <v>1333</v>
      </c>
      <c r="G886" s="509" t="s">
        <v>3263</v>
      </c>
      <c r="H886" s="509"/>
    </row>
    <row r="887" customFormat="false" ht="15" hidden="false" customHeight="false" outlineLevel="0" collapsed="false">
      <c r="C887" s="513"/>
      <c r="D887" s="509"/>
      <c r="E887" s="508" t="n">
        <v>5</v>
      </c>
      <c r="F887" s="508" t="s">
        <v>1335</v>
      </c>
      <c r="G887" s="509" t="s">
        <v>3264</v>
      </c>
      <c r="H887" s="509"/>
    </row>
    <row r="888" customFormat="false" ht="15" hidden="false" customHeight="false" outlineLevel="0" collapsed="false">
      <c r="C888" s="513"/>
      <c r="D888" s="509"/>
      <c r="E888" s="508" t="n">
        <v>9</v>
      </c>
      <c r="F888" s="508" t="s">
        <v>1336</v>
      </c>
      <c r="G888" s="509" t="s">
        <v>3265</v>
      </c>
      <c r="H888" s="509"/>
    </row>
    <row r="889" customFormat="false" ht="15" hidden="false" customHeight="false" outlineLevel="0" collapsed="false">
      <c r="C889" s="513"/>
      <c r="D889" s="509"/>
      <c r="E889" s="508" t="n">
        <v>1</v>
      </c>
      <c r="F889" s="508" t="s">
        <v>866</v>
      </c>
      <c r="G889" s="509" t="s">
        <v>3266</v>
      </c>
      <c r="H889" s="509"/>
    </row>
    <row r="890" customFormat="false" ht="15" hidden="false" customHeight="false" outlineLevel="0" collapsed="false">
      <c r="C890" s="513"/>
      <c r="D890" s="509"/>
      <c r="E890" s="508" t="n">
        <v>2</v>
      </c>
      <c r="F890" s="508" t="s">
        <v>867</v>
      </c>
      <c r="G890" s="509" t="s">
        <v>3267</v>
      </c>
      <c r="H890" s="509"/>
    </row>
    <row r="891" customFormat="false" ht="15" hidden="false" customHeight="false" outlineLevel="0" collapsed="false">
      <c r="C891" s="513"/>
      <c r="D891" s="509"/>
      <c r="E891" s="508" t="n">
        <v>3</v>
      </c>
      <c r="F891" s="508" t="s">
        <v>864</v>
      </c>
      <c r="G891" s="509" t="s">
        <v>3268</v>
      </c>
      <c r="H891" s="509"/>
    </row>
    <row r="892" customFormat="false" ht="15" hidden="false" customHeight="false" outlineLevel="0" collapsed="false">
      <c r="C892" s="513"/>
      <c r="D892" s="509"/>
      <c r="E892" s="508" t="n">
        <v>4</v>
      </c>
      <c r="F892" s="508" t="s">
        <v>865</v>
      </c>
      <c r="G892" s="509" t="s">
        <v>3269</v>
      </c>
      <c r="H892" s="509"/>
    </row>
    <row r="893" customFormat="false" ht="15" hidden="false" customHeight="false" outlineLevel="0" collapsed="false">
      <c r="C893" s="513"/>
      <c r="D893" s="509"/>
      <c r="E893" s="508" t="n">
        <v>5</v>
      </c>
      <c r="F893" s="508" t="s">
        <v>863</v>
      </c>
      <c r="G893" s="509" t="s">
        <v>3270</v>
      </c>
      <c r="H893" s="509"/>
    </row>
    <row r="894" customFormat="false" ht="15" hidden="false" customHeight="false" outlineLevel="0" collapsed="false">
      <c r="C894" s="513"/>
      <c r="D894" s="509"/>
      <c r="E894" s="508" t="n">
        <v>6</v>
      </c>
      <c r="F894" s="508" t="s">
        <v>883</v>
      </c>
      <c r="G894" s="509" t="s">
        <v>3271</v>
      </c>
      <c r="H894" s="509"/>
    </row>
    <row r="895" customFormat="false" ht="15" hidden="false" customHeight="false" outlineLevel="0" collapsed="false">
      <c r="C895" s="513"/>
      <c r="D895" s="509"/>
      <c r="E895" s="508" t="n">
        <v>45</v>
      </c>
      <c r="F895" s="508" t="s">
        <v>665</v>
      </c>
      <c r="G895" s="509" t="s">
        <v>3272</v>
      </c>
      <c r="H895" s="509"/>
    </row>
    <row r="896" customFormat="false" ht="15" hidden="false" customHeight="false" outlineLevel="0" collapsed="false">
      <c r="C896" s="513"/>
      <c r="D896" s="509"/>
      <c r="E896" s="508" t="n">
        <v>46</v>
      </c>
      <c r="F896" s="508" t="s">
        <v>868</v>
      </c>
      <c r="G896" s="509" t="s">
        <v>3273</v>
      </c>
      <c r="H896" s="509"/>
    </row>
    <row r="897" customFormat="false" ht="15" hidden="false" customHeight="false" outlineLevel="0" collapsed="false">
      <c r="C897" s="513"/>
      <c r="D897" s="509"/>
      <c r="E897" s="508" t="n">
        <v>89</v>
      </c>
      <c r="F897" s="508" t="s">
        <v>870</v>
      </c>
      <c r="G897" s="509" t="s">
        <v>3274</v>
      </c>
      <c r="H897" s="509"/>
    </row>
    <row r="898" customFormat="false" ht="15" hidden="false" customHeight="false" outlineLevel="0" collapsed="false">
      <c r="C898" s="513"/>
      <c r="D898" s="509"/>
      <c r="E898" s="508" t="n">
        <v>90</v>
      </c>
      <c r="F898" s="508" t="s">
        <v>872</v>
      </c>
      <c r="G898" s="509" t="s">
        <v>3275</v>
      </c>
      <c r="H898" s="509"/>
    </row>
    <row r="899" customFormat="false" ht="15" hidden="false" customHeight="false" outlineLevel="0" collapsed="false">
      <c r="C899" s="513"/>
      <c r="D899" s="509"/>
      <c r="E899" s="508" t="n">
        <v>92</v>
      </c>
      <c r="F899" s="508" t="s">
        <v>869</v>
      </c>
      <c r="G899" s="509" t="s">
        <v>3276</v>
      </c>
      <c r="H899" s="509"/>
    </row>
    <row r="900" customFormat="false" ht="15" hidden="false" customHeight="false" outlineLevel="0" collapsed="false">
      <c r="C900" s="513"/>
      <c r="D900" s="509"/>
      <c r="E900" s="508" t="n">
        <v>93</v>
      </c>
      <c r="F900" s="508" t="s">
        <v>871</v>
      </c>
      <c r="G900" s="509" t="s">
        <v>3277</v>
      </c>
      <c r="H900" s="509"/>
    </row>
    <row r="901" customFormat="false" ht="15" hidden="false" customHeight="false" outlineLevel="0" collapsed="false">
      <c r="C901" s="513"/>
      <c r="D901" s="509"/>
      <c r="E901" s="508" t="n">
        <v>177</v>
      </c>
      <c r="F901" s="508" t="s">
        <v>875</v>
      </c>
      <c r="G901" s="509" t="s">
        <v>3278</v>
      </c>
      <c r="H901" s="509"/>
    </row>
    <row r="902" customFormat="false" ht="15" hidden="false" customHeight="false" outlineLevel="0" collapsed="false">
      <c r="C902" s="513"/>
      <c r="D902" s="509"/>
      <c r="E902" s="508" t="n">
        <v>178</v>
      </c>
      <c r="F902" s="508" t="s">
        <v>873</v>
      </c>
      <c r="G902" s="509" t="s">
        <v>3279</v>
      </c>
      <c r="H902" s="509"/>
    </row>
    <row r="903" customFormat="false" ht="15" hidden="false" customHeight="false" outlineLevel="0" collapsed="false">
      <c r="C903" s="513"/>
      <c r="D903" s="509"/>
      <c r="E903" s="508" t="n">
        <v>179</v>
      </c>
      <c r="F903" s="508" t="s">
        <v>874</v>
      </c>
      <c r="G903" s="509" t="s">
        <v>3280</v>
      </c>
      <c r="H903" s="509"/>
    </row>
    <row r="904" customFormat="false" ht="15" hidden="false" customHeight="false" outlineLevel="0" collapsed="false">
      <c r="C904" s="513"/>
      <c r="D904" s="509"/>
      <c r="E904" s="508" t="n">
        <v>221</v>
      </c>
      <c r="F904" s="508" t="s">
        <v>876</v>
      </c>
      <c r="G904" s="509" t="s">
        <v>3281</v>
      </c>
      <c r="H904" s="509"/>
    </row>
    <row r="905" customFormat="false" ht="15" hidden="false" customHeight="false" outlineLevel="0" collapsed="false">
      <c r="C905" s="513"/>
      <c r="D905" s="509"/>
      <c r="E905" s="508" t="n">
        <v>270</v>
      </c>
      <c r="F905" s="508" t="s">
        <v>877</v>
      </c>
      <c r="G905" s="509" t="s">
        <v>3282</v>
      </c>
      <c r="H905" s="509"/>
    </row>
    <row r="906" customFormat="false" ht="15" hidden="false" customHeight="false" outlineLevel="0" collapsed="false">
      <c r="C906" s="513"/>
      <c r="D906" s="509"/>
      <c r="E906" s="508" t="n">
        <v>353</v>
      </c>
      <c r="F906" s="508" t="s">
        <v>878</v>
      </c>
      <c r="G906" s="509" t="s">
        <v>3283</v>
      </c>
      <c r="H906" s="509"/>
    </row>
    <row r="907" customFormat="false" ht="15" hidden="false" customHeight="false" outlineLevel="0" collapsed="false">
      <c r="C907" s="513"/>
      <c r="D907" s="509"/>
      <c r="E907" s="508" t="n">
        <v>354</v>
      </c>
      <c r="F907" s="508" t="s">
        <v>880</v>
      </c>
      <c r="G907" s="509" t="s">
        <v>3284</v>
      </c>
      <c r="H907" s="509"/>
    </row>
    <row r="908" customFormat="false" ht="15" hidden="false" customHeight="false" outlineLevel="0" collapsed="false">
      <c r="C908" s="513"/>
      <c r="D908" s="509"/>
      <c r="E908" s="508" t="n">
        <v>500</v>
      </c>
      <c r="F908" s="508" t="s">
        <v>882</v>
      </c>
      <c r="G908" s="509" t="s">
        <v>3285</v>
      </c>
      <c r="H908" s="509"/>
    </row>
    <row r="909" customFormat="false" ht="15" hidden="false" customHeight="false" outlineLevel="0" collapsed="false">
      <c r="C909" s="513"/>
      <c r="D909" s="509"/>
      <c r="E909" s="508" t="n">
        <v>501</v>
      </c>
      <c r="F909" s="508" t="s">
        <v>881</v>
      </c>
      <c r="G909" s="509" t="s">
        <v>3286</v>
      </c>
      <c r="H909" s="509"/>
    </row>
    <row r="910" customFormat="false" ht="15" hidden="false" customHeight="false" outlineLevel="0" collapsed="false">
      <c r="C910" s="513"/>
      <c r="D910" s="509"/>
      <c r="E910" s="508" t="n">
        <v>502</v>
      </c>
      <c r="F910" s="508" t="s">
        <v>879</v>
      </c>
      <c r="G910" s="509" t="s">
        <v>3287</v>
      </c>
      <c r="H910" s="509"/>
    </row>
    <row r="911" customFormat="false" ht="15" hidden="false" customHeight="false" outlineLevel="0" collapsed="false">
      <c r="C911" s="513"/>
      <c r="D911" s="509"/>
      <c r="E911" s="508" t="n">
        <v>544</v>
      </c>
      <c r="F911" s="508" t="s">
        <v>884</v>
      </c>
      <c r="G911" s="509" t="s">
        <v>3288</v>
      </c>
      <c r="H911" s="509"/>
    </row>
    <row r="912" customFormat="false" ht="15" hidden="false" customHeight="false" outlineLevel="0" collapsed="false">
      <c r="C912" s="513"/>
      <c r="D912" s="509"/>
      <c r="E912" s="508" t="n">
        <v>633</v>
      </c>
      <c r="F912" s="508" t="s">
        <v>885</v>
      </c>
      <c r="G912" s="509" t="s">
        <v>3289</v>
      </c>
      <c r="H912" s="509"/>
    </row>
    <row r="913" customFormat="false" ht="15" hidden="false" customHeight="false" outlineLevel="0" collapsed="false">
      <c r="C913" s="513"/>
      <c r="D913" s="509"/>
      <c r="E913" s="508" t="n">
        <v>634</v>
      </c>
      <c r="F913" s="508" t="s">
        <v>886</v>
      </c>
      <c r="G913" s="509" t="s">
        <v>3290</v>
      </c>
      <c r="H913" s="509"/>
    </row>
    <row r="914" customFormat="false" ht="15" hidden="false" customHeight="false" outlineLevel="0" collapsed="false">
      <c r="C914" s="513"/>
      <c r="D914" s="509"/>
      <c r="E914" s="508" t="n">
        <v>635</v>
      </c>
      <c r="F914" s="508" t="s">
        <v>887</v>
      </c>
      <c r="G914" s="509" t="s">
        <v>3291</v>
      </c>
      <c r="H914" s="509"/>
    </row>
    <row r="915" customFormat="false" ht="15" hidden="false" customHeight="false" outlineLevel="0" collapsed="false">
      <c r="C915" s="513"/>
      <c r="D915" s="509"/>
      <c r="E915" s="508" t="n">
        <v>779</v>
      </c>
      <c r="F915" s="508" t="s">
        <v>888</v>
      </c>
      <c r="G915" s="509" t="s">
        <v>3292</v>
      </c>
      <c r="H915" s="509"/>
    </row>
    <row r="916" customFormat="false" ht="15" hidden="false" customHeight="false" outlineLevel="0" collapsed="false">
      <c r="C916" s="513"/>
      <c r="D916" s="509"/>
      <c r="E916" s="508" t="n">
        <v>780</v>
      </c>
      <c r="F916" s="508" t="s">
        <v>889</v>
      </c>
      <c r="G916" s="509" t="s">
        <v>3293</v>
      </c>
      <c r="H916" s="509"/>
    </row>
    <row r="917" customFormat="false" ht="15" hidden="false" customHeight="false" outlineLevel="0" collapsed="false">
      <c r="C917" s="513"/>
      <c r="D917" s="509"/>
      <c r="E917" s="508" t="n">
        <v>781</v>
      </c>
      <c r="F917" s="508" t="s">
        <v>890</v>
      </c>
      <c r="G917" s="509" t="s">
        <v>3294</v>
      </c>
      <c r="H917" s="509"/>
    </row>
    <row r="918" customFormat="false" ht="15" hidden="false" customHeight="false" outlineLevel="0" collapsed="false">
      <c r="C918" s="513"/>
      <c r="D918" s="509"/>
      <c r="E918" s="508" t="n">
        <v>785</v>
      </c>
      <c r="F918" s="508" t="s">
        <v>891</v>
      </c>
      <c r="G918" s="509" t="s">
        <v>3295</v>
      </c>
      <c r="H918" s="509"/>
    </row>
    <row r="919" customFormat="false" ht="15" hidden="false" customHeight="false" outlineLevel="0" collapsed="false">
      <c r="C919" s="513"/>
      <c r="D919" s="509"/>
      <c r="E919" s="508" t="n">
        <v>1</v>
      </c>
      <c r="F919" s="508" t="s">
        <v>914</v>
      </c>
      <c r="G919" s="509" t="s">
        <v>3296</v>
      </c>
      <c r="H919" s="509"/>
    </row>
    <row r="920" customFormat="false" ht="15" hidden="false" customHeight="false" outlineLevel="0" collapsed="false">
      <c r="C920" s="513"/>
      <c r="D920" s="509"/>
      <c r="E920" s="508" t="n">
        <v>89</v>
      </c>
      <c r="F920" s="508" t="s">
        <v>916</v>
      </c>
      <c r="G920" s="509" t="s">
        <v>3297</v>
      </c>
      <c r="H920" s="509"/>
    </row>
    <row r="921" customFormat="false" ht="15" hidden="false" customHeight="false" outlineLevel="0" collapsed="false">
      <c r="C921" s="513"/>
      <c r="D921" s="509"/>
      <c r="E921" s="508" t="n">
        <v>90</v>
      </c>
      <c r="F921" s="508" t="s">
        <v>917</v>
      </c>
      <c r="G921" s="509" t="s">
        <v>3298</v>
      </c>
      <c r="H921" s="509"/>
    </row>
    <row r="922" customFormat="false" ht="15" hidden="false" customHeight="false" outlineLevel="0" collapsed="false">
      <c r="C922" s="513"/>
      <c r="D922" s="509"/>
      <c r="E922" s="508" t="n">
        <v>91</v>
      </c>
      <c r="F922" s="508" t="s">
        <v>915</v>
      </c>
      <c r="G922" s="509" t="s">
        <v>3299</v>
      </c>
      <c r="H922" s="509"/>
    </row>
    <row r="923" customFormat="false" ht="15" hidden="false" customHeight="false" outlineLevel="0" collapsed="false">
      <c r="C923" s="513"/>
      <c r="D923" s="509"/>
      <c r="E923" s="508" t="n">
        <v>133</v>
      </c>
      <c r="F923" s="508" t="s">
        <v>918</v>
      </c>
      <c r="G923" s="509" t="s">
        <v>3300</v>
      </c>
      <c r="H923" s="509"/>
    </row>
    <row r="924" customFormat="false" ht="15" hidden="false" customHeight="false" outlineLevel="0" collapsed="false">
      <c r="C924" s="513"/>
      <c r="D924" s="509"/>
      <c r="E924" s="508" t="n">
        <v>177</v>
      </c>
      <c r="F924" s="508" t="s">
        <v>920</v>
      </c>
      <c r="G924" s="509" t="s">
        <v>3301</v>
      </c>
      <c r="H924" s="509"/>
    </row>
    <row r="925" customFormat="false" ht="15" hidden="false" customHeight="false" outlineLevel="0" collapsed="false">
      <c r="C925" s="513"/>
      <c r="D925" s="509"/>
      <c r="E925" s="508" t="n">
        <v>178</v>
      </c>
      <c r="F925" s="508" t="s">
        <v>919</v>
      </c>
      <c r="G925" s="509" t="s">
        <v>3302</v>
      </c>
      <c r="H925" s="509"/>
    </row>
    <row r="926" customFormat="false" ht="15" hidden="false" customHeight="false" outlineLevel="0" collapsed="false">
      <c r="C926" s="513"/>
      <c r="D926" s="509"/>
      <c r="E926" s="508" t="n">
        <v>221</v>
      </c>
      <c r="F926" s="508" t="s">
        <v>921</v>
      </c>
      <c r="G926" s="509" t="s">
        <v>3303</v>
      </c>
      <c r="H926" s="509"/>
    </row>
    <row r="927" customFormat="false" ht="15" hidden="false" customHeight="false" outlineLevel="0" collapsed="false">
      <c r="C927" s="513"/>
      <c r="D927" s="509"/>
      <c r="E927" s="508" t="n">
        <v>222</v>
      </c>
      <c r="F927" s="508" t="s">
        <v>922</v>
      </c>
      <c r="G927" s="509" t="s">
        <v>3304</v>
      </c>
      <c r="H927" s="509"/>
    </row>
    <row r="928" customFormat="false" ht="15" hidden="false" customHeight="false" outlineLevel="0" collapsed="false">
      <c r="C928" s="513"/>
      <c r="D928" s="509"/>
      <c r="E928" s="508" t="n">
        <v>223</v>
      </c>
      <c r="F928" s="508" t="s">
        <v>923</v>
      </c>
      <c r="G928" s="509" t="s">
        <v>3305</v>
      </c>
      <c r="H928" s="509"/>
    </row>
    <row r="929" customFormat="false" ht="15" hidden="false" customHeight="false" outlineLevel="0" collapsed="false">
      <c r="C929" s="513"/>
      <c r="D929" s="509"/>
      <c r="E929" s="508" t="n">
        <v>353</v>
      </c>
      <c r="F929" s="508" t="s">
        <v>924</v>
      </c>
      <c r="G929" s="509" t="s">
        <v>3306</v>
      </c>
      <c r="H929" s="509"/>
    </row>
    <row r="930" customFormat="false" ht="15" hidden="false" customHeight="false" outlineLevel="0" collapsed="false">
      <c r="C930" s="513"/>
      <c r="D930" s="509"/>
      <c r="E930" s="508" t="n">
        <v>354</v>
      </c>
      <c r="F930" s="508" t="s">
        <v>925</v>
      </c>
      <c r="G930" s="509" t="s">
        <v>3307</v>
      </c>
      <c r="H930" s="509"/>
    </row>
    <row r="931" customFormat="false" ht="15" hidden="false" customHeight="false" outlineLevel="0" collapsed="false">
      <c r="C931" s="513"/>
      <c r="D931" s="509"/>
      <c r="E931" s="508" t="n">
        <v>456</v>
      </c>
      <c r="F931" s="508" t="s">
        <v>926</v>
      </c>
      <c r="G931" s="509" t="s">
        <v>3308</v>
      </c>
      <c r="H931" s="509"/>
    </row>
    <row r="932" customFormat="false" ht="15" hidden="false" customHeight="false" outlineLevel="0" collapsed="false">
      <c r="C932" s="513"/>
      <c r="D932" s="509"/>
      <c r="E932" s="508" t="n">
        <v>457</v>
      </c>
      <c r="F932" s="508" t="s">
        <v>927</v>
      </c>
      <c r="G932" s="509" t="s">
        <v>3309</v>
      </c>
      <c r="H932" s="509"/>
    </row>
    <row r="933" customFormat="false" ht="15" hidden="false" customHeight="false" outlineLevel="0" collapsed="false">
      <c r="C933" s="513"/>
      <c r="D933" s="509"/>
      <c r="E933" s="508" t="n">
        <v>691</v>
      </c>
      <c r="F933" s="508" t="s">
        <v>928</v>
      </c>
      <c r="G933" s="509" t="s">
        <v>3310</v>
      </c>
      <c r="H933" s="509"/>
    </row>
    <row r="934" customFormat="false" ht="15" hidden="false" customHeight="false" outlineLevel="0" collapsed="false">
      <c r="C934" s="513"/>
      <c r="D934" s="509"/>
      <c r="E934" s="508" t="n">
        <v>705</v>
      </c>
      <c r="F934" s="508" t="s">
        <v>929</v>
      </c>
      <c r="G934" s="509" t="s">
        <v>3311</v>
      </c>
      <c r="H934" s="509"/>
    </row>
    <row r="935" customFormat="false" ht="15" hidden="false" customHeight="false" outlineLevel="0" collapsed="false">
      <c r="C935" s="513"/>
      <c r="D935" s="509"/>
      <c r="E935" s="508" t="n">
        <v>1</v>
      </c>
      <c r="F935" s="508" t="s">
        <v>1136</v>
      </c>
      <c r="G935" s="509" t="s">
        <v>3312</v>
      </c>
      <c r="H935" s="509"/>
    </row>
    <row r="936" customFormat="false" ht="15" hidden="false" customHeight="false" outlineLevel="0" collapsed="false">
      <c r="C936" s="513"/>
      <c r="D936" s="509"/>
      <c r="E936" s="508" t="n">
        <v>2</v>
      </c>
      <c r="F936" s="508" t="s">
        <v>1135</v>
      </c>
      <c r="G936" s="509" t="s">
        <v>3313</v>
      </c>
      <c r="H936" s="509"/>
    </row>
    <row r="937" customFormat="false" ht="15" hidden="false" customHeight="false" outlineLevel="0" collapsed="false">
      <c r="C937" s="513"/>
      <c r="D937" s="509"/>
      <c r="E937" s="508" t="n">
        <v>45</v>
      </c>
      <c r="F937" s="508" t="s">
        <v>1137</v>
      </c>
      <c r="G937" s="509" t="s">
        <v>3314</v>
      </c>
      <c r="H937" s="509"/>
    </row>
    <row r="938" customFormat="false" ht="15" hidden="false" customHeight="false" outlineLevel="0" collapsed="false">
      <c r="C938" s="513"/>
      <c r="D938" s="509"/>
      <c r="E938" s="508" t="n">
        <v>89</v>
      </c>
      <c r="F938" s="508" t="s">
        <v>1138</v>
      </c>
      <c r="G938" s="509" t="s">
        <v>3315</v>
      </c>
      <c r="H938" s="509"/>
    </row>
    <row r="939" customFormat="false" ht="15" hidden="false" customHeight="false" outlineLevel="0" collapsed="false">
      <c r="C939" s="513"/>
      <c r="D939" s="509"/>
      <c r="E939" s="508" t="n">
        <v>90</v>
      </c>
      <c r="F939" s="508" t="s">
        <v>1140</v>
      </c>
      <c r="G939" s="509" t="s">
        <v>3316</v>
      </c>
      <c r="H939" s="509"/>
    </row>
    <row r="940" customFormat="false" ht="15" hidden="false" customHeight="false" outlineLevel="0" collapsed="false">
      <c r="C940" s="513"/>
      <c r="D940" s="509"/>
      <c r="E940" s="508" t="n">
        <v>91</v>
      </c>
      <c r="F940" s="508" t="s">
        <v>1142</v>
      </c>
      <c r="G940" s="509" t="s">
        <v>3317</v>
      </c>
      <c r="H940" s="509"/>
    </row>
    <row r="941" customFormat="false" ht="15" hidden="false" customHeight="false" outlineLevel="0" collapsed="false">
      <c r="C941" s="513"/>
      <c r="D941" s="509"/>
      <c r="E941" s="508" t="n">
        <v>92</v>
      </c>
      <c r="F941" s="508" t="s">
        <v>1143</v>
      </c>
      <c r="G941" s="509" t="s">
        <v>3318</v>
      </c>
      <c r="H941" s="509"/>
    </row>
    <row r="942" customFormat="false" ht="15" hidden="false" customHeight="false" outlineLevel="0" collapsed="false">
      <c r="C942" s="513"/>
      <c r="D942" s="509"/>
      <c r="E942" s="508" t="n">
        <v>93</v>
      </c>
      <c r="F942" s="508" t="s">
        <v>1145</v>
      </c>
      <c r="G942" s="509" t="s">
        <v>3319</v>
      </c>
      <c r="H942" s="509"/>
    </row>
    <row r="943" customFormat="false" ht="15" hidden="false" customHeight="false" outlineLevel="0" collapsed="false">
      <c r="C943" s="513"/>
      <c r="D943" s="509"/>
      <c r="E943" s="508" t="n">
        <v>94</v>
      </c>
      <c r="F943" s="508" t="s">
        <v>1144</v>
      </c>
      <c r="G943" s="509" t="s">
        <v>3320</v>
      </c>
      <c r="H943" s="509"/>
    </row>
    <row r="944" customFormat="false" ht="15" hidden="false" customHeight="false" outlineLevel="0" collapsed="false">
      <c r="C944" s="513"/>
      <c r="D944" s="509"/>
      <c r="E944" s="508" t="n">
        <v>95</v>
      </c>
      <c r="F944" s="508" t="s">
        <v>1141</v>
      </c>
      <c r="G944" s="509" t="s">
        <v>3321</v>
      </c>
      <c r="H944" s="509"/>
    </row>
    <row r="945" customFormat="false" ht="15" hidden="false" customHeight="false" outlineLevel="0" collapsed="false">
      <c r="C945" s="513"/>
      <c r="D945" s="509"/>
      <c r="E945" s="508" t="n">
        <v>96</v>
      </c>
      <c r="F945" s="508" t="s">
        <v>1146</v>
      </c>
      <c r="G945" s="509" t="s">
        <v>3322</v>
      </c>
      <c r="H945" s="509"/>
    </row>
    <row r="946" customFormat="false" ht="15" hidden="false" customHeight="false" outlineLevel="0" collapsed="false">
      <c r="C946" s="513"/>
      <c r="D946" s="509"/>
      <c r="E946" s="508" t="n">
        <v>97</v>
      </c>
      <c r="F946" s="508" t="s">
        <v>1139</v>
      </c>
      <c r="G946" s="509" t="s">
        <v>3323</v>
      </c>
      <c r="H946" s="509"/>
    </row>
    <row r="947" customFormat="false" ht="15" hidden="false" customHeight="false" outlineLevel="0" collapsed="false">
      <c r="C947" s="513"/>
      <c r="D947" s="509"/>
      <c r="E947" s="508" t="n">
        <v>98</v>
      </c>
      <c r="F947" s="508" t="s">
        <v>1150</v>
      </c>
      <c r="G947" s="509" t="s">
        <v>3324</v>
      </c>
      <c r="H947" s="509"/>
    </row>
    <row r="948" customFormat="false" ht="15" hidden="false" customHeight="false" outlineLevel="0" collapsed="false">
      <c r="C948" s="513"/>
      <c r="D948" s="509"/>
      <c r="E948" s="508" t="n">
        <v>221</v>
      </c>
      <c r="F948" s="508" t="s">
        <v>1147</v>
      </c>
      <c r="G948" s="509" t="s">
        <v>3325</v>
      </c>
      <c r="H948" s="509"/>
    </row>
    <row r="949" customFormat="false" ht="15" hidden="false" customHeight="false" outlineLevel="0" collapsed="false">
      <c r="C949" s="513"/>
      <c r="D949" s="509"/>
      <c r="E949" s="508" t="n">
        <v>222</v>
      </c>
      <c r="F949" s="508" t="s">
        <v>1148</v>
      </c>
      <c r="G949" s="509" t="s">
        <v>3326</v>
      </c>
      <c r="H949" s="509"/>
    </row>
    <row r="950" customFormat="false" ht="15" hidden="false" customHeight="false" outlineLevel="0" collapsed="false">
      <c r="C950" s="513"/>
      <c r="D950" s="509"/>
      <c r="E950" s="508" t="n">
        <v>456</v>
      </c>
      <c r="F950" s="508" t="s">
        <v>1149</v>
      </c>
      <c r="G950" s="509" t="s">
        <v>3327</v>
      </c>
      <c r="H950" s="509"/>
    </row>
    <row r="951" customFormat="false" ht="15" hidden="false" customHeight="false" outlineLevel="0" collapsed="false">
      <c r="C951" s="513"/>
      <c r="D951" s="509"/>
      <c r="E951" s="508" t="n">
        <v>632</v>
      </c>
      <c r="F951" s="508" t="s">
        <v>1151</v>
      </c>
      <c r="G951" s="509" t="s">
        <v>3328</v>
      </c>
      <c r="H951" s="509"/>
    </row>
    <row r="952" customFormat="false" ht="15" hidden="false" customHeight="false" outlineLevel="0" collapsed="false">
      <c r="C952" s="513"/>
      <c r="D952" s="509"/>
      <c r="E952" s="508" t="n">
        <v>691</v>
      </c>
      <c r="F952" s="508" t="s">
        <v>1153</v>
      </c>
      <c r="G952" s="509" t="s">
        <v>3329</v>
      </c>
      <c r="H952" s="509"/>
    </row>
    <row r="953" customFormat="false" ht="15" hidden="false" customHeight="false" outlineLevel="0" collapsed="false">
      <c r="C953" s="513"/>
      <c r="D953" s="509"/>
      <c r="E953" s="508" t="n">
        <v>692</v>
      </c>
      <c r="F953" s="508" t="s">
        <v>1154</v>
      </c>
      <c r="G953" s="509" t="s">
        <v>3330</v>
      </c>
      <c r="H953" s="509"/>
    </row>
    <row r="954" customFormat="false" ht="15" hidden="false" customHeight="false" outlineLevel="0" collapsed="false">
      <c r="C954" s="513"/>
      <c r="D954" s="509"/>
      <c r="E954" s="508" t="n">
        <v>695</v>
      </c>
      <c r="F954" s="508" t="s">
        <v>1157</v>
      </c>
      <c r="G954" s="509" t="s">
        <v>3331</v>
      </c>
      <c r="H954" s="509"/>
    </row>
    <row r="955" customFormat="false" ht="15" hidden="false" customHeight="false" outlineLevel="0" collapsed="false">
      <c r="C955" s="513"/>
      <c r="D955" s="509"/>
      <c r="E955" s="508" t="n">
        <v>700</v>
      </c>
      <c r="F955" s="508" t="s">
        <v>1152</v>
      </c>
      <c r="G955" s="509" t="s">
        <v>3332</v>
      </c>
      <c r="H955" s="509"/>
    </row>
    <row r="956" customFormat="false" ht="15" hidden="false" customHeight="false" outlineLevel="0" collapsed="false">
      <c r="C956" s="513"/>
      <c r="D956" s="509"/>
      <c r="E956" s="508" t="n">
        <v>779</v>
      </c>
      <c r="F956" s="508" t="s">
        <v>1156</v>
      </c>
      <c r="G956" s="509" t="s">
        <v>3333</v>
      </c>
      <c r="H956" s="509"/>
    </row>
    <row r="957" customFormat="false" ht="15" hidden="false" customHeight="false" outlineLevel="0" collapsed="false">
      <c r="C957" s="513"/>
      <c r="D957" s="509"/>
      <c r="E957" s="508" t="n">
        <v>780</v>
      </c>
      <c r="F957" s="508" t="s">
        <v>1160</v>
      </c>
      <c r="G957" s="509" t="s">
        <v>3334</v>
      </c>
      <c r="H957" s="509"/>
    </row>
    <row r="958" customFormat="false" ht="15" hidden="false" customHeight="false" outlineLevel="0" collapsed="false">
      <c r="C958" s="513"/>
      <c r="D958" s="509"/>
      <c r="E958" s="508" t="n">
        <v>781</v>
      </c>
      <c r="F958" s="508" t="s">
        <v>1161</v>
      </c>
      <c r="G958" s="509" t="s">
        <v>3335</v>
      </c>
      <c r="H958" s="509"/>
    </row>
    <row r="959" customFormat="false" ht="15" hidden="false" customHeight="false" outlineLevel="0" collapsed="false">
      <c r="C959" s="513"/>
      <c r="D959" s="509"/>
      <c r="E959" s="508" t="n">
        <v>782</v>
      </c>
      <c r="F959" s="508" t="s">
        <v>1159</v>
      </c>
      <c r="G959" s="509" t="s">
        <v>3336</v>
      </c>
      <c r="H959" s="509"/>
    </row>
    <row r="960" customFormat="false" ht="15" hidden="false" customHeight="false" outlineLevel="0" collapsed="false">
      <c r="C960" s="513"/>
      <c r="D960" s="509"/>
      <c r="E960" s="508" t="n">
        <v>783</v>
      </c>
      <c r="F960" s="508" t="s">
        <v>1158</v>
      </c>
      <c r="G960" s="509" t="s">
        <v>3337</v>
      </c>
      <c r="H960" s="509"/>
    </row>
    <row r="961" customFormat="false" ht="15" hidden="false" customHeight="false" outlineLevel="0" collapsed="false">
      <c r="C961" s="513"/>
      <c r="D961" s="509"/>
      <c r="E961" s="508" t="n">
        <v>784</v>
      </c>
      <c r="F961" s="508" t="s">
        <v>1155</v>
      </c>
      <c r="G961" s="509" t="s">
        <v>3338</v>
      </c>
      <c r="H961" s="509"/>
    </row>
    <row r="962" customFormat="false" ht="15" hidden="false" customHeight="false" outlineLevel="0" collapsed="false">
      <c r="C962" s="513"/>
      <c r="D962" s="509"/>
      <c r="E962" s="508" t="n">
        <v>867</v>
      </c>
      <c r="F962" s="508" t="s">
        <v>1162</v>
      </c>
      <c r="G962" s="509" t="s">
        <v>3339</v>
      </c>
      <c r="H962" s="509"/>
    </row>
    <row r="963" customFormat="false" ht="15" hidden="false" customHeight="false" outlineLevel="0" collapsed="false">
      <c r="C963" s="513"/>
      <c r="D963" s="509"/>
      <c r="E963" s="508" t="n">
        <v>177</v>
      </c>
      <c r="F963" s="508" t="s">
        <v>816</v>
      </c>
      <c r="G963" s="509" t="s">
        <v>3340</v>
      </c>
      <c r="H963" s="509"/>
    </row>
    <row r="964" customFormat="false" ht="15" hidden="false" customHeight="false" outlineLevel="0" collapsed="false">
      <c r="C964" s="513"/>
      <c r="D964" s="509"/>
      <c r="E964" s="508" t="n">
        <v>867</v>
      </c>
      <c r="F964" s="508" t="s">
        <v>1683</v>
      </c>
      <c r="G964" s="509" t="s">
        <v>3341</v>
      </c>
      <c r="H964" s="509"/>
    </row>
    <row r="965" customFormat="false" ht="15" hidden="false" customHeight="false" outlineLevel="0" collapsed="false">
      <c r="C965" s="513"/>
      <c r="D965" s="509"/>
      <c r="E965" s="508" t="n">
        <v>868</v>
      </c>
      <c r="F965" s="508" t="s">
        <v>1684</v>
      </c>
      <c r="G965" s="509" t="s">
        <v>3342</v>
      </c>
      <c r="H965" s="509"/>
    </row>
    <row r="966" customFormat="false" ht="15" hidden="false" customHeight="false" outlineLevel="0" collapsed="false">
      <c r="C966" s="513"/>
      <c r="D966" s="509"/>
      <c r="E966" s="508" t="n">
        <v>900</v>
      </c>
      <c r="F966" s="508" t="s">
        <v>1682</v>
      </c>
      <c r="G966" s="509" t="s">
        <v>3343</v>
      </c>
      <c r="H966" s="509"/>
    </row>
    <row r="967" customFormat="false" ht="15" hidden="false" customHeight="false" outlineLevel="0" collapsed="false">
      <c r="C967" s="513"/>
      <c r="D967" s="509"/>
      <c r="E967" s="508" t="n">
        <v>89</v>
      </c>
      <c r="F967" s="508" t="s">
        <v>1304</v>
      </c>
      <c r="G967" s="509" t="s">
        <v>3344</v>
      </c>
      <c r="H967" s="509"/>
    </row>
    <row r="968" customFormat="false" ht="15" hidden="false" customHeight="false" outlineLevel="0" collapsed="false">
      <c r="C968" s="513"/>
      <c r="D968" s="509"/>
      <c r="E968" s="508" t="n">
        <v>133</v>
      </c>
      <c r="F968" s="508" t="s">
        <v>1305</v>
      </c>
      <c r="G968" s="509" t="s">
        <v>3345</v>
      </c>
      <c r="H968" s="509"/>
    </row>
    <row r="969" customFormat="false" ht="15" hidden="false" customHeight="false" outlineLevel="0" collapsed="false">
      <c r="C969" s="513"/>
      <c r="D969" s="509"/>
      <c r="E969" s="508" t="n">
        <v>265</v>
      </c>
      <c r="F969" s="508" t="s">
        <v>1306</v>
      </c>
      <c r="G969" s="509" t="s">
        <v>3346</v>
      </c>
      <c r="H969" s="509"/>
    </row>
    <row r="970" customFormat="false" ht="15" hidden="false" customHeight="false" outlineLevel="0" collapsed="false">
      <c r="C970" s="513"/>
      <c r="D970" s="509"/>
      <c r="E970" s="508" t="n">
        <v>510</v>
      </c>
      <c r="F970" s="508" t="s">
        <v>1307</v>
      </c>
      <c r="G970" s="509" t="s">
        <v>3347</v>
      </c>
      <c r="H970" s="509"/>
    </row>
    <row r="971" customFormat="false" ht="15" hidden="false" customHeight="false" outlineLevel="0" collapsed="false">
      <c r="C971" s="513"/>
      <c r="D971" s="509"/>
      <c r="E971" s="508" t="n">
        <v>570</v>
      </c>
      <c r="F971" s="508" t="s">
        <v>1308</v>
      </c>
      <c r="G971" s="509" t="s">
        <v>3348</v>
      </c>
      <c r="H971" s="509"/>
    </row>
    <row r="972" customFormat="false" ht="15" hidden="false" customHeight="false" outlineLevel="0" collapsed="false">
      <c r="C972" s="513"/>
      <c r="D972" s="509"/>
      <c r="E972" s="508" t="n">
        <v>779</v>
      </c>
      <c r="F972" s="508" t="s">
        <v>1309</v>
      </c>
      <c r="G972" s="509" t="s">
        <v>3349</v>
      </c>
      <c r="H972" s="509"/>
    </row>
    <row r="973" customFormat="false" ht="15" hidden="false" customHeight="false" outlineLevel="0" collapsed="false">
      <c r="C973" s="513"/>
      <c r="D973" s="509"/>
      <c r="E973" s="508" t="n">
        <v>781</v>
      </c>
      <c r="F973" s="508" t="s">
        <v>1310</v>
      </c>
      <c r="G973" s="509" t="s">
        <v>3350</v>
      </c>
      <c r="H973" s="509"/>
    </row>
    <row r="974" customFormat="false" ht="15" hidden="false" customHeight="false" outlineLevel="0" collapsed="false">
      <c r="C974" s="513"/>
      <c r="D974" s="509"/>
      <c r="E974" s="508" t="n">
        <v>785</v>
      </c>
      <c r="F974" s="508" t="s">
        <v>1303</v>
      </c>
      <c r="G974" s="509" t="s">
        <v>3351</v>
      </c>
      <c r="H974" s="509"/>
    </row>
    <row r="975" customFormat="false" ht="15" hidden="false" customHeight="false" outlineLevel="0" collapsed="false">
      <c r="C975" s="513"/>
      <c r="D975" s="509"/>
      <c r="E975" s="508" t="n">
        <v>1</v>
      </c>
      <c r="F975" s="508" t="s">
        <v>1555</v>
      </c>
      <c r="G975" s="509" t="s">
        <v>3352</v>
      </c>
      <c r="H975" s="509"/>
    </row>
    <row r="976" customFormat="false" ht="15" hidden="false" customHeight="false" outlineLevel="0" collapsed="false">
      <c r="C976" s="513"/>
      <c r="D976" s="509"/>
      <c r="E976" s="508" t="n">
        <v>2</v>
      </c>
      <c r="F976" s="508" t="s">
        <v>1554</v>
      </c>
      <c r="G976" s="509" t="s">
        <v>3353</v>
      </c>
      <c r="H976" s="509"/>
    </row>
    <row r="977" customFormat="false" ht="15" hidden="false" customHeight="false" outlineLevel="0" collapsed="false">
      <c r="C977" s="513"/>
      <c r="D977" s="509"/>
      <c r="E977" s="508" t="n">
        <v>1</v>
      </c>
      <c r="F977" s="508" t="s">
        <v>616</v>
      </c>
      <c r="G977" s="509" t="s">
        <v>3354</v>
      </c>
      <c r="H977" s="509"/>
    </row>
    <row r="978" customFormat="false" ht="15" hidden="false" customHeight="false" outlineLevel="0" collapsed="false">
      <c r="C978" s="513"/>
      <c r="D978" s="509"/>
      <c r="E978" s="508" t="n">
        <v>45</v>
      </c>
      <c r="F978" s="508" t="s">
        <v>617</v>
      </c>
      <c r="G978" s="509" t="s">
        <v>3355</v>
      </c>
      <c r="H978" s="509"/>
    </row>
    <row r="979" customFormat="false" ht="15" hidden="false" customHeight="false" outlineLevel="0" collapsed="false">
      <c r="C979" s="513"/>
      <c r="D979" s="509"/>
      <c r="E979" s="508" t="n">
        <v>89</v>
      </c>
      <c r="F979" s="508" t="s">
        <v>622</v>
      </c>
      <c r="G979" s="509" t="s">
        <v>3356</v>
      </c>
      <c r="H979" s="509"/>
    </row>
    <row r="980" customFormat="false" ht="15" hidden="false" customHeight="false" outlineLevel="0" collapsed="false">
      <c r="C980" s="513"/>
      <c r="D980" s="509"/>
      <c r="E980" s="508" t="n">
        <v>90</v>
      </c>
      <c r="F980" s="508" t="s">
        <v>621</v>
      </c>
      <c r="G980" s="509" t="s">
        <v>3357</v>
      </c>
      <c r="H980" s="509"/>
    </row>
    <row r="981" customFormat="false" ht="15" hidden="false" customHeight="false" outlineLevel="0" collapsed="false">
      <c r="C981" s="513"/>
      <c r="D981" s="509"/>
      <c r="E981" s="508" t="n">
        <v>91</v>
      </c>
      <c r="F981" s="508" t="s">
        <v>620</v>
      </c>
      <c r="G981" s="509" t="s">
        <v>3358</v>
      </c>
      <c r="H981" s="509"/>
    </row>
    <row r="982" customFormat="false" ht="15" hidden="false" customHeight="false" outlineLevel="0" collapsed="false">
      <c r="C982" s="513"/>
      <c r="D982" s="509"/>
      <c r="E982" s="508" t="n">
        <v>92</v>
      </c>
      <c r="F982" s="508" t="s">
        <v>623</v>
      </c>
      <c r="G982" s="509" t="s">
        <v>3359</v>
      </c>
      <c r="H982" s="509"/>
    </row>
    <row r="983" customFormat="false" ht="15" hidden="false" customHeight="false" outlineLevel="0" collapsed="false">
      <c r="C983" s="513"/>
      <c r="D983" s="509"/>
      <c r="E983" s="508" t="n">
        <v>94</v>
      </c>
      <c r="F983" s="508" t="s">
        <v>619</v>
      </c>
      <c r="G983" s="509" t="s">
        <v>3360</v>
      </c>
      <c r="H983" s="509"/>
    </row>
    <row r="984" customFormat="false" ht="15" hidden="false" customHeight="false" outlineLevel="0" collapsed="false">
      <c r="C984" s="513"/>
      <c r="D984" s="509"/>
      <c r="E984" s="508" t="n">
        <v>95</v>
      </c>
      <c r="F984" s="508" t="s">
        <v>618</v>
      </c>
      <c r="G984" s="509" t="s">
        <v>3361</v>
      </c>
      <c r="H984" s="509"/>
    </row>
    <row r="985" customFormat="false" ht="15" hidden="false" customHeight="false" outlineLevel="0" collapsed="false">
      <c r="C985" s="513"/>
      <c r="D985" s="509"/>
      <c r="E985" s="508" t="n">
        <v>133</v>
      </c>
      <c r="F985" s="508" t="s">
        <v>624</v>
      </c>
      <c r="G985" s="509" t="s">
        <v>3362</v>
      </c>
      <c r="H985" s="509"/>
    </row>
    <row r="986" customFormat="false" ht="15" hidden="false" customHeight="false" outlineLevel="0" collapsed="false">
      <c r="C986" s="513"/>
      <c r="D986" s="509"/>
      <c r="E986" s="508" t="n">
        <v>177</v>
      </c>
      <c r="F986" s="508" t="s">
        <v>626</v>
      </c>
      <c r="G986" s="509" t="s">
        <v>3363</v>
      </c>
      <c r="H986" s="509"/>
    </row>
    <row r="987" customFormat="false" ht="15" hidden="false" customHeight="false" outlineLevel="0" collapsed="false">
      <c r="C987" s="513"/>
      <c r="D987" s="509"/>
      <c r="E987" s="508" t="n">
        <v>178</v>
      </c>
      <c r="F987" s="508" t="s">
        <v>631</v>
      </c>
      <c r="G987" s="509" t="s">
        <v>3364</v>
      </c>
      <c r="H987" s="509"/>
    </row>
    <row r="988" customFormat="false" ht="15" hidden="false" customHeight="false" outlineLevel="0" collapsed="false">
      <c r="C988" s="513"/>
      <c r="D988" s="509"/>
      <c r="E988" s="508" t="n">
        <v>179</v>
      </c>
      <c r="F988" s="508" t="s">
        <v>627</v>
      </c>
      <c r="G988" s="509" t="s">
        <v>3365</v>
      </c>
      <c r="H988" s="509"/>
    </row>
    <row r="989" customFormat="false" ht="15" hidden="false" customHeight="false" outlineLevel="0" collapsed="false">
      <c r="C989" s="513"/>
      <c r="D989" s="509"/>
      <c r="E989" s="508" t="n">
        <v>180</v>
      </c>
      <c r="F989" s="508" t="s">
        <v>630</v>
      </c>
      <c r="G989" s="509" t="s">
        <v>3366</v>
      </c>
      <c r="H989" s="509"/>
    </row>
    <row r="990" customFormat="false" ht="15" hidden="false" customHeight="false" outlineLevel="0" collapsed="false">
      <c r="C990" s="513"/>
      <c r="D990" s="509"/>
      <c r="E990" s="508" t="n">
        <v>181</v>
      </c>
      <c r="F990" s="508" t="s">
        <v>629</v>
      </c>
      <c r="G990" s="509" t="s">
        <v>3367</v>
      </c>
      <c r="H990" s="509"/>
    </row>
    <row r="991" customFormat="false" ht="15" hidden="false" customHeight="false" outlineLevel="0" collapsed="false">
      <c r="C991" s="513"/>
      <c r="D991" s="509"/>
      <c r="E991" s="508" t="n">
        <v>182</v>
      </c>
      <c r="F991" s="508" t="s">
        <v>628</v>
      </c>
      <c r="G991" s="509" t="s">
        <v>3368</v>
      </c>
      <c r="H991" s="509"/>
    </row>
    <row r="992" customFormat="false" ht="15" hidden="false" customHeight="false" outlineLevel="0" collapsed="false">
      <c r="C992" s="513"/>
      <c r="D992" s="509"/>
      <c r="E992" s="508" t="n">
        <v>183</v>
      </c>
      <c r="F992" s="508" t="s">
        <v>625</v>
      </c>
      <c r="G992" s="509" t="s">
        <v>3369</v>
      </c>
      <c r="H992" s="509"/>
    </row>
    <row r="993" customFormat="false" ht="15" hidden="false" customHeight="false" outlineLevel="0" collapsed="false">
      <c r="C993" s="513"/>
      <c r="D993" s="509"/>
      <c r="E993" s="508" t="n">
        <v>221</v>
      </c>
      <c r="F993" s="508" t="s">
        <v>632</v>
      </c>
      <c r="G993" s="509" t="s">
        <v>3370</v>
      </c>
      <c r="H993" s="509"/>
    </row>
    <row r="994" customFormat="false" ht="15" hidden="false" customHeight="false" outlineLevel="0" collapsed="false">
      <c r="C994" s="513"/>
      <c r="D994" s="509"/>
      <c r="E994" s="508" t="n">
        <v>285</v>
      </c>
      <c r="F994" s="508" t="s">
        <v>634</v>
      </c>
      <c r="G994" s="509" t="s">
        <v>3371</v>
      </c>
      <c r="H994" s="509"/>
    </row>
    <row r="995" customFormat="false" ht="15" hidden="false" customHeight="false" outlineLevel="0" collapsed="false">
      <c r="C995" s="513"/>
      <c r="D995" s="509"/>
      <c r="E995" s="508" t="n">
        <v>456</v>
      </c>
      <c r="F995" s="508" t="s">
        <v>633</v>
      </c>
      <c r="G995" s="509" t="s">
        <v>3372</v>
      </c>
      <c r="H995" s="509"/>
    </row>
    <row r="996" customFormat="false" ht="15" hidden="false" customHeight="false" outlineLevel="0" collapsed="false">
      <c r="C996" s="513"/>
      <c r="D996" s="509"/>
      <c r="E996" s="508" t="n">
        <v>500</v>
      </c>
      <c r="F996" s="508" t="s">
        <v>637</v>
      </c>
      <c r="G996" s="509" t="s">
        <v>3373</v>
      </c>
      <c r="H996" s="509"/>
    </row>
    <row r="997" customFormat="false" ht="15" hidden="false" customHeight="false" outlineLevel="0" collapsed="false">
      <c r="C997" s="513"/>
      <c r="D997" s="509"/>
      <c r="E997" s="508" t="n">
        <v>501</v>
      </c>
      <c r="F997" s="508" t="s">
        <v>640</v>
      </c>
      <c r="G997" s="509" t="s">
        <v>3374</v>
      </c>
      <c r="H997" s="509"/>
    </row>
    <row r="998" customFormat="false" ht="15" hidden="false" customHeight="false" outlineLevel="0" collapsed="false">
      <c r="C998" s="513"/>
      <c r="D998" s="509"/>
      <c r="E998" s="508" t="n">
        <v>505</v>
      </c>
      <c r="F998" s="508" t="s">
        <v>641</v>
      </c>
      <c r="G998" s="509" t="s">
        <v>3375</v>
      </c>
      <c r="H998" s="509"/>
    </row>
    <row r="999" customFormat="false" ht="15" hidden="false" customHeight="false" outlineLevel="0" collapsed="false">
      <c r="C999" s="513"/>
      <c r="D999" s="509"/>
      <c r="E999" s="508" t="n">
        <v>507</v>
      </c>
      <c r="F999" s="508" t="s">
        <v>639</v>
      </c>
      <c r="G999" s="509" t="s">
        <v>3376</v>
      </c>
      <c r="H999" s="509"/>
    </row>
    <row r="1000" customFormat="false" ht="15" hidden="false" customHeight="false" outlineLevel="0" collapsed="false">
      <c r="C1000" s="513"/>
      <c r="D1000" s="509"/>
      <c r="E1000" s="508" t="n">
        <v>510</v>
      </c>
      <c r="F1000" s="508" t="s">
        <v>636</v>
      </c>
      <c r="G1000" s="509" t="s">
        <v>3377</v>
      </c>
      <c r="H1000" s="509"/>
    </row>
    <row r="1001" customFormat="false" ht="15" hidden="false" customHeight="false" outlineLevel="0" collapsed="false">
      <c r="C1001" s="513"/>
      <c r="D1001" s="509"/>
      <c r="E1001" s="508" t="n">
        <v>511</v>
      </c>
      <c r="F1001" s="508" t="s">
        <v>635</v>
      </c>
      <c r="G1001" s="509" t="s">
        <v>3378</v>
      </c>
      <c r="H1001" s="509"/>
    </row>
    <row r="1002" customFormat="false" ht="15" hidden="false" customHeight="false" outlineLevel="0" collapsed="false">
      <c r="C1002" s="513"/>
      <c r="D1002" s="509"/>
      <c r="E1002" s="508" t="n">
        <v>515</v>
      </c>
      <c r="F1002" s="508" t="s">
        <v>638</v>
      </c>
      <c r="G1002" s="509" t="s">
        <v>3379</v>
      </c>
      <c r="H1002" s="509"/>
    </row>
    <row r="1003" customFormat="false" ht="15" hidden="false" customHeight="false" outlineLevel="0" collapsed="false">
      <c r="C1003" s="513"/>
      <c r="D1003" s="509"/>
      <c r="E1003" s="508" t="n">
        <v>691</v>
      </c>
      <c r="F1003" s="508" t="s">
        <v>642</v>
      </c>
      <c r="G1003" s="509" t="s">
        <v>3380</v>
      </c>
      <c r="H1003" s="509"/>
    </row>
    <row r="1004" customFormat="false" ht="15" hidden="false" customHeight="false" outlineLevel="0" collapsed="false">
      <c r="C1004" s="513"/>
      <c r="D1004" s="509"/>
      <c r="E1004" s="508" t="n">
        <v>750</v>
      </c>
      <c r="F1004" s="508" t="s">
        <v>643</v>
      </c>
      <c r="G1004" s="509" t="s">
        <v>3381</v>
      </c>
      <c r="H1004" s="509"/>
    </row>
    <row r="1005" customFormat="false" ht="15" hidden="false" customHeight="false" outlineLevel="0" collapsed="false">
      <c r="C1005" s="513"/>
      <c r="D1005" s="509"/>
      <c r="E1005" s="508" t="n">
        <v>868</v>
      </c>
      <c r="F1005" s="508" t="s">
        <v>644</v>
      </c>
      <c r="G1005" s="509" t="s">
        <v>3382</v>
      </c>
      <c r="H1005" s="509"/>
    </row>
    <row r="1006" customFormat="false" ht="15" hidden="false" customHeight="false" outlineLevel="0" collapsed="false">
      <c r="C1006" s="513"/>
      <c r="D1006" s="509"/>
      <c r="E1006" s="508" t="n">
        <v>45</v>
      </c>
      <c r="F1006" s="508" t="s">
        <v>356</v>
      </c>
      <c r="G1006" s="509" t="s">
        <v>3383</v>
      </c>
      <c r="H1006" s="509"/>
    </row>
    <row r="1007" customFormat="false" ht="15" hidden="false" customHeight="false" outlineLevel="0" collapsed="false">
      <c r="C1007" s="513"/>
      <c r="D1007" s="509"/>
      <c r="E1007" s="508" t="n">
        <v>89</v>
      </c>
      <c r="F1007" s="508" t="s">
        <v>357</v>
      </c>
      <c r="G1007" s="509" t="s">
        <v>3384</v>
      </c>
      <c r="H1007" s="509"/>
    </row>
    <row r="1008" customFormat="false" ht="15" hidden="false" customHeight="false" outlineLevel="0" collapsed="false">
      <c r="C1008" s="513"/>
      <c r="D1008" s="509"/>
      <c r="E1008" s="508" t="n">
        <v>500</v>
      </c>
      <c r="F1008" s="508" t="s">
        <v>358</v>
      </c>
      <c r="G1008" s="509" t="s">
        <v>3385</v>
      </c>
      <c r="H1008" s="509"/>
    </row>
    <row r="1009" customFormat="false" ht="15" hidden="false" customHeight="false" outlineLevel="0" collapsed="false">
      <c r="C1009" s="513"/>
      <c r="D1009" s="509"/>
      <c r="E1009" s="508" t="n">
        <v>550</v>
      </c>
      <c r="F1009" s="508" t="s">
        <v>359</v>
      </c>
      <c r="G1009" s="509" t="s">
        <v>3386</v>
      </c>
      <c r="H1009" s="509"/>
    </row>
    <row r="1010" customFormat="false" ht="15" hidden="false" customHeight="false" outlineLevel="0" collapsed="false">
      <c r="C1010" s="513"/>
      <c r="D1010" s="509"/>
      <c r="E1010" s="508" t="n">
        <v>632</v>
      </c>
      <c r="F1010" s="508" t="s">
        <v>362</v>
      </c>
      <c r="G1010" s="509" t="s">
        <v>3387</v>
      </c>
      <c r="H1010" s="509"/>
    </row>
    <row r="1011" customFormat="false" ht="15" hidden="false" customHeight="false" outlineLevel="0" collapsed="false">
      <c r="C1011" s="513"/>
      <c r="D1011" s="509"/>
      <c r="E1011" s="508" t="n">
        <v>633</v>
      </c>
      <c r="F1011" s="508" t="s">
        <v>361</v>
      </c>
      <c r="G1011" s="509" t="s">
        <v>3388</v>
      </c>
      <c r="H1011" s="509"/>
    </row>
    <row r="1012" customFormat="false" ht="15" hidden="false" customHeight="false" outlineLevel="0" collapsed="false">
      <c r="C1012" s="513"/>
      <c r="D1012" s="509"/>
      <c r="E1012" s="508" t="n">
        <v>645</v>
      </c>
      <c r="F1012" s="508" t="s">
        <v>360</v>
      </c>
      <c r="G1012" s="509" t="s">
        <v>3389</v>
      </c>
      <c r="H1012" s="509"/>
    </row>
    <row r="1013" customFormat="false" ht="15" hidden="false" customHeight="false" outlineLevel="0" collapsed="false">
      <c r="C1013" s="513"/>
      <c r="D1013" s="509"/>
      <c r="E1013" s="508" t="n">
        <v>1</v>
      </c>
      <c r="F1013" s="508" t="s">
        <v>931</v>
      </c>
      <c r="G1013" s="509" t="s">
        <v>3390</v>
      </c>
      <c r="H1013" s="509"/>
    </row>
    <row r="1014" customFormat="false" ht="15" hidden="false" customHeight="false" outlineLevel="0" collapsed="false">
      <c r="C1014" s="513"/>
      <c r="D1014" s="509"/>
      <c r="E1014" s="508" t="n">
        <v>5</v>
      </c>
      <c r="F1014" s="508" t="s">
        <v>932</v>
      </c>
      <c r="G1014" s="509" t="s">
        <v>3391</v>
      </c>
      <c r="H1014" s="509"/>
    </row>
    <row r="1015" customFormat="false" ht="15" hidden="false" customHeight="false" outlineLevel="0" collapsed="false">
      <c r="C1015" s="513"/>
      <c r="D1015" s="509"/>
      <c r="E1015" s="508" t="n">
        <v>735</v>
      </c>
      <c r="F1015" s="508" t="s">
        <v>933</v>
      </c>
      <c r="G1015" s="509" t="s">
        <v>3392</v>
      </c>
      <c r="H1015" s="509"/>
    </row>
    <row r="1016" customFormat="false" ht="15" hidden="false" customHeight="false" outlineLevel="0" collapsed="false">
      <c r="C1016" s="513"/>
      <c r="D1016" s="509"/>
      <c r="E1016" s="508" t="n">
        <v>177</v>
      </c>
      <c r="F1016" s="508" t="s">
        <v>1043</v>
      </c>
      <c r="G1016" s="509" t="s">
        <v>3393</v>
      </c>
      <c r="H1016" s="509"/>
    </row>
    <row r="1017" customFormat="false" ht="15" hidden="false" customHeight="false" outlineLevel="0" collapsed="false">
      <c r="C1017" s="513"/>
      <c r="D1017" s="509"/>
      <c r="E1017" s="508" t="n">
        <v>178</v>
      </c>
      <c r="F1017" s="508" t="s">
        <v>1044</v>
      </c>
      <c r="G1017" s="509" t="s">
        <v>3394</v>
      </c>
      <c r="H1017" s="509"/>
    </row>
    <row r="1018" customFormat="false" ht="15" hidden="false" customHeight="false" outlineLevel="0" collapsed="false">
      <c r="C1018" s="513"/>
      <c r="D1018" s="509"/>
      <c r="E1018" s="508" t="n">
        <v>345</v>
      </c>
      <c r="F1018" s="508" t="s">
        <v>1042</v>
      </c>
      <c r="G1018" s="509" t="s">
        <v>3395</v>
      </c>
      <c r="H1018" s="509"/>
    </row>
    <row r="1019" customFormat="false" ht="15" hidden="false" customHeight="false" outlineLevel="0" collapsed="false">
      <c r="C1019" s="513"/>
      <c r="D1019" s="509"/>
      <c r="E1019" s="508" t="n">
        <v>500</v>
      </c>
      <c r="F1019" s="508" t="s">
        <v>1045</v>
      </c>
      <c r="G1019" s="509" t="s">
        <v>3396</v>
      </c>
      <c r="H1019" s="509"/>
    </row>
    <row r="1020" customFormat="false" ht="15" hidden="false" customHeight="false" outlineLevel="0" collapsed="false">
      <c r="C1020" s="513"/>
      <c r="D1020" s="509"/>
      <c r="E1020" s="508" t="n">
        <v>630</v>
      </c>
      <c r="F1020" s="508" t="s">
        <v>1047</v>
      </c>
      <c r="G1020" s="509" t="s">
        <v>3397</v>
      </c>
      <c r="H1020" s="509"/>
    </row>
    <row r="1021" customFormat="false" ht="15" hidden="false" customHeight="false" outlineLevel="0" collapsed="false">
      <c r="C1021" s="513"/>
      <c r="D1021" s="509"/>
      <c r="E1021" s="508" t="n">
        <v>632</v>
      </c>
      <c r="F1021" s="508" t="s">
        <v>1048</v>
      </c>
      <c r="G1021" s="509" t="s">
        <v>3398</v>
      </c>
      <c r="H1021" s="509"/>
    </row>
    <row r="1022" customFormat="false" ht="15" hidden="false" customHeight="false" outlineLevel="0" collapsed="false">
      <c r="C1022" s="513"/>
      <c r="D1022" s="509"/>
      <c r="E1022" s="508" t="n">
        <v>634</v>
      </c>
      <c r="F1022" s="508" t="s">
        <v>1049</v>
      </c>
      <c r="G1022" s="509" t="s">
        <v>3399</v>
      </c>
      <c r="H1022" s="509"/>
    </row>
    <row r="1023" customFormat="false" ht="15" hidden="false" customHeight="false" outlineLevel="0" collapsed="false">
      <c r="C1023" s="513"/>
      <c r="D1023" s="509"/>
      <c r="E1023" s="508" t="n">
        <v>89</v>
      </c>
      <c r="F1023" s="508" t="s">
        <v>1092</v>
      </c>
      <c r="G1023" s="509" t="s">
        <v>3400</v>
      </c>
      <c r="H1023" s="509"/>
    </row>
    <row r="1024" customFormat="false" ht="15" hidden="false" customHeight="false" outlineLevel="0" collapsed="false">
      <c r="C1024" s="513"/>
      <c r="D1024" s="509"/>
      <c r="E1024" s="508" t="n">
        <v>177</v>
      </c>
      <c r="F1024" s="508" t="s">
        <v>1093</v>
      </c>
      <c r="G1024" s="509" t="s">
        <v>3401</v>
      </c>
      <c r="H1024" s="509"/>
    </row>
    <row r="1025" customFormat="false" ht="15" hidden="false" customHeight="false" outlineLevel="0" collapsed="false">
      <c r="C1025" s="513"/>
      <c r="D1025" s="509"/>
      <c r="E1025" s="508" t="n">
        <v>221</v>
      </c>
      <c r="F1025" s="508" t="s">
        <v>1094</v>
      </c>
      <c r="G1025" s="509" t="s">
        <v>3402</v>
      </c>
      <c r="H1025" s="509"/>
    </row>
    <row r="1026" customFormat="false" ht="15" hidden="false" customHeight="false" outlineLevel="0" collapsed="false">
      <c r="C1026" s="513"/>
      <c r="D1026" s="509"/>
      <c r="E1026" s="508" t="n">
        <v>500</v>
      </c>
      <c r="F1026" s="508" t="s">
        <v>1095</v>
      </c>
      <c r="G1026" s="509" t="s">
        <v>3403</v>
      </c>
      <c r="H1026" s="509"/>
    </row>
    <row r="1027" customFormat="false" ht="15" hidden="false" customHeight="false" outlineLevel="0" collapsed="false">
      <c r="C1027" s="513"/>
      <c r="D1027" s="509"/>
      <c r="E1027" s="508" t="n">
        <v>501</v>
      </c>
      <c r="F1027" s="508" t="s">
        <v>1096</v>
      </c>
      <c r="G1027" s="509" t="s">
        <v>3404</v>
      </c>
      <c r="H1027" s="509"/>
    </row>
    <row r="1028" customFormat="false" ht="15" hidden="false" customHeight="false" outlineLevel="0" collapsed="false">
      <c r="C1028" s="513"/>
      <c r="D1028" s="509"/>
      <c r="E1028" s="508" t="n">
        <v>601</v>
      </c>
      <c r="F1028" s="508" t="s">
        <v>1098</v>
      </c>
      <c r="G1028" s="509" t="s">
        <v>3405</v>
      </c>
      <c r="H1028" s="509"/>
    </row>
    <row r="1029" customFormat="false" ht="15" hidden="false" customHeight="false" outlineLevel="0" collapsed="false">
      <c r="C1029" s="513"/>
      <c r="D1029" s="509"/>
      <c r="E1029" s="508" t="n">
        <v>632</v>
      </c>
      <c r="F1029" s="508" t="s">
        <v>1099</v>
      </c>
      <c r="G1029" s="509" t="s">
        <v>3406</v>
      </c>
      <c r="H1029" s="509"/>
    </row>
    <row r="1030" customFormat="false" ht="15" hidden="false" customHeight="false" outlineLevel="0" collapsed="false">
      <c r="C1030" s="513"/>
      <c r="D1030" s="509"/>
      <c r="E1030" s="508" t="n">
        <v>635</v>
      </c>
      <c r="F1030" s="508" t="s">
        <v>1097</v>
      </c>
      <c r="G1030" s="509" t="s">
        <v>3407</v>
      </c>
      <c r="H1030" s="509"/>
    </row>
    <row r="1031" customFormat="false" ht="15" hidden="false" customHeight="false" outlineLevel="0" collapsed="false">
      <c r="C1031" s="513"/>
      <c r="D1031" s="509"/>
      <c r="E1031" s="508" t="n">
        <v>691</v>
      </c>
      <c r="F1031" s="508" t="s">
        <v>1100</v>
      </c>
      <c r="G1031" s="509" t="s">
        <v>3408</v>
      </c>
      <c r="H1031" s="509"/>
    </row>
    <row r="1032" customFormat="false" ht="15" hidden="false" customHeight="false" outlineLevel="0" collapsed="false">
      <c r="C1032" s="513"/>
      <c r="D1032" s="509"/>
      <c r="E1032" s="508" t="n">
        <v>735</v>
      </c>
      <c r="F1032" s="508" t="s">
        <v>1101</v>
      </c>
      <c r="G1032" s="509" t="s">
        <v>3409</v>
      </c>
      <c r="H1032" s="509"/>
    </row>
    <row r="1033" customFormat="false" ht="15" hidden="false" customHeight="false" outlineLevel="0" collapsed="false">
      <c r="C1033" s="513"/>
      <c r="D1033" s="509"/>
      <c r="E1033" s="508" t="n">
        <v>779</v>
      </c>
      <c r="F1033" s="508" t="s">
        <v>1102</v>
      </c>
      <c r="G1033" s="509" t="s">
        <v>3410</v>
      </c>
      <c r="H1033" s="509"/>
    </row>
    <row r="1034" customFormat="false" ht="15" hidden="false" customHeight="false" outlineLevel="0" collapsed="false">
      <c r="C1034" s="513"/>
      <c r="D1034" s="509"/>
      <c r="E1034" s="508" t="n">
        <v>1</v>
      </c>
      <c r="F1034" s="508" t="s">
        <v>545</v>
      </c>
      <c r="G1034" s="509" t="s">
        <v>3411</v>
      </c>
      <c r="H1034" s="509"/>
    </row>
    <row r="1035" customFormat="false" ht="15" hidden="false" customHeight="false" outlineLevel="0" collapsed="false">
      <c r="C1035" s="513"/>
      <c r="D1035" s="509"/>
      <c r="E1035" s="508" t="n">
        <v>89</v>
      </c>
      <c r="F1035" s="508" t="s">
        <v>547</v>
      </c>
      <c r="G1035" s="509" t="s">
        <v>3412</v>
      </c>
      <c r="H1035" s="509"/>
    </row>
    <row r="1036" customFormat="false" ht="15" hidden="false" customHeight="false" outlineLevel="0" collapsed="false">
      <c r="C1036" s="513"/>
      <c r="D1036" s="509"/>
      <c r="E1036" s="508" t="n">
        <v>90</v>
      </c>
      <c r="F1036" s="508" t="s">
        <v>546</v>
      </c>
      <c r="G1036" s="509" t="s">
        <v>3413</v>
      </c>
      <c r="H1036" s="509"/>
    </row>
    <row r="1037" customFormat="false" ht="15" hidden="false" customHeight="false" outlineLevel="0" collapsed="false">
      <c r="C1037" s="513"/>
      <c r="D1037" s="509"/>
      <c r="E1037" s="508" t="n">
        <v>177</v>
      </c>
      <c r="F1037" s="508" t="s">
        <v>548</v>
      </c>
      <c r="G1037" s="509" t="s">
        <v>3414</v>
      </c>
      <c r="H1037" s="509"/>
    </row>
    <row r="1038" customFormat="false" ht="15" hidden="false" customHeight="false" outlineLevel="0" collapsed="false">
      <c r="C1038" s="513"/>
      <c r="D1038" s="509"/>
      <c r="E1038" s="508" t="n">
        <v>1</v>
      </c>
      <c r="F1038" s="508" t="s">
        <v>1082</v>
      </c>
      <c r="G1038" s="509" t="s">
        <v>3415</v>
      </c>
      <c r="H1038" s="509"/>
    </row>
    <row r="1039" customFormat="false" ht="15" hidden="false" customHeight="false" outlineLevel="0" collapsed="false">
      <c r="C1039" s="513"/>
      <c r="D1039" s="509"/>
      <c r="E1039" s="508" t="n">
        <v>2</v>
      </c>
      <c r="F1039" s="508" t="s">
        <v>1081</v>
      </c>
      <c r="G1039" s="509" t="s">
        <v>3416</v>
      </c>
      <c r="H1039" s="509"/>
    </row>
    <row r="1040" customFormat="false" ht="15" hidden="false" customHeight="false" outlineLevel="0" collapsed="false">
      <c r="C1040" s="513"/>
      <c r="D1040" s="509"/>
      <c r="E1040" s="508" t="n">
        <v>5</v>
      </c>
      <c r="F1040" s="508" t="s">
        <v>1087</v>
      </c>
      <c r="G1040" s="509" t="s">
        <v>3417</v>
      </c>
      <c r="H1040" s="509"/>
    </row>
    <row r="1041" customFormat="false" ht="15" hidden="false" customHeight="false" outlineLevel="0" collapsed="false">
      <c r="C1041" s="513"/>
      <c r="D1041" s="509"/>
      <c r="E1041" s="508" t="n">
        <v>65</v>
      </c>
      <c r="F1041" s="508" t="s">
        <v>1083</v>
      </c>
      <c r="G1041" s="509" t="s">
        <v>3418</v>
      </c>
      <c r="H1041" s="509"/>
    </row>
    <row r="1042" customFormat="false" ht="15" hidden="false" customHeight="false" outlineLevel="0" collapsed="false">
      <c r="C1042" s="513"/>
      <c r="D1042" s="509"/>
      <c r="E1042" s="508" t="n">
        <v>221</v>
      </c>
      <c r="F1042" s="508" t="s">
        <v>1085</v>
      </c>
      <c r="G1042" s="509" t="s">
        <v>3419</v>
      </c>
      <c r="H1042" s="509"/>
    </row>
    <row r="1043" customFormat="false" ht="15" hidden="false" customHeight="false" outlineLevel="0" collapsed="false">
      <c r="C1043" s="513"/>
      <c r="D1043" s="509"/>
      <c r="E1043" s="508" t="n">
        <v>225</v>
      </c>
      <c r="F1043" s="508" t="s">
        <v>1084</v>
      </c>
      <c r="G1043" s="509" t="s">
        <v>3420</v>
      </c>
      <c r="H1043" s="509"/>
    </row>
    <row r="1044" customFormat="false" ht="15" hidden="false" customHeight="false" outlineLevel="0" collapsed="false">
      <c r="C1044" s="513"/>
      <c r="D1044" s="509"/>
      <c r="E1044" s="508" t="n">
        <v>500</v>
      </c>
      <c r="F1044" s="508" t="s">
        <v>1086</v>
      </c>
      <c r="G1044" s="509" t="s">
        <v>3421</v>
      </c>
      <c r="H1044" s="509"/>
    </row>
    <row r="1045" customFormat="false" ht="15" hidden="false" customHeight="false" outlineLevel="0" collapsed="false">
      <c r="C1045" s="513"/>
      <c r="D1045" s="509"/>
      <c r="E1045" s="508" t="n">
        <v>691</v>
      </c>
      <c r="F1045" s="508" t="s">
        <v>1088</v>
      </c>
      <c r="G1045" s="509" t="s">
        <v>3422</v>
      </c>
      <c r="H1045" s="509"/>
    </row>
    <row r="1046" customFormat="false" ht="15" hidden="false" customHeight="false" outlineLevel="0" collapsed="false">
      <c r="C1046" s="513"/>
      <c r="D1046" s="509"/>
      <c r="E1046" s="508" t="n">
        <v>705</v>
      </c>
      <c r="F1046" s="508" t="s">
        <v>1090</v>
      </c>
      <c r="G1046" s="509" t="s">
        <v>3423</v>
      </c>
      <c r="H1046" s="509"/>
    </row>
    <row r="1047" customFormat="false" ht="15" hidden="false" customHeight="false" outlineLevel="0" collapsed="false">
      <c r="C1047" s="513"/>
      <c r="D1047" s="509"/>
      <c r="E1047" s="508" t="n">
        <v>779</v>
      </c>
      <c r="F1047" s="508" t="s">
        <v>1089</v>
      </c>
      <c r="G1047" s="509" t="s">
        <v>3424</v>
      </c>
      <c r="H1047" s="509"/>
    </row>
    <row r="1048" customFormat="false" ht="15" hidden="false" customHeight="false" outlineLevel="0" collapsed="false">
      <c r="C1048" s="513"/>
      <c r="D1048" s="509"/>
      <c r="E1048" s="508" t="n">
        <v>999</v>
      </c>
      <c r="F1048" s="508" t="s">
        <v>1080</v>
      </c>
      <c r="G1048" s="509" t="s">
        <v>3425</v>
      </c>
      <c r="H1048" s="509"/>
    </row>
    <row r="1049" customFormat="false" ht="15" hidden="false" customHeight="false" outlineLevel="0" collapsed="false">
      <c r="C1049" s="513"/>
      <c r="D1049" s="509"/>
      <c r="E1049" s="508" t="n">
        <v>177</v>
      </c>
      <c r="F1049" s="508" t="s">
        <v>429</v>
      </c>
      <c r="G1049" s="509" t="s">
        <v>3426</v>
      </c>
      <c r="H1049" s="509"/>
    </row>
    <row r="1050" customFormat="false" ht="15" hidden="false" customHeight="false" outlineLevel="0" collapsed="false">
      <c r="C1050" s="513"/>
      <c r="D1050" s="509"/>
      <c r="E1050" s="508" t="n">
        <v>250</v>
      </c>
      <c r="F1050" s="508" t="s">
        <v>431</v>
      </c>
      <c r="G1050" s="509" t="s">
        <v>3427</v>
      </c>
      <c r="H1050" s="509"/>
    </row>
    <row r="1051" customFormat="false" ht="15" hidden="false" customHeight="false" outlineLevel="0" collapsed="false">
      <c r="C1051" s="513"/>
      <c r="D1051" s="509"/>
      <c r="E1051" s="508" t="n">
        <v>265</v>
      </c>
      <c r="F1051" s="508" t="s">
        <v>432</v>
      </c>
      <c r="G1051" s="509" t="s">
        <v>3428</v>
      </c>
      <c r="H1051" s="509"/>
    </row>
    <row r="1052" customFormat="false" ht="15" hidden="false" customHeight="false" outlineLevel="0" collapsed="false">
      <c r="C1052" s="513"/>
      <c r="D1052" s="509"/>
      <c r="E1052" s="508" t="n">
        <v>300</v>
      </c>
      <c r="F1052" s="508" t="s">
        <v>430</v>
      </c>
      <c r="G1052" s="509" t="s">
        <v>3429</v>
      </c>
      <c r="H1052" s="509"/>
    </row>
    <row r="1053" customFormat="false" ht="15" hidden="false" customHeight="false" outlineLevel="0" collapsed="false">
      <c r="C1053" s="513"/>
      <c r="D1053" s="509"/>
      <c r="E1053" s="508" t="n">
        <v>550</v>
      </c>
      <c r="F1053" s="508" t="s">
        <v>433</v>
      </c>
      <c r="G1053" s="509" t="s">
        <v>3430</v>
      </c>
      <c r="H1053" s="509"/>
    </row>
    <row r="1054" customFormat="false" ht="15" hidden="false" customHeight="false" outlineLevel="0" collapsed="false">
      <c r="C1054" s="513"/>
      <c r="D1054" s="509"/>
      <c r="E1054" s="508" t="n">
        <v>605</v>
      </c>
      <c r="F1054" s="508" t="s">
        <v>434</v>
      </c>
      <c r="G1054" s="509" t="s">
        <v>3431</v>
      </c>
      <c r="H1054" s="509"/>
    </row>
    <row r="1055" customFormat="false" ht="15" hidden="false" customHeight="false" outlineLevel="0" collapsed="false">
      <c r="C1055" s="513"/>
      <c r="D1055" s="509"/>
      <c r="E1055" s="508" t="n">
        <v>779</v>
      </c>
      <c r="F1055" s="508" t="s">
        <v>435</v>
      </c>
      <c r="G1055" s="509" t="s">
        <v>3432</v>
      </c>
      <c r="H1055" s="509"/>
    </row>
    <row r="1056" customFormat="false" ht="15" hidden="false" customHeight="false" outlineLevel="0" collapsed="false">
      <c r="C1056" s="513"/>
      <c r="D1056" s="509"/>
      <c r="E1056" s="508" t="n">
        <v>1</v>
      </c>
      <c r="F1056" s="508" t="s">
        <v>1644</v>
      </c>
      <c r="G1056" s="509" t="s">
        <v>3433</v>
      </c>
      <c r="H1056" s="509"/>
    </row>
    <row r="1057" customFormat="false" ht="15" hidden="false" customHeight="false" outlineLevel="0" collapsed="false">
      <c r="C1057" s="513"/>
      <c r="D1057" s="509"/>
      <c r="E1057" s="508" t="n">
        <v>2</v>
      </c>
      <c r="F1057" s="508" t="s">
        <v>1645</v>
      </c>
      <c r="G1057" s="509" t="s">
        <v>3434</v>
      </c>
      <c r="H1057" s="509"/>
    </row>
    <row r="1058" customFormat="false" ht="15" hidden="false" customHeight="false" outlineLevel="0" collapsed="false">
      <c r="C1058" s="513"/>
      <c r="D1058" s="509"/>
      <c r="E1058" s="508" t="n">
        <v>3</v>
      </c>
      <c r="F1058" s="508" t="s">
        <v>1648</v>
      </c>
      <c r="G1058" s="509" t="s">
        <v>3435</v>
      </c>
      <c r="H1058" s="509"/>
    </row>
    <row r="1059" customFormat="false" ht="15" hidden="false" customHeight="false" outlineLevel="0" collapsed="false">
      <c r="C1059" s="513"/>
      <c r="D1059" s="509"/>
      <c r="E1059" s="508" t="n">
        <v>89</v>
      </c>
      <c r="F1059" s="508" t="s">
        <v>1650</v>
      </c>
      <c r="G1059" s="509" t="s">
        <v>3436</v>
      </c>
      <c r="H1059" s="509"/>
    </row>
    <row r="1060" customFormat="false" ht="15" hidden="false" customHeight="false" outlineLevel="0" collapsed="false">
      <c r="C1060" s="513"/>
      <c r="D1060" s="509"/>
      <c r="E1060" s="508" t="n">
        <v>177</v>
      </c>
      <c r="F1060" s="508" t="s">
        <v>1646</v>
      </c>
      <c r="G1060" s="509" t="s">
        <v>3437</v>
      </c>
      <c r="H1060" s="509"/>
    </row>
    <row r="1061" customFormat="false" ht="15" hidden="false" customHeight="false" outlineLevel="0" collapsed="false">
      <c r="C1061" s="513"/>
      <c r="D1061" s="509"/>
      <c r="E1061" s="508" t="n">
        <v>500</v>
      </c>
      <c r="F1061" s="508" t="s">
        <v>1647</v>
      </c>
      <c r="G1061" s="509" t="s">
        <v>3438</v>
      </c>
      <c r="H1061" s="509"/>
    </row>
    <row r="1062" customFormat="false" ht="15" hidden="false" customHeight="false" outlineLevel="0" collapsed="false">
      <c r="C1062" s="513"/>
      <c r="D1062" s="509"/>
      <c r="E1062" s="508" t="n">
        <v>691</v>
      </c>
      <c r="F1062" s="508" t="s">
        <v>1649</v>
      </c>
      <c r="G1062" s="509" t="s">
        <v>3439</v>
      </c>
      <c r="H1062" s="509"/>
    </row>
    <row r="1063" customFormat="false" ht="15" hidden="false" customHeight="false" outlineLevel="0" collapsed="false">
      <c r="C1063" s="513"/>
      <c r="D1063" s="509"/>
      <c r="E1063" s="508" t="n">
        <v>779</v>
      </c>
      <c r="F1063" s="508" t="s">
        <v>1651</v>
      </c>
      <c r="G1063" s="509" t="s">
        <v>3440</v>
      </c>
      <c r="H1063" s="509"/>
    </row>
    <row r="1064" customFormat="false" ht="15" hidden="false" customHeight="false" outlineLevel="0" collapsed="false">
      <c r="C1064" s="513"/>
      <c r="D1064" s="509"/>
      <c r="E1064" s="508" t="n">
        <v>823</v>
      </c>
      <c r="F1064" s="508" t="s">
        <v>1652</v>
      </c>
      <c r="G1064" s="509" t="s">
        <v>3441</v>
      </c>
      <c r="H1064" s="509"/>
    </row>
    <row r="1065" customFormat="false" ht="15" hidden="false" customHeight="false" outlineLevel="0" collapsed="false">
      <c r="C1065" s="513"/>
      <c r="D1065" s="509"/>
      <c r="E1065" s="508" t="n">
        <v>824</v>
      </c>
      <c r="F1065" s="508" t="s">
        <v>1653</v>
      </c>
      <c r="G1065" s="509" t="s">
        <v>3442</v>
      </c>
      <c r="H1065" s="509"/>
    </row>
    <row r="1066" customFormat="false" ht="15" hidden="false" customHeight="false" outlineLevel="0" collapsed="false">
      <c r="C1066" s="513"/>
      <c r="D1066" s="509"/>
      <c r="E1066" s="508" t="n">
        <v>37</v>
      </c>
      <c r="F1066" s="508" t="s">
        <v>1112</v>
      </c>
      <c r="G1066" s="509" t="s">
        <v>3443</v>
      </c>
      <c r="H1066" s="509"/>
    </row>
    <row r="1067" customFormat="false" ht="15" hidden="false" customHeight="false" outlineLevel="0" collapsed="false">
      <c r="C1067" s="513"/>
      <c r="D1067" s="509"/>
      <c r="E1067" s="508" t="n">
        <v>45</v>
      </c>
      <c r="F1067" s="508" t="s">
        <v>1113</v>
      </c>
      <c r="G1067" s="509" t="s">
        <v>3444</v>
      </c>
      <c r="H1067" s="509"/>
    </row>
    <row r="1068" customFormat="false" ht="15" hidden="false" customHeight="false" outlineLevel="0" collapsed="false">
      <c r="C1068" s="513"/>
      <c r="D1068" s="509"/>
      <c r="E1068" s="508" t="n">
        <v>46</v>
      </c>
      <c r="F1068" s="508" t="s">
        <v>1114</v>
      </c>
      <c r="G1068" s="509" t="s">
        <v>3445</v>
      </c>
      <c r="H1068" s="509"/>
    </row>
    <row r="1069" customFormat="false" ht="15" hidden="false" customHeight="false" outlineLevel="0" collapsed="false">
      <c r="C1069" s="513"/>
      <c r="D1069" s="509"/>
      <c r="E1069" s="508" t="n">
        <v>89</v>
      </c>
      <c r="F1069" s="508" t="s">
        <v>1115</v>
      </c>
      <c r="G1069" s="509" t="s">
        <v>3446</v>
      </c>
      <c r="H1069" s="509"/>
    </row>
    <row r="1070" customFormat="false" ht="15" hidden="false" customHeight="false" outlineLevel="0" collapsed="false">
      <c r="C1070" s="513"/>
      <c r="D1070" s="509"/>
      <c r="E1070" s="508" t="n">
        <v>95</v>
      </c>
      <c r="F1070" s="508" t="s">
        <v>1116</v>
      </c>
      <c r="G1070" s="509" t="s">
        <v>3447</v>
      </c>
      <c r="H1070" s="509"/>
    </row>
    <row r="1071" customFormat="false" ht="15" hidden="false" customHeight="false" outlineLevel="0" collapsed="false">
      <c r="C1071" s="513"/>
      <c r="D1071" s="509"/>
      <c r="E1071" s="508" t="n">
        <v>133</v>
      </c>
      <c r="F1071" s="508" t="s">
        <v>1117</v>
      </c>
      <c r="G1071" s="509" t="s">
        <v>3448</v>
      </c>
      <c r="H1071" s="509"/>
    </row>
    <row r="1072" customFormat="false" ht="15" hidden="false" customHeight="false" outlineLevel="0" collapsed="false">
      <c r="C1072" s="513"/>
      <c r="D1072" s="509"/>
      <c r="E1072" s="508" t="n">
        <v>140</v>
      </c>
      <c r="F1072" s="508" t="s">
        <v>1118</v>
      </c>
      <c r="G1072" s="509" t="s">
        <v>3449</v>
      </c>
      <c r="H1072" s="509"/>
    </row>
    <row r="1073" customFormat="false" ht="15" hidden="false" customHeight="false" outlineLevel="0" collapsed="false">
      <c r="C1073" s="513"/>
      <c r="D1073" s="509"/>
      <c r="E1073" s="508" t="n">
        <v>177</v>
      </c>
      <c r="F1073" s="508" t="s">
        <v>1119</v>
      </c>
      <c r="G1073" s="509" t="s">
        <v>3450</v>
      </c>
      <c r="H1073" s="509"/>
    </row>
    <row r="1074" customFormat="false" ht="15" hidden="false" customHeight="false" outlineLevel="0" collapsed="false">
      <c r="C1074" s="513"/>
      <c r="D1074" s="509"/>
      <c r="E1074" s="508" t="n">
        <v>183</v>
      </c>
      <c r="F1074" s="508" t="s">
        <v>1120</v>
      </c>
      <c r="G1074" s="509" t="s">
        <v>3451</v>
      </c>
      <c r="H1074" s="509"/>
    </row>
    <row r="1075" customFormat="false" ht="15" hidden="false" customHeight="false" outlineLevel="0" collapsed="false">
      <c r="C1075" s="513"/>
      <c r="D1075" s="509"/>
      <c r="E1075" s="508" t="n">
        <v>221</v>
      </c>
      <c r="F1075" s="508" t="s">
        <v>1121</v>
      </c>
      <c r="G1075" s="509" t="s">
        <v>3452</v>
      </c>
      <c r="H1075" s="509"/>
    </row>
    <row r="1076" customFormat="false" ht="15" hidden="false" customHeight="false" outlineLevel="0" collapsed="false">
      <c r="C1076" s="513"/>
      <c r="D1076" s="509"/>
      <c r="E1076" s="508" t="n">
        <v>227</v>
      </c>
      <c r="F1076" s="508" t="s">
        <v>1122</v>
      </c>
      <c r="G1076" s="509" t="s">
        <v>3453</v>
      </c>
      <c r="H1076" s="509"/>
    </row>
    <row r="1077" customFormat="false" ht="15" hidden="false" customHeight="false" outlineLevel="0" collapsed="false">
      <c r="C1077" s="513"/>
      <c r="D1077" s="509"/>
      <c r="E1077" s="508" t="n">
        <v>500</v>
      </c>
      <c r="F1077" s="508" t="s">
        <v>1124</v>
      </c>
      <c r="G1077" s="509" t="s">
        <v>3454</v>
      </c>
      <c r="H1077" s="509"/>
    </row>
    <row r="1078" customFormat="false" ht="15" hidden="false" customHeight="false" outlineLevel="0" collapsed="false">
      <c r="C1078" s="513"/>
      <c r="D1078" s="509"/>
      <c r="E1078" s="508" t="n">
        <v>505</v>
      </c>
      <c r="F1078" s="508" t="s">
        <v>1125</v>
      </c>
      <c r="G1078" s="509" t="s">
        <v>3455</v>
      </c>
      <c r="H1078" s="509"/>
    </row>
    <row r="1079" customFormat="false" ht="15" hidden="false" customHeight="false" outlineLevel="0" collapsed="false">
      <c r="C1079" s="513"/>
      <c r="D1079" s="509"/>
      <c r="E1079" s="508" t="n">
        <v>632</v>
      </c>
      <c r="F1079" s="508" t="s">
        <v>1128</v>
      </c>
      <c r="G1079" s="509" t="s">
        <v>3456</v>
      </c>
      <c r="H1079" s="509"/>
    </row>
    <row r="1080" customFormat="false" ht="15" hidden="false" customHeight="false" outlineLevel="0" collapsed="false">
      <c r="C1080" s="513"/>
      <c r="D1080" s="509"/>
      <c r="E1080" s="508" t="n">
        <v>634</v>
      </c>
      <c r="F1080" s="508" t="s">
        <v>1127</v>
      </c>
      <c r="G1080" s="509" t="s">
        <v>3457</v>
      </c>
      <c r="H1080" s="509"/>
    </row>
    <row r="1081" customFormat="false" ht="15" hidden="false" customHeight="false" outlineLevel="0" collapsed="false">
      <c r="C1081" s="513"/>
      <c r="D1081" s="509"/>
      <c r="E1081" s="508" t="n">
        <v>645</v>
      </c>
      <c r="F1081" s="508" t="s">
        <v>1123</v>
      </c>
      <c r="G1081" s="509" t="s">
        <v>3458</v>
      </c>
      <c r="H1081" s="509"/>
    </row>
    <row r="1082" customFormat="false" ht="15" hidden="false" customHeight="false" outlineLevel="0" collapsed="false">
      <c r="C1082" s="513"/>
      <c r="D1082" s="509"/>
      <c r="E1082" s="508" t="n">
        <v>691</v>
      </c>
      <c r="F1082" s="508" t="s">
        <v>1129</v>
      </c>
      <c r="G1082" s="509" t="s">
        <v>3459</v>
      </c>
      <c r="H1082" s="509"/>
    </row>
    <row r="1083" customFormat="false" ht="15" hidden="false" customHeight="false" outlineLevel="0" collapsed="false">
      <c r="C1083" s="513"/>
      <c r="D1083" s="509"/>
      <c r="E1083" s="508" t="n">
        <v>701</v>
      </c>
      <c r="F1083" s="508" t="s">
        <v>1130</v>
      </c>
      <c r="G1083" s="509" t="s">
        <v>3460</v>
      </c>
      <c r="H1083" s="509"/>
    </row>
    <row r="1084" customFormat="false" ht="15" hidden="false" customHeight="false" outlineLevel="0" collapsed="false">
      <c r="C1084" s="513"/>
      <c r="D1084" s="509"/>
      <c r="E1084" s="508" t="n">
        <v>735</v>
      </c>
      <c r="F1084" s="508" t="s">
        <v>1131</v>
      </c>
      <c r="G1084" s="509" t="s">
        <v>3461</v>
      </c>
      <c r="H1084" s="509"/>
    </row>
    <row r="1085" customFormat="false" ht="15" hidden="false" customHeight="false" outlineLevel="0" collapsed="false">
      <c r="C1085" s="513"/>
      <c r="D1085" s="509"/>
      <c r="E1085" s="508" t="n">
        <v>740</v>
      </c>
      <c r="F1085" s="508" t="s">
        <v>1132</v>
      </c>
      <c r="G1085" s="509" t="s">
        <v>3462</v>
      </c>
      <c r="H1085" s="509"/>
    </row>
    <row r="1086" customFormat="false" ht="15" hidden="false" customHeight="false" outlineLevel="0" collapsed="false">
      <c r="C1086" s="513"/>
      <c r="D1086" s="509"/>
      <c r="E1086" s="508" t="n">
        <v>779</v>
      </c>
      <c r="F1086" s="508" t="s">
        <v>1133</v>
      </c>
      <c r="G1086" s="509" t="s">
        <v>3463</v>
      </c>
      <c r="H1086" s="509"/>
    </row>
    <row r="1087" customFormat="false" ht="15" hidden="false" customHeight="false" outlineLevel="0" collapsed="false">
      <c r="C1087" s="513"/>
      <c r="D1087" s="509"/>
      <c r="E1087" s="508" t="n">
        <v>999</v>
      </c>
      <c r="F1087" s="508" t="s">
        <v>1126</v>
      </c>
      <c r="G1087" s="509" t="s">
        <v>3464</v>
      </c>
      <c r="H1087" s="509"/>
    </row>
    <row r="1088" customFormat="false" ht="15" hidden="false" customHeight="false" outlineLevel="0" collapsed="false">
      <c r="C1088" s="513"/>
      <c r="D1088" s="509"/>
      <c r="E1088" s="508" t="n">
        <v>89</v>
      </c>
      <c r="F1088" s="508" t="s">
        <v>1051</v>
      </c>
      <c r="G1088" s="509" t="s">
        <v>3465</v>
      </c>
      <c r="H1088" s="509"/>
    </row>
    <row r="1089" customFormat="false" ht="15" hidden="false" customHeight="false" outlineLevel="0" collapsed="false">
      <c r="C1089" s="513"/>
      <c r="D1089" s="509"/>
      <c r="E1089" s="508" t="n">
        <v>90</v>
      </c>
      <c r="F1089" s="508" t="s">
        <v>1053</v>
      </c>
      <c r="G1089" s="509" t="s">
        <v>3466</v>
      </c>
      <c r="H1089" s="509"/>
    </row>
    <row r="1090" customFormat="false" ht="15" hidden="false" customHeight="false" outlineLevel="0" collapsed="false">
      <c r="C1090" s="513"/>
      <c r="D1090" s="509"/>
      <c r="E1090" s="508" t="n">
        <v>91</v>
      </c>
      <c r="F1090" s="508" t="s">
        <v>1054</v>
      </c>
      <c r="G1090" s="509" t="s">
        <v>3467</v>
      </c>
      <c r="H1090" s="509"/>
    </row>
    <row r="1091" customFormat="false" ht="15" hidden="false" customHeight="false" outlineLevel="0" collapsed="false">
      <c r="C1091" s="513"/>
      <c r="D1091" s="509"/>
      <c r="E1091" s="508" t="n">
        <v>92</v>
      </c>
      <c r="F1091" s="508" t="s">
        <v>1052</v>
      </c>
      <c r="G1091" s="509" t="s">
        <v>3468</v>
      </c>
      <c r="H1091" s="509"/>
    </row>
    <row r="1092" customFormat="false" ht="15" hidden="false" customHeight="false" outlineLevel="0" collapsed="false">
      <c r="C1092" s="513"/>
      <c r="D1092" s="509"/>
      <c r="E1092" s="508" t="n">
        <v>133</v>
      </c>
      <c r="F1092" s="508" t="s">
        <v>1055</v>
      </c>
      <c r="G1092" s="509" t="s">
        <v>3469</v>
      </c>
      <c r="H1092" s="509"/>
    </row>
    <row r="1093" customFormat="false" ht="15" hidden="false" customHeight="false" outlineLevel="0" collapsed="false">
      <c r="C1093" s="513"/>
      <c r="D1093" s="509"/>
      <c r="E1093" s="508" t="n">
        <v>173</v>
      </c>
      <c r="F1093" s="508" t="s">
        <v>1062</v>
      </c>
      <c r="G1093" s="509" t="s">
        <v>3470</v>
      </c>
      <c r="H1093" s="509"/>
    </row>
    <row r="1094" customFormat="false" ht="15" hidden="false" customHeight="false" outlineLevel="0" collapsed="false">
      <c r="C1094" s="513"/>
      <c r="D1094" s="509"/>
      <c r="E1094" s="508" t="n">
        <v>174</v>
      </c>
      <c r="F1094" s="508" t="s">
        <v>1064</v>
      </c>
      <c r="G1094" s="509" t="s">
        <v>3471</v>
      </c>
      <c r="H1094" s="509"/>
    </row>
    <row r="1095" customFormat="false" ht="15" hidden="false" customHeight="false" outlineLevel="0" collapsed="false">
      <c r="C1095" s="513"/>
      <c r="D1095" s="509"/>
      <c r="E1095" s="508" t="n">
        <v>175</v>
      </c>
      <c r="F1095" s="508" t="s">
        <v>1063</v>
      </c>
      <c r="G1095" s="509" t="s">
        <v>3472</v>
      </c>
      <c r="H1095" s="509"/>
    </row>
    <row r="1096" customFormat="false" ht="15" hidden="false" customHeight="false" outlineLevel="0" collapsed="false">
      <c r="C1096" s="513"/>
      <c r="D1096" s="509"/>
      <c r="E1096" s="508" t="n">
        <v>176</v>
      </c>
      <c r="F1096" s="508" t="s">
        <v>1060</v>
      </c>
      <c r="G1096" s="509" t="s">
        <v>3473</v>
      </c>
      <c r="H1096" s="509"/>
    </row>
    <row r="1097" customFormat="false" ht="15" hidden="false" customHeight="false" outlineLevel="0" collapsed="false">
      <c r="C1097" s="513"/>
      <c r="D1097" s="509"/>
      <c r="E1097" s="508" t="n">
        <v>177</v>
      </c>
      <c r="F1097" s="508" t="s">
        <v>1056</v>
      </c>
      <c r="G1097" s="509" t="s">
        <v>3474</v>
      </c>
      <c r="H1097" s="509"/>
    </row>
    <row r="1098" customFormat="false" ht="15" hidden="false" customHeight="false" outlineLevel="0" collapsed="false">
      <c r="C1098" s="513"/>
      <c r="D1098" s="509"/>
      <c r="E1098" s="508" t="n">
        <v>178</v>
      </c>
      <c r="F1098" s="508" t="s">
        <v>1066</v>
      </c>
      <c r="G1098" s="509" t="s">
        <v>3475</v>
      </c>
      <c r="H1098" s="509"/>
    </row>
    <row r="1099" customFormat="false" ht="15" hidden="false" customHeight="false" outlineLevel="0" collapsed="false">
      <c r="C1099" s="513"/>
      <c r="D1099" s="509"/>
      <c r="E1099" s="508" t="n">
        <v>179</v>
      </c>
      <c r="F1099" s="508" t="s">
        <v>1059</v>
      </c>
      <c r="G1099" s="509" t="s">
        <v>3476</v>
      </c>
      <c r="H1099" s="509"/>
    </row>
    <row r="1100" customFormat="false" ht="15" hidden="false" customHeight="false" outlineLevel="0" collapsed="false">
      <c r="C1100" s="513"/>
      <c r="D1100" s="509"/>
      <c r="E1100" s="508" t="n">
        <v>180</v>
      </c>
      <c r="F1100" s="508" t="s">
        <v>1058</v>
      </c>
      <c r="G1100" s="509" t="s">
        <v>3477</v>
      </c>
      <c r="H1100" s="509"/>
    </row>
    <row r="1101" customFormat="false" ht="15" hidden="false" customHeight="false" outlineLevel="0" collapsed="false">
      <c r="C1101" s="513"/>
      <c r="D1101" s="509"/>
      <c r="E1101" s="508" t="n">
        <v>181</v>
      </c>
      <c r="F1101" s="508" t="s">
        <v>1065</v>
      </c>
      <c r="G1101" s="509" t="s">
        <v>3478</v>
      </c>
      <c r="H1101" s="509"/>
    </row>
    <row r="1102" customFormat="false" ht="15" hidden="false" customHeight="false" outlineLevel="0" collapsed="false">
      <c r="C1102" s="513"/>
      <c r="D1102" s="509"/>
      <c r="E1102" s="508" t="n">
        <v>183</v>
      </c>
      <c r="F1102" s="508" t="s">
        <v>1061</v>
      </c>
      <c r="G1102" s="509" t="s">
        <v>3479</v>
      </c>
      <c r="H1102" s="509"/>
    </row>
    <row r="1103" customFormat="false" ht="15" hidden="false" customHeight="false" outlineLevel="0" collapsed="false">
      <c r="C1103" s="513"/>
      <c r="D1103" s="509"/>
      <c r="E1103" s="508" t="n">
        <v>265</v>
      </c>
      <c r="F1103" s="508" t="s">
        <v>1067</v>
      </c>
      <c r="G1103" s="509" t="s">
        <v>3480</v>
      </c>
      <c r="H1103" s="509"/>
    </row>
    <row r="1104" customFormat="false" ht="15" hidden="false" customHeight="false" outlineLevel="0" collapsed="false">
      <c r="C1104" s="513"/>
      <c r="D1104" s="509"/>
      <c r="E1104" s="508" t="n">
        <v>500</v>
      </c>
      <c r="F1104" s="508" t="s">
        <v>1071</v>
      </c>
      <c r="G1104" s="509" t="s">
        <v>3481</v>
      </c>
      <c r="H1104" s="509"/>
    </row>
    <row r="1105" customFormat="false" ht="15" hidden="false" customHeight="false" outlineLevel="0" collapsed="false">
      <c r="C1105" s="513"/>
      <c r="D1105" s="509"/>
      <c r="E1105" s="508" t="n">
        <v>501</v>
      </c>
      <c r="F1105" s="508" t="s">
        <v>1068</v>
      </c>
      <c r="G1105" s="509" t="s">
        <v>3482</v>
      </c>
      <c r="H1105" s="509"/>
    </row>
    <row r="1106" customFormat="false" ht="15" hidden="false" customHeight="false" outlineLevel="0" collapsed="false">
      <c r="C1106" s="513"/>
      <c r="D1106" s="509"/>
      <c r="E1106" s="508" t="n">
        <v>502</v>
      </c>
      <c r="F1106" s="508" t="s">
        <v>1070</v>
      </c>
      <c r="G1106" s="509" t="s">
        <v>3483</v>
      </c>
      <c r="H1106" s="509"/>
    </row>
    <row r="1107" customFormat="false" ht="15" hidden="false" customHeight="false" outlineLevel="0" collapsed="false">
      <c r="C1107" s="513"/>
      <c r="D1107" s="509"/>
      <c r="E1107" s="508" t="n">
        <v>632</v>
      </c>
      <c r="F1107" s="508" t="s">
        <v>1073</v>
      </c>
      <c r="G1107" s="509" t="s">
        <v>3484</v>
      </c>
      <c r="H1107" s="509"/>
    </row>
    <row r="1108" customFormat="false" ht="15" hidden="false" customHeight="false" outlineLevel="0" collapsed="false">
      <c r="C1108" s="513"/>
      <c r="D1108" s="509"/>
      <c r="E1108" s="508" t="n">
        <v>633</v>
      </c>
      <c r="F1108" s="508" t="s">
        <v>1074</v>
      </c>
      <c r="G1108" s="509" t="s">
        <v>3485</v>
      </c>
      <c r="H1108" s="509"/>
    </row>
    <row r="1109" customFormat="false" ht="15" hidden="false" customHeight="false" outlineLevel="0" collapsed="false">
      <c r="C1109" s="513"/>
      <c r="D1109" s="509"/>
      <c r="E1109" s="508" t="n">
        <v>692</v>
      </c>
      <c r="F1109" s="508" t="s">
        <v>1075</v>
      </c>
      <c r="G1109" s="509" t="s">
        <v>3486</v>
      </c>
      <c r="H1109" s="509"/>
    </row>
    <row r="1110" customFormat="false" ht="15" hidden="false" customHeight="false" outlineLevel="0" collapsed="false">
      <c r="C1110" s="513"/>
      <c r="D1110" s="509"/>
      <c r="E1110" s="508" t="n">
        <v>693</v>
      </c>
      <c r="F1110" s="508" t="s">
        <v>1072</v>
      </c>
      <c r="G1110" s="509" t="s">
        <v>3487</v>
      </c>
      <c r="H1110" s="509"/>
    </row>
    <row r="1111" customFormat="false" ht="15" hidden="false" customHeight="false" outlineLevel="0" collapsed="false">
      <c r="C1111" s="513"/>
      <c r="D1111" s="509"/>
      <c r="E1111" s="508" t="n">
        <v>701</v>
      </c>
      <c r="F1111" s="508" t="s">
        <v>1069</v>
      </c>
      <c r="G1111" s="509" t="s">
        <v>3488</v>
      </c>
      <c r="H1111" s="509"/>
    </row>
    <row r="1112" customFormat="false" ht="15" hidden="false" customHeight="false" outlineLevel="0" collapsed="false">
      <c r="C1112" s="513"/>
      <c r="D1112" s="509"/>
      <c r="E1112" s="508" t="n">
        <v>735</v>
      </c>
      <c r="F1112" s="508" t="s">
        <v>1076</v>
      </c>
      <c r="G1112" s="509" t="s">
        <v>3489</v>
      </c>
      <c r="H1112" s="509"/>
    </row>
    <row r="1113" customFormat="false" ht="15" hidden="false" customHeight="false" outlineLevel="0" collapsed="false">
      <c r="C1113" s="513"/>
      <c r="D1113" s="509"/>
      <c r="E1113" s="508" t="n">
        <v>738</v>
      </c>
      <c r="F1113" s="508" t="s">
        <v>1057</v>
      </c>
      <c r="G1113" s="509" t="s">
        <v>3490</v>
      </c>
      <c r="H1113" s="509"/>
    </row>
    <row r="1114" customFormat="false" ht="15" hidden="false" customHeight="false" outlineLevel="0" collapsed="false">
      <c r="C1114" s="513"/>
      <c r="D1114" s="509"/>
      <c r="E1114" s="508" t="n">
        <v>779</v>
      </c>
      <c r="F1114" s="508" t="s">
        <v>1078</v>
      </c>
      <c r="G1114" s="509" t="s">
        <v>3491</v>
      </c>
      <c r="H1114" s="509"/>
    </row>
    <row r="1115" customFormat="false" ht="15" hidden="false" customHeight="false" outlineLevel="0" collapsed="false">
      <c r="C1115" s="513"/>
      <c r="D1115" s="509"/>
      <c r="E1115" s="508" t="n">
        <v>780</v>
      </c>
      <c r="F1115" s="508" t="s">
        <v>1077</v>
      </c>
      <c r="G1115" s="509" t="s">
        <v>3492</v>
      </c>
      <c r="H1115" s="509"/>
    </row>
    <row r="1116" customFormat="false" ht="15" hidden="false" customHeight="false" outlineLevel="0" collapsed="false">
      <c r="C1116" s="513"/>
      <c r="D1116" s="509"/>
      <c r="E1116" s="508" t="n">
        <v>795</v>
      </c>
      <c r="F1116" s="508" t="s">
        <v>1079</v>
      </c>
      <c r="G1116" s="509" t="s">
        <v>3493</v>
      </c>
      <c r="H1116" s="509"/>
    </row>
    <row r="1117" customFormat="false" ht="15" hidden="false" customHeight="false" outlineLevel="0" collapsed="false">
      <c r="C1117" s="513"/>
      <c r="D1117" s="509"/>
      <c r="E1117" s="508" t="n">
        <v>460</v>
      </c>
      <c r="F1117" s="508" t="s">
        <v>243</v>
      </c>
      <c r="G1117" s="509" t="s">
        <v>3494</v>
      </c>
      <c r="H1117" s="509"/>
    </row>
    <row r="1118" customFormat="false" ht="15" hidden="false" customHeight="false" outlineLevel="0" collapsed="false">
      <c r="C1118" s="513"/>
      <c r="D1118" s="509"/>
      <c r="E1118" s="508" t="n">
        <v>640</v>
      </c>
      <c r="F1118" s="508" t="s">
        <v>244</v>
      </c>
      <c r="G1118" s="509" t="s">
        <v>3495</v>
      </c>
      <c r="H1118" s="509"/>
    </row>
    <row r="1119" customFormat="false" ht="15" hidden="false" customHeight="false" outlineLevel="0" collapsed="false">
      <c r="C1119" s="513"/>
      <c r="D1119" s="509"/>
      <c r="E1119" s="508" t="n">
        <v>641</v>
      </c>
      <c r="F1119" s="508" t="s">
        <v>245</v>
      </c>
      <c r="G1119" s="509" t="s">
        <v>3496</v>
      </c>
      <c r="H1119" s="509"/>
    </row>
    <row r="1120" customFormat="false" ht="15" hidden="false" customHeight="false" outlineLevel="0" collapsed="false">
      <c r="C1120" s="513"/>
      <c r="D1120" s="509"/>
      <c r="E1120" s="508" t="n">
        <v>642</v>
      </c>
      <c r="F1120" s="508" t="s">
        <v>247</v>
      </c>
      <c r="G1120" s="509" t="s">
        <v>3497</v>
      </c>
      <c r="H1120" s="509"/>
    </row>
    <row r="1121" customFormat="false" ht="15" hidden="false" customHeight="false" outlineLevel="0" collapsed="false">
      <c r="C1121" s="513"/>
      <c r="D1121" s="509"/>
      <c r="E1121" s="508" t="n">
        <v>643</v>
      </c>
      <c r="F1121" s="508" t="s">
        <v>246</v>
      </c>
      <c r="G1121" s="509" t="s">
        <v>3498</v>
      </c>
      <c r="H1121" s="509"/>
    </row>
    <row r="1122" customFormat="false" ht="15" hidden="false" customHeight="false" outlineLevel="0" collapsed="false">
      <c r="C1122" s="513"/>
      <c r="D1122" s="509"/>
      <c r="E1122" s="508" t="n">
        <v>89</v>
      </c>
      <c r="F1122" s="508" t="s">
        <v>1569</v>
      </c>
      <c r="G1122" s="509" t="s">
        <v>3499</v>
      </c>
      <c r="H1122" s="509"/>
    </row>
    <row r="1123" customFormat="false" ht="15" hidden="false" customHeight="false" outlineLevel="0" collapsed="false">
      <c r="C1123" s="513"/>
      <c r="D1123" s="509"/>
      <c r="E1123" s="508" t="n">
        <v>90</v>
      </c>
      <c r="F1123" s="508" t="s">
        <v>1568</v>
      </c>
      <c r="G1123" s="509" t="s">
        <v>3500</v>
      </c>
      <c r="H1123" s="509"/>
    </row>
    <row r="1124" customFormat="false" ht="15" hidden="false" customHeight="false" outlineLevel="0" collapsed="false">
      <c r="C1124" s="513"/>
      <c r="D1124" s="509"/>
      <c r="E1124" s="508" t="n">
        <v>500</v>
      </c>
      <c r="F1124" s="508" t="s">
        <v>1570</v>
      </c>
      <c r="G1124" s="509" t="s">
        <v>3501</v>
      </c>
      <c r="H1124" s="509"/>
    </row>
    <row r="1125" customFormat="false" ht="15" hidden="false" customHeight="false" outlineLevel="0" collapsed="false">
      <c r="C1125" s="513"/>
      <c r="D1125" s="509"/>
      <c r="E1125" s="508" t="n">
        <v>502</v>
      </c>
      <c r="F1125" s="508" t="s">
        <v>1572</v>
      </c>
      <c r="G1125" s="509" t="s">
        <v>3502</v>
      </c>
      <c r="H1125" s="509"/>
    </row>
    <row r="1126" customFormat="false" ht="15" hidden="false" customHeight="false" outlineLevel="0" collapsed="false">
      <c r="C1126" s="513"/>
      <c r="D1126" s="509"/>
      <c r="E1126" s="508" t="n">
        <v>632</v>
      </c>
      <c r="F1126" s="508" t="s">
        <v>1571</v>
      </c>
      <c r="G1126" s="509" t="s">
        <v>3503</v>
      </c>
      <c r="H1126" s="509"/>
    </row>
    <row r="1127" customFormat="false" ht="15" hidden="false" customHeight="false" outlineLevel="0" collapsed="false">
      <c r="C1127" s="513"/>
      <c r="D1127" s="509"/>
      <c r="E1127" s="508" t="n">
        <v>46</v>
      </c>
      <c r="F1127" s="508" t="s">
        <v>669</v>
      </c>
      <c r="G1127" s="509" t="s">
        <v>3504</v>
      </c>
      <c r="H1127" s="509"/>
    </row>
    <row r="1128" customFormat="false" ht="15" hidden="false" customHeight="false" outlineLevel="0" collapsed="false">
      <c r="C1128" s="513"/>
      <c r="D1128" s="509"/>
      <c r="E1128" s="508" t="n">
        <v>47</v>
      </c>
      <c r="F1128" s="508" t="s">
        <v>1104</v>
      </c>
      <c r="G1128" s="509" t="s">
        <v>3505</v>
      </c>
      <c r="H1128" s="509"/>
    </row>
    <row r="1129" customFormat="false" ht="15" hidden="false" customHeight="false" outlineLevel="0" collapsed="false">
      <c r="C1129" s="513"/>
      <c r="D1129" s="509"/>
      <c r="E1129" s="508" t="n">
        <v>89</v>
      </c>
      <c r="F1129" s="508" t="s">
        <v>1105</v>
      </c>
      <c r="G1129" s="509" t="s">
        <v>3506</v>
      </c>
      <c r="H1129" s="509"/>
    </row>
    <row r="1130" customFormat="false" ht="15" hidden="false" customHeight="false" outlineLevel="0" collapsed="false">
      <c r="C1130" s="513"/>
      <c r="D1130" s="509"/>
      <c r="E1130" s="508" t="n">
        <v>90</v>
      </c>
      <c r="F1130" s="508" t="s">
        <v>1106</v>
      </c>
      <c r="G1130" s="509" t="s">
        <v>3507</v>
      </c>
      <c r="H1130" s="509"/>
    </row>
    <row r="1131" customFormat="false" ht="15" hidden="false" customHeight="false" outlineLevel="0" collapsed="false">
      <c r="C1131" s="513"/>
      <c r="D1131" s="509"/>
      <c r="E1131" s="508" t="n">
        <v>133</v>
      </c>
      <c r="F1131" s="508" t="s">
        <v>1107</v>
      </c>
      <c r="G1131" s="509" t="s">
        <v>3508</v>
      </c>
      <c r="H1131" s="509"/>
    </row>
    <row r="1132" customFormat="false" ht="15" hidden="false" customHeight="false" outlineLevel="0" collapsed="false">
      <c r="C1132" s="513"/>
      <c r="D1132" s="509"/>
      <c r="E1132" s="508" t="n">
        <v>456</v>
      </c>
      <c r="F1132" s="508" t="s">
        <v>1108</v>
      </c>
      <c r="G1132" s="509" t="s">
        <v>3509</v>
      </c>
      <c r="H1132" s="509"/>
    </row>
    <row r="1133" customFormat="false" ht="15" hidden="false" customHeight="false" outlineLevel="0" collapsed="false">
      <c r="C1133" s="513"/>
      <c r="D1133" s="509"/>
      <c r="E1133" s="508" t="n">
        <v>500</v>
      </c>
      <c r="F1133" s="508" t="s">
        <v>1109</v>
      </c>
      <c r="G1133" s="509" t="s">
        <v>3510</v>
      </c>
      <c r="H1133" s="509"/>
    </row>
    <row r="1134" customFormat="false" ht="15" hidden="false" customHeight="false" outlineLevel="0" collapsed="false">
      <c r="C1134" s="513"/>
      <c r="D1134" s="509"/>
      <c r="E1134" s="508" t="n">
        <v>632</v>
      </c>
      <c r="F1134" s="508" t="s">
        <v>1110</v>
      </c>
      <c r="G1134" s="509" t="s">
        <v>3511</v>
      </c>
      <c r="H1134" s="509"/>
    </row>
    <row r="1135" customFormat="false" ht="15" hidden="false" customHeight="false" outlineLevel="0" collapsed="false">
      <c r="C1135" s="513"/>
      <c r="D1135" s="509"/>
      <c r="E1135" s="508" t="n">
        <v>1</v>
      </c>
      <c r="F1135" s="508" t="s">
        <v>1327</v>
      </c>
      <c r="G1135" s="509" t="s">
        <v>3512</v>
      </c>
      <c r="H1135" s="509"/>
    </row>
    <row r="1136" customFormat="false" ht="15" hidden="false" customHeight="false" outlineLevel="0" collapsed="false">
      <c r="C1136" s="513"/>
      <c r="D1136" s="509"/>
      <c r="E1136" s="508" t="n">
        <v>1</v>
      </c>
      <c r="F1136" s="508" t="s">
        <v>523</v>
      </c>
      <c r="G1136" s="509" t="s">
        <v>3513</v>
      </c>
      <c r="H1136" s="509"/>
    </row>
    <row r="1137" customFormat="false" ht="15" hidden="false" customHeight="false" outlineLevel="0" collapsed="false">
      <c r="C1137" s="513"/>
      <c r="D1137" s="509"/>
      <c r="E1137" s="508" t="n">
        <v>49</v>
      </c>
      <c r="F1137" s="508" t="s">
        <v>524</v>
      </c>
      <c r="G1137" s="509" t="s">
        <v>3514</v>
      </c>
      <c r="H1137" s="509"/>
    </row>
    <row r="1138" customFormat="false" ht="15" hidden="false" customHeight="false" outlineLevel="0" collapsed="false">
      <c r="C1138" s="513"/>
      <c r="D1138" s="509"/>
      <c r="E1138" s="508" t="n">
        <v>456</v>
      </c>
      <c r="F1138" s="508" t="s">
        <v>525</v>
      </c>
      <c r="G1138" s="509" t="s">
        <v>3515</v>
      </c>
      <c r="H1138" s="509"/>
    </row>
    <row r="1139" customFormat="false" ht="15" hidden="false" customHeight="false" outlineLevel="0" collapsed="false">
      <c r="C1139" s="513"/>
      <c r="D1139" s="509"/>
      <c r="E1139" s="508" t="n">
        <v>500</v>
      </c>
      <c r="F1139" s="508" t="s">
        <v>526</v>
      </c>
      <c r="G1139" s="509" t="s">
        <v>3516</v>
      </c>
      <c r="H1139" s="509"/>
    </row>
    <row r="1140" customFormat="false" ht="15" hidden="false" customHeight="false" outlineLevel="0" collapsed="false">
      <c r="C1140" s="513"/>
      <c r="D1140" s="509"/>
      <c r="E1140" s="508" t="n">
        <v>735</v>
      </c>
      <c r="F1140" s="508" t="s">
        <v>527</v>
      </c>
      <c r="G1140" s="509" t="s">
        <v>3517</v>
      </c>
      <c r="H1140" s="509"/>
    </row>
    <row r="1141" customFormat="false" ht="15" hidden="false" customHeight="false" outlineLevel="0" collapsed="false">
      <c r="C1141" s="513"/>
      <c r="D1141" s="509"/>
      <c r="E1141" s="508" t="n">
        <v>736</v>
      </c>
      <c r="F1141" s="508" t="s">
        <v>528</v>
      </c>
      <c r="G1141" s="509" t="s">
        <v>3518</v>
      </c>
      <c r="H1141" s="509"/>
    </row>
    <row r="1142" customFormat="false" ht="15" hidden="false" customHeight="false" outlineLevel="0" collapsed="false">
      <c r="C1142" s="513"/>
      <c r="D1142" s="509"/>
      <c r="E1142" s="508" t="n">
        <v>779</v>
      </c>
      <c r="F1142" s="508" t="s">
        <v>529</v>
      </c>
      <c r="G1142" s="509" t="s">
        <v>3519</v>
      </c>
      <c r="H1142" s="509"/>
    </row>
    <row r="1143" customFormat="false" ht="15" hidden="false" customHeight="false" outlineLevel="0" collapsed="false">
      <c r="C1143" s="513"/>
      <c r="D1143" s="509"/>
      <c r="E1143" s="508" t="n">
        <v>1</v>
      </c>
      <c r="F1143" s="508" t="s">
        <v>383</v>
      </c>
      <c r="G1143" s="509" t="s">
        <v>3520</v>
      </c>
      <c r="H1143" s="509"/>
    </row>
    <row r="1144" customFormat="false" ht="15" hidden="false" customHeight="false" outlineLevel="0" collapsed="false">
      <c r="C1144" s="513"/>
      <c r="D1144" s="509"/>
      <c r="E1144" s="508" t="n">
        <v>2</v>
      </c>
      <c r="F1144" s="508" t="s">
        <v>382</v>
      </c>
      <c r="G1144" s="509" t="s">
        <v>3521</v>
      </c>
      <c r="H1144" s="509"/>
    </row>
    <row r="1145" customFormat="false" ht="15" hidden="false" customHeight="false" outlineLevel="0" collapsed="false">
      <c r="C1145" s="513"/>
      <c r="D1145" s="509"/>
      <c r="E1145" s="508" t="n">
        <v>3</v>
      </c>
      <c r="F1145" s="508" t="s">
        <v>381</v>
      </c>
      <c r="G1145" s="509" t="s">
        <v>3522</v>
      </c>
      <c r="H1145" s="509"/>
    </row>
    <row r="1146" customFormat="false" ht="15" hidden="false" customHeight="false" outlineLevel="0" collapsed="false">
      <c r="C1146" s="513"/>
      <c r="D1146" s="509"/>
      <c r="E1146" s="508" t="n">
        <v>89</v>
      </c>
      <c r="F1146" s="508" t="s">
        <v>384</v>
      </c>
      <c r="G1146" s="509" t="s">
        <v>3523</v>
      </c>
      <c r="H1146" s="509"/>
    </row>
    <row r="1147" customFormat="false" ht="15" hidden="false" customHeight="false" outlineLevel="0" collapsed="false">
      <c r="C1147" s="513"/>
      <c r="D1147" s="509"/>
      <c r="E1147" s="508" t="n">
        <v>265</v>
      </c>
      <c r="F1147" s="508" t="s">
        <v>385</v>
      </c>
      <c r="G1147" s="509" t="s">
        <v>3524</v>
      </c>
      <c r="H1147" s="509"/>
    </row>
    <row r="1148" customFormat="false" ht="15" hidden="false" customHeight="false" outlineLevel="0" collapsed="false">
      <c r="C1148" s="513"/>
      <c r="D1148" s="509"/>
      <c r="E1148" s="508" t="n">
        <v>266</v>
      </c>
      <c r="F1148" s="508" t="s">
        <v>386</v>
      </c>
      <c r="G1148" s="509" t="s">
        <v>3525</v>
      </c>
      <c r="H1148" s="509"/>
    </row>
    <row r="1149" customFormat="false" ht="15" hidden="false" customHeight="false" outlineLevel="0" collapsed="false">
      <c r="C1149" s="513"/>
      <c r="D1149" s="509"/>
      <c r="E1149" s="508" t="n">
        <v>588</v>
      </c>
      <c r="F1149" s="508" t="s">
        <v>387</v>
      </c>
      <c r="G1149" s="509" t="s">
        <v>3526</v>
      </c>
      <c r="H1149" s="509"/>
    </row>
    <row r="1150" customFormat="false" ht="15" hidden="false" customHeight="false" outlineLevel="0" collapsed="false">
      <c r="C1150" s="513"/>
      <c r="D1150" s="509"/>
      <c r="E1150" s="508" t="n">
        <v>632</v>
      </c>
      <c r="F1150" s="508" t="s">
        <v>388</v>
      </c>
      <c r="G1150" s="509" t="s">
        <v>3527</v>
      </c>
      <c r="H1150" s="509"/>
    </row>
    <row r="1151" customFormat="false" ht="15" hidden="false" customHeight="false" outlineLevel="0" collapsed="false">
      <c r="C1151" s="513"/>
      <c r="D1151" s="509"/>
      <c r="E1151" s="508" t="n">
        <v>676</v>
      </c>
      <c r="F1151" s="508" t="s">
        <v>389</v>
      </c>
      <c r="G1151" s="509" t="s">
        <v>3528</v>
      </c>
      <c r="H1151" s="509"/>
    </row>
    <row r="1152" customFormat="false" ht="15" hidden="false" customHeight="false" outlineLevel="0" collapsed="false">
      <c r="C1152" s="513"/>
      <c r="D1152" s="509"/>
      <c r="E1152" s="508" t="n">
        <v>45</v>
      </c>
      <c r="F1152" s="508" t="s">
        <v>364</v>
      </c>
      <c r="G1152" s="509" t="s">
        <v>3529</v>
      </c>
      <c r="H1152" s="509"/>
    </row>
    <row r="1153" customFormat="false" ht="15" hidden="false" customHeight="false" outlineLevel="0" collapsed="false">
      <c r="C1153" s="513"/>
      <c r="D1153" s="509"/>
      <c r="E1153" s="508" t="n">
        <v>89</v>
      </c>
      <c r="F1153" s="508" t="s">
        <v>365</v>
      </c>
      <c r="G1153" s="509" t="s">
        <v>3530</v>
      </c>
      <c r="H1153" s="509"/>
    </row>
    <row r="1154" customFormat="false" ht="15" hidden="false" customHeight="false" outlineLevel="0" collapsed="false">
      <c r="C1154" s="513"/>
      <c r="D1154" s="509"/>
      <c r="E1154" s="508" t="n">
        <v>353</v>
      </c>
      <c r="F1154" s="508" t="s">
        <v>366</v>
      </c>
      <c r="G1154" s="509" t="s">
        <v>3531</v>
      </c>
      <c r="H1154" s="509"/>
    </row>
    <row r="1155" customFormat="false" ht="15" hidden="false" customHeight="false" outlineLevel="0" collapsed="false">
      <c r="C1155" s="513"/>
      <c r="D1155" s="509"/>
      <c r="E1155" s="508" t="n">
        <v>1</v>
      </c>
      <c r="F1155" s="508" t="s">
        <v>337</v>
      </c>
      <c r="G1155" s="509" t="s">
        <v>3532</v>
      </c>
      <c r="H1155" s="509"/>
    </row>
    <row r="1156" customFormat="false" ht="15" hidden="false" customHeight="false" outlineLevel="0" collapsed="false">
      <c r="C1156" s="513"/>
      <c r="D1156" s="509"/>
      <c r="E1156" s="508" t="n">
        <v>5</v>
      </c>
      <c r="F1156" s="508" t="s">
        <v>336</v>
      </c>
      <c r="G1156" s="509" t="s">
        <v>3533</v>
      </c>
      <c r="H1156" s="509"/>
    </row>
    <row r="1157" customFormat="false" ht="15" hidden="false" customHeight="false" outlineLevel="0" collapsed="false">
      <c r="C1157" s="513"/>
      <c r="D1157" s="509"/>
      <c r="E1157" s="508" t="n">
        <v>89</v>
      </c>
      <c r="F1157" s="508" t="s">
        <v>338</v>
      </c>
      <c r="G1157" s="509" t="s">
        <v>3534</v>
      </c>
      <c r="H1157" s="509"/>
    </row>
    <row r="1158" customFormat="false" ht="15" hidden="false" customHeight="false" outlineLevel="0" collapsed="false">
      <c r="C1158" s="513"/>
      <c r="D1158" s="509"/>
      <c r="E1158" s="508" t="n">
        <v>177</v>
      </c>
      <c r="F1158" s="508" t="s">
        <v>341</v>
      </c>
      <c r="G1158" s="509" t="s">
        <v>3535</v>
      </c>
      <c r="H1158" s="509"/>
    </row>
    <row r="1159" customFormat="false" ht="15" hidden="false" customHeight="false" outlineLevel="0" collapsed="false">
      <c r="C1159" s="513"/>
      <c r="D1159" s="509"/>
      <c r="E1159" s="508" t="n">
        <v>178</v>
      </c>
      <c r="F1159" s="508" t="s">
        <v>339</v>
      </c>
      <c r="G1159" s="509" t="s">
        <v>3536</v>
      </c>
      <c r="H1159" s="509"/>
    </row>
    <row r="1160" customFormat="false" ht="15" hidden="false" customHeight="false" outlineLevel="0" collapsed="false">
      <c r="C1160" s="513"/>
      <c r="D1160" s="509"/>
      <c r="E1160" s="508" t="n">
        <v>179</v>
      </c>
      <c r="F1160" s="508" t="s">
        <v>340</v>
      </c>
      <c r="G1160" s="509" t="s">
        <v>3537</v>
      </c>
      <c r="H1160" s="509"/>
    </row>
    <row r="1161" customFormat="false" ht="15" hidden="false" customHeight="false" outlineLevel="0" collapsed="false">
      <c r="C1161" s="513"/>
      <c r="D1161" s="509"/>
      <c r="E1161" s="508" t="n">
        <v>180</v>
      </c>
      <c r="F1161" s="508" t="s">
        <v>342</v>
      </c>
      <c r="G1161" s="509" t="s">
        <v>3538</v>
      </c>
      <c r="H1161" s="509"/>
    </row>
    <row r="1162" customFormat="false" ht="15" hidden="false" customHeight="false" outlineLevel="0" collapsed="false">
      <c r="C1162" s="513"/>
      <c r="D1162" s="509"/>
      <c r="E1162" s="508" t="n">
        <v>265</v>
      </c>
      <c r="F1162" s="508" t="s">
        <v>343</v>
      </c>
      <c r="G1162" s="509" t="s">
        <v>3539</v>
      </c>
      <c r="H1162" s="509"/>
    </row>
    <row r="1163" customFormat="false" ht="15" hidden="false" customHeight="false" outlineLevel="0" collapsed="false">
      <c r="C1163" s="513"/>
      <c r="D1163" s="509"/>
      <c r="E1163" s="508" t="n">
        <v>500</v>
      </c>
      <c r="F1163" s="508" t="s">
        <v>344</v>
      </c>
      <c r="G1163" s="509" t="s">
        <v>3540</v>
      </c>
      <c r="H1163" s="509"/>
    </row>
    <row r="1164" customFormat="false" ht="15" hidden="false" customHeight="false" outlineLevel="0" collapsed="false">
      <c r="C1164" s="513"/>
      <c r="D1164" s="509"/>
      <c r="E1164" s="508" t="n">
        <v>632</v>
      </c>
      <c r="F1164" s="508" t="s">
        <v>345</v>
      </c>
      <c r="G1164" s="509" t="s">
        <v>3541</v>
      </c>
      <c r="H1164" s="509"/>
    </row>
    <row r="1165" customFormat="false" ht="15" hidden="false" customHeight="false" outlineLevel="0" collapsed="false">
      <c r="C1165" s="513"/>
      <c r="D1165" s="509"/>
      <c r="E1165" s="508" t="n">
        <v>635</v>
      </c>
      <c r="F1165" s="508" t="s">
        <v>346</v>
      </c>
      <c r="G1165" s="509" t="s">
        <v>3542</v>
      </c>
      <c r="H1165" s="509"/>
    </row>
    <row r="1166" customFormat="false" ht="15" hidden="false" customHeight="false" outlineLevel="0" collapsed="false">
      <c r="C1166" s="513"/>
      <c r="D1166" s="509"/>
      <c r="E1166" s="508" t="n">
        <v>89</v>
      </c>
      <c r="F1166" s="508" t="s">
        <v>265</v>
      </c>
      <c r="G1166" s="509" t="s">
        <v>3543</v>
      </c>
      <c r="H1166" s="509"/>
    </row>
    <row r="1167" customFormat="false" ht="15" hidden="false" customHeight="false" outlineLevel="0" collapsed="false">
      <c r="C1167" s="513"/>
      <c r="D1167" s="509"/>
      <c r="E1167" s="508" t="n">
        <v>90</v>
      </c>
      <c r="F1167" s="508" t="s">
        <v>264</v>
      </c>
      <c r="G1167" s="509" t="s">
        <v>3544</v>
      </c>
      <c r="H1167" s="509"/>
    </row>
    <row r="1168" customFormat="false" ht="15" hidden="false" customHeight="false" outlineLevel="0" collapsed="false">
      <c r="C1168" s="513"/>
      <c r="D1168" s="509"/>
      <c r="E1168" s="508" t="n">
        <v>91</v>
      </c>
      <c r="F1168" s="508" t="s">
        <v>266</v>
      </c>
      <c r="G1168" s="509" t="s">
        <v>3545</v>
      </c>
      <c r="H1168" s="509"/>
    </row>
    <row r="1169" customFormat="false" ht="15" hidden="false" customHeight="false" outlineLevel="0" collapsed="false">
      <c r="C1169" s="513"/>
      <c r="D1169" s="509"/>
      <c r="E1169" s="508" t="n">
        <v>92</v>
      </c>
      <c r="F1169" s="508" t="s">
        <v>267</v>
      </c>
      <c r="G1169" s="509" t="s">
        <v>3546</v>
      </c>
      <c r="H1169" s="509"/>
    </row>
    <row r="1170" customFormat="false" ht="15" hidden="false" customHeight="false" outlineLevel="0" collapsed="false">
      <c r="C1170" s="513"/>
      <c r="D1170" s="509"/>
      <c r="E1170" s="508" t="n">
        <v>456</v>
      </c>
      <c r="F1170" s="508" t="s">
        <v>268</v>
      </c>
      <c r="G1170" s="509" t="s">
        <v>3547</v>
      </c>
      <c r="H1170" s="509"/>
    </row>
    <row r="1171" customFormat="false" ht="15" hidden="false" customHeight="false" outlineLevel="0" collapsed="false">
      <c r="C1171" s="513"/>
      <c r="D1171" s="509"/>
      <c r="E1171" s="508" t="n">
        <v>632</v>
      </c>
      <c r="F1171" s="508" t="s">
        <v>270</v>
      </c>
      <c r="G1171" s="509" t="s">
        <v>3548</v>
      </c>
      <c r="H1171" s="509"/>
    </row>
    <row r="1172" customFormat="false" ht="15" hidden="false" customHeight="false" outlineLevel="0" collapsed="false">
      <c r="C1172" s="513"/>
      <c r="D1172" s="509"/>
      <c r="E1172" s="508" t="n">
        <v>633</v>
      </c>
      <c r="F1172" s="508" t="s">
        <v>271</v>
      </c>
      <c r="G1172" s="509" t="s">
        <v>3549</v>
      </c>
      <c r="H1172" s="509"/>
    </row>
    <row r="1173" customFormat="false" ht="15" hidden="false" customHeight="false" outlineLevel="0" collapsed="false">
      <c r="C1173" s="513"/>
      <c r="D1173" s="509"/>
      <c r="E1173" s="508" t="n">
        <v>635</v>
      </c>
      <c r="F1173" s="508" t="s">
        <v>269</v>
      </c>
      <c r="G1173" s="509" t="s">
        <v>3550</v>
      </c>
      <c r="H1173" s="509"/>
    </row>
    <row r="1174" customFormat="false" ht="15" hidden="false" customHeight="false" outlineLevel="0" collapsed="false">
      <c r="C1174" s="513"/>
      <c r="D1174" s="509"/>
      <c r="E1174" s="508" t="n">
        <v>735</v>
      </c>
      <c r="F1174" s="508" t="s">
        <v>272</v>
      </c>
      <c r="G1174" s="509" t="s">
        <v>3551</v>
      </c>
      <c r="H1174" s="509"/>
    </row>
    <row r="1175" customFormat="false" ht="15" hidden="false" customHeight="false" outlineLevel="0" collapsed="false">
      <c r="C1175" s="513"/>
      <c r="D1175" s="509"/>
      <c r="E1175" s="508" t="n">
        <v>779</v>
      </c>
      <c r="F1175" s="508" t="s">
        <v>273</v>
      </c>
      <c r="G1175" s="509" t="s">
        <v>3552</v>
      </c>
      <c r="H1175" s="509"/>
    </row>
    <row r="1176" customFormat="false" ht="15" hidden="false" customHeight="false" outlineLevel="0" collapsed="false">
      <c r="C1176" s="513"/>
      <c r="D1176" s="509"/>
      <c r="E1176" s="508" t="n">
        <v>95</v>
      </c>
      <c r="F1176" s="508" t="s">
        <v>258</v>
      </c>
      <c r="G1176" s="509" t="s">
        <v>3553</v>
      </c>
      <c r="H1176" s="509"/>
    </row>
    <row r="1177" customFormat="false" ht="15" hidden="false" customHeight="false" outlineLevel="0" collapsed="false">
      <c r="C1177" s="513"/>
      <c r="D1177" s="509"/>
      <c r="E1177" s="508" t="n">
        <v>225</v>
      </c>
      <c r="F1177" s="508" t="s">
        <v>259</v>
      </c>
      <c r="G1177" s="509" t="s">
        <v>3554</v>
      </c>
      <c r="H1177" s="509"/>
    </row>
    <row r="1178" customFormat="false" ht="15" hidden="false" customHeight="false" outlineLevel="0" collapsed="false">
      <c r="C1178" s="513"/>
      <c r="D1178" s="509"/>
      <c r="E1178" s="508" t="n">
        <v>226</v>
      </c>
      <c r="F1178" s="508" t="s">
        <v>260</v>
      </c>
      <c r="G1178" s="509" t="s">
        <v>3555</v>
      </c>
      <c r="H1178" s="509"/>
    </row>
    <row r="1179" customFormat="false" ht="15" hidden="false" customHeight="false" outlineLevel="0" collapsed="false">
      <c r="C1179" s="513"/>
      <c r="D1179" s="509"/>
      <c r="E1179" s="508" t="n">
        <v>460</v>
      </c>
      <c r="F1179" s="508" t="s">
        <v>261</v>
      </c>
      <c r="G1179" s="509" t="s">
        <v>3556</v>
      </c>
      <c r="H1179" s="509"/>
    </row>
    <row r="1180" customFormat="false" ht="15" hidden="false" customHeight="false" outlineLevel="0" collapsed="false">
      <c r="C1180" s="513"/>
      <c r="D1180" s="509"/>
      <c r="E1180" s="508" t="n">
        <v>632</v>
      </c>
      <c r="F1180" s="508" t="s">
        <v>262</v>
      </c>
      <c r="G1180" s="509" t="s">
        <v>3557</v>
      </c>
      <c r="H1180" s="509"/>
    </row>
    <row r="1181" customFormat="false" ht="15" hidden="false" customHeight="false" outlineLevel="0" collapsed="false">
      <c r="C1181" s="513"/>
      <c r="D1181" s="509"/>
      <c r="E1181" s="508" t="n">
        <v>640</v>
      </c>
      <c r="F1181" s="508" t="s">
        <v>247</v>
      </c>
      <c r="G1181" s="509" t="s">
        <v>3558</v>
      </c>
      <c r="H1181" s="509"/>
    </row>
    <row r="1182" customFormat="false" ht="15" hidden="false" customHeight="false" outlineLevel="0" collapsed="false">
      <c r="C1182" s="513"/>
      <c r="D1182" s="509"/>
      <c r="E1182" s="508" t="n">
        <v>641</v>
      </c>
      <c r="F1182" s="508" t="s">
        <v>246</v>
      </c>
      <c r="G1182" s="509" t="s">
        <v>3559</v>
      </c>
      <c r="H1182" s="509"/>
    </row>
    <row r="1183" customFormat="false" ht="15" hidden="false" customHeight="false" outlineLevel="0" collapsed="false">
      <c r="C1183" s="513"/>
      <c r="D1183" s="509"/>
      <c r="E1183" s="508" t="n">
        <v>456</v>
      </c>
      <c r="F1183" s="508" t="s">
        <v>317</v>
      </c>
      <c r="G1183" s="509" t="s">
        <v>3560</v>
      </c>
      <c r="H1183" s="509"/>
    </row>
    <row r="1184" customFormat="false" ht="15" hidden="false" customHeight="false" outlineLevel="0" collapsed="false">
      <c r="C1184" s="513"/>
      <c r="D1184" s="509"/>
      <c r="E1184" s="508" t="n">
        <v>632</v>
      </c>
      <c r="F1184" s="508" t="s">
        <v>269</v>
      </c>
      <c r="G1184" s="509" t="s">
        <v>3561</v>
      </c>
      <c r="H1184" s="509"/>
    </row>
    <row r="1185" customFormat="false" ht="15" hidden="false" customHeight="false" outlineLevel="0" collapsed="false">
      <c r="C1185" s="513"/>
      <c r="D1185" s="509"/>
      <c r="E1185" s="508" t="n">
        <v>735</v>
      </c>
      <c r="F1185" s="508" t="s">
        <v>318</v>
      </c>
      <c r="G1185" s="509" t="s">
        <v>3562</v>
      </c>
      <c r="H1185" s="509"/>
    </row>
    <row r="1186" customFormat="false" ht="15" hidden="false" customHeight="false" outlineLevel="0" collapsed="false">
      <c r="C1186" s="513"/>
      <c r="D1186" s="509"/>
      <c r="E1186" s="508" t="n">
        <v>779</v>
      </c>
      <c r="F1186" s="508" t="s">
        <v>273</v>
      </c>
      <c r="G1186" s="509" t="s">
        <v>3563</v>
      </c>
      <c r="H1186" s="509"/>
    </row>
    <row r="1187" customFormat="false" ht="15" hidden="false" customHeight="false" outlineLevel="0" collapsed="false">
      <c r="C1187" s="513"/>
      <c r="D1187" s="509"/>
      <c r="E1187" s="508" t="n">
        <v>221</v>
      </c>
      <c r="F1187" s="508" t="s">
        <v>275</v>
      </c>
      <c r="G1187" s="509" t="s">
        <v>3564</v>
      </c>
      <c r="H1187" s="509"/>
    </row>
    <row r="1188" customFormat="false" ht="15" hidden="false" customHeight="false" outlineLevel="0" collapsed="false">
      <c r="C1188" s="513"/>
      <c r="D1188" s="509"/>
      <c r="E1188" s="508" t="n">
        <v>309</v>
      </c>
      <c r="F1188" s="508" t="s">
        <v>276</v>
      </c>
      <c r="G1188" s="509" t="s">
        <v>3565</v>
      </c>
      <c r="H1188" s="509"/>
    </row>
    <row r="1189" customFormat="false" ht="15" hidden="false" customHeight="false" outlineLevel="0" collapsed="false">
      <c r="C1189" s="513"/>
      <c r="D1189" s="509"/>
      <c r="E1189" s="508" t="n">
        <v>632</v>
      </c>
      <c r="F1189" s="508" t="s">
        <v>262</v>
      </c>
      <c r="G1189" s="509" t="s">
        <v>3566</v>
      </c>
      <c r="H1189" s="509"/>
    </row>
    <row r="1190" customFormat="false" ht="15" hidden="false" customHeight="false" outlineLevel="0" collapsed="false">
      <c r="C1190" s="513"/>
      <c r="D1190" s="509"/>
      <c r="E1190" s="508" t="n">
        <v>133</v>
      </c>
      <c r="F1190" s="508" t="s">
        <v>253</v>
      </c>
      <c r="G1190" s="509" t="s">
        <v>3567</v>
      </c>
      <c r="H1190" s="509"/>
    </row>
    <row r="1191" customFormat="false" ht="15" hidden="false" customHeight="false" outlineLevel="0" collapsed="false">
      <c r="C1191" s="513"/>
      <c r="D1191" s="509"/>
      <c r="E1191" s="508" t="n">
        <v>456</v>
      </c>
      <c r="F1191" s="508" t="s">
        <v>254</v>
      </c>
      <c r="G1191" s="509" t="s">
        <v>3568</v>
      </c>
      <c r="H1191" s="509"/>
    </row>
    <row r="1192" customFormat="false" ht="15" hidden="false" customHeight="false" outlineLevel="0" collapsed="false">
      <c r="C1192" s="513"/>
      <c r="D1192" s="509"/>
      <c r="E1192" s="508" t="n">
        <v>500</v>
      </c>
      <c r="F1192" s="508" t="s">
        <v>255</v>
      </c>
      <c r="G1192" s="509" t="s">
        <v>3569</v>
      </c>
      <c r="H1192" s="509"/>
    </row>
    <row r="1193" customFormat="false" ht="15" hidden="false" customHeight="false" outlineLevel="0" collapsed="false">
      <c r="C1193" s="513"/>
      <c r="D1193" s="509"/>
      <c r="E1193" s="508" t="n">
        <v>676</v>
      </c>
      <c r="F1193" s="508" t="s">
        <v>256</v>
      </c>
      <c r="G1193" s="509" t="s">
        <v>3570</v>
      </c>
      <c r="H1193" s="509"/>
    </row>
    <row r="1194" customFormat="false" ht="15" hidden="false" customHeight="false" outlineLevel="0" collapsed="false">
      <c r="C1194" s="513"/>
      <c r="D1194" s="509"/>
      <c r="E1194" s="508" t="n">
        <v>700</v>
      </c>
      <c r="F1194" s="508" t="s">
        <v>252</v>
      </c>
      <c r="G1194" s="509" t="s">
        <v>3571</v>
      </c>
      <c r="H1194" s="509"/>
    </row>
    <row r="1195" customFormat="false" ht="15" hidden="false" customHeight="false" outlineLevel="0" collapsed="false">
      <c r="C1195" s="513"/>
      <c r="D1195" s="509"/>
      <c r="E1195" s="508" t="n">
        <v>1</v>
      </c>
      <c r="F1195" s="508" t="s">
        <v>283</v>
      </c>
      <c r="G1195" s="509" t="s">
        <v>3572</v>
      </c>
      <c r="H1195" s="509"/>
    </row>
    <row r="1196" customFormat="false" ht="15" hidden="false" customHeight="false" outlineLevel="0" collapsed="false">
      <c r="C1196" s="513"/>
      <c r="D1196" s="509"/>
      <c r="E1196" s="508" t="n">
        <v>2</v>
      </c>
      <c r="F1196" s="508" t="s">
        <v>286</v>
      </c>
      <c r="G1196" s="509" t="s">
        <v>3573</v>
      </c>
      <c r="H1196" s="509"/>
    </row>
    <row r="1197" customFormat="false" ht="15" hidden="false" customHeight="false" outlineLevel="0" collapsed="false">
      <c r="C1197" s="513"/>
      <c r="D1197" s="509"/>
      <c r="E1197" s="508" t="n">
        <v>3</v>
      </c>
      <c r="F1197" s="508" t="s">
        <v>285</v>
      </c>
      <c r="G1197" s="509" t="s">
        <v>3574</v>
      </c>
      <c r="H1197" s="509"/>
    </row>
    <row r="1198" customFormat="false" ht="15" hidden="false" customHeight="false" outlineLevel="0" collapsed="false">
      <c r="C1198" s="513"/>
      <c r="D1198" s="509"/>
      <c r="E1198" s="508" t="n">
        <v>4</v>
      </c>
      <c r="F1198" s="508" t="s">
        <v>284</v>
      </c>
      <c r="G1198" s="509" t="s">
        <v>3575</v>
      </c>
      <c r="H1198" s="509"/>
    </row>
    <row r="1199" customFormat="false" ht="15" hidden="false" customHeight="false" outlineLevel="0" collapsed="false">
      <c r="C1199" s="513"/>
      <c r="D1199" s="509"/>
      <c r="E1199" s="508" t="n">
        <v>5</v>
      </c>
      <c r="F1199" s="508" t="s">
        <v>287</v>
      </c>
      <c r="G1199" s="509" t="s">
        <v>3576</v>
      </c>
      <c r="H1199" s="509"/>
    </row>
    <row r="1200" customFormat="false" ht="15" hidden="false" customHeight="false" outlineLevel="0" collapsed="false">
      <c r="C1200" s="513"/>
      <c r="D1200" s="509"/>
      <c r="E1200" s="508" t="n">
        <v>6</v>
      </c>
      <c r="F1200" s="508" t="s">
        <v>288</v>
      </c>
      <c r="G1200" s="509" t="s">
        <v>3577</v>
      </c>
      <c r="H1200" s="509"/>
    </row>
    <row r="1201" customFormat="false" ht="15" hidden="false" customHeight="false" outlineLevel="0" collapsed="false">
      <c r="C1201" s="513"/>
      <c r="D1201" s="509"/>
      <c r="E1201" s="508" t="n">
        <v>89</v>
      </c>
      <c r="F1201" s="508" t="s">
        <v>289</v>
      </c>
      <c r="G1201" s="509" t="s">
        <v>3578</v>
      </c>
      <c r="H1201" s="509"/>
    </row>
    <row r="1202" customFormat="false" ht="15" hidden="false" customHeight="false" outlineLevel="0" collapsed="false">
      <c r="C1202" s="513"/>
      <c r="D1202" s="509"/>
      <c r="E1202" s="508" t="n">
        <v>90</v>
      </c>
      <c r="F1202" s="508" t="s">
        <v>291</v>
      </c>
      <c r="G1202" s="509" t="s">
        <v>3579</v>
      </c>
      <c r="H1202" s="509"/>
    </row>
    <row r="1203" customFormat="false" ht="15" hidden="false" customHeight="false" outlineLevel="0" collapsed="false">
      <c r="C1203" s="513"/>
      <c r="D1203" s="509"/>
      <c r="E1203" s="508" t="n">
        <v>91</v>
      </c>
      <c r="F1203" s="508" t="s">
        <v>292</v>
      </c>
      <c r="G1203" s="509" t="s">
        <v>3580</v>
      </c>
      <c r="H1203" s="509"/>
    </row>
    <row r="1204" customFormat="false" ht="15" hidden="false" customHeight="false" outlineLevel="0" collapsed="false">
      <c r="C1204" s="513"/>
      <c r="D1204" s="509"/>
      <c r="E1204" s="508" t="n">
        <v>92</v>
      </c>
      <c r="F1204" s="508" t="s">
        <v>293</v>
      </c>
      <c r="G1204" s="509" t="s">
        <v>3581</v>
      </c>
      <c r="H1204" s="509"/>
    </row>
    <row r="1205" customFormat="false" ht="15" hidden="false" customHeight="false" outlineLevel="0" collapsed="false">
      <c r="C1205" s="513"/>
      <c r="D1205" s="509"/>
      <c r="E1205" s="508" t="n">
        <v>93</v>
      </c>
      <c r="F1205" s="508" t="s">
        <v>294</v>
      </c>
      <c r="G1205" s="509" t="s">
        <v>3582</v>
      </c>
      <c r="H1205" s="509"/>
    </row>
    <row r="1206" customFormat="false" ht="15" hidden="false" customHeight="false" outlineLevel="0" collapsed="false">
      <c r="C1206" s="513"/>
      <c r="D1206" s="509"/>
      <c r="E1206" s="508" t="n">
        <v>94</v>
      </c>
      <c r="F1206" s="508" t="s">
        <v>290</v>
      </c>
      <c r="G1206" s="509" t="s">
        <v>3583</v>
      </c>
      <c r="H1206" s="509"/>
    </row>
    <row r="1207" customFormat="false" ht="15" hidden="false" customHeight="false" outlineLevel="0" collapsed="false">
      <c r="C1207" s="513"/>
      <c r="D1207" s="509"/>
      <c r="E1207" s="508" t="n">
        <v>133</v>
      </c>
      <c r="F1207" s="508" t="s">
        <v>295</v>
      </c>
      <c r="G1207" s="509" t="s">
        <v>3584</v>
      </c>
      <c r="H1207" s="509"/>
    </row>
    <row r="1208" customFormat="false" ht="15" hidden="false" customHeight="false" outlineLevel="0" collapsed="false">
      <c r="C1208" s="513"/>
      <c r="D1208" s="509"/>
      <c r="E1208" s="508" t="n">
        <v>221</v>
      </c>
      <c r="F1208" s="508" t="s">
        <v>296</v>
      </c>
      <c r="G1208" s="509" t="s">
        <v>3585</v>
      </c>
      <c r="H1208" s="509"/>
    </row>
    <row r="1209" customFormat="false" ht="15" hidden="false" customHeight="false" outlineLevel="0" collapsed="false">
      <c r="C1209" s="513"/>
      <c r="D1209" s="509"/>
      <c r="E1209" s="508" t="n">
        <v>222</v>
      </c>
      <c r="F1209" s="508" t="s">
        <v>297</v>
      </c>
      <c r="G1209" s="509" t="s">
        <v>3586</v>
      </c>
      <c r="H1209" s="509"/>
    </row>
    <row r="1210" customFormat="false" ht="15" hidden="false" customHeight="false" outlineLevel="0" collapsed="false">
      <c r="C1210" s="513"/>
      <c r="D1210" s="509"/>
      <c r="E1210" s="508" t="n">
        <v>223</v>
      </c>
      <c r="F1210" s="508" t="s">
        <v>298</v>
      </c>
      <c r="G1210" s="509" t="s">
        <v>3587</v>
      </c>
      <c r="H1210" s="509"/>
    </row>
    <row r="1211" customFormat="false" ht="15" hidden="false" customHeight="false" outlineLevel="0" collapsed="false">
      <c r="C1211" s="513"/>
      <c r="D1211" s="509"/>
      <c r="E1211" s="508" t="n">
        <v>265</v>
      </c>
      <c r="F1211" s="508" t="s">
        <v>299</v>
      </c>
      <c r="G1211" s="509" t="s">
        <v>3588</v>
      </c>
      <c r="H1211" s="509"/>
    </row>
    <row r="1212" customFormat="false" ht="15" hidden="false" customHeight="false" outlineLevel="0" collapsed="false">
      <c r="C1212" s="513"/>
      <c r="D1212" s="509"/>
      <c r="E1212" s="508" t="n">
        <v>500</v>
      </c>
      <c r="F1212" s="508" t="s">
        <v>300</v>
      </c>
      <c r="G1212" s="509" t="s">
        <v>3589</v>
      </c>
      <c r="H1212" s="509"/>
    </row>
    <row r="1213" customFormat="false" ht="15" hidden="false" customHeight="false" outlineLevel="0" collapsed="false">
      <c r="C1213" s="513"/>
      <c r="D1213" s="509"/>
      <c r="E1213" s="508" t="n">
        <v>501</v>
      </c>
      <c r="F1213" s="508" t="s">
        <v>301</v>
      </c>
      <c r="G1213" s="509" t="s">
        <v>3590</v>
      </c>
      <c r="H1213" s="509"/>
    </row>
    <row r="1214" customFormat="false" ht="15" hidden="false" customHeight="false" outlineLevel="0" collapsed="false">
      <c r="C1214" s="513"/>
      <c r="D1214" s="509"/>
      <c r="E1214" s="508" t="n">
        <v>588</v>
      </c>
      <c r="F1214" s="508" t="s">
        <v>302</v>
      </c>
      <c r="G1214" s="509" t="s">
        <v>3591</v>
      </c>
      <c r="H1214" s="509"/>
    </row>
    <row r="1215" customFormat="false" ht="15" hidden="false" customHeight="false" outlineLevel="0" collapsed="false">
      <c r="C1215" s="513"/>
      <c r="D1215" s="509"/>
      <c r="E1215" s="508" t="n">
        <v>632</v>
      </c>
      <c r="F1215" s="508" t="s">
        <v>303</v>
      </c>
      <c r="G1215" s="509" t="s">
        <v>3592</v>
      </c>
      <c r="H1215" s="509"/>
    </row>
    <row r="1216" customFormat="false" ht="15" hidden="false" customHeight="false" outlineLevel="0" collapsed="false">
      <c r="C1216" s="513"/>
      <c r="D1216" s="509"/>
      <c r="E1216" s="508" t="n">
        <v>633</v>
      </c>
      <c r="F1216" s="508" t="s">
        <v>262</v>
      </c>
      <c r="G1216" s="509" t="s">
        <v>3593</v>
      </c>
      <c r="H1216" s="509"/>
    </row>
    <row r="1217" customFormat="false" ht="15" hidden="false" customHeight="false" outlineLevel="0" collapsed="false">
      <c r="C1217" s="513"/>
      <c r="D1217" s="509"/>
      <c r="E1217" s="508" t="n">
        <v>735</v>
      </c>
      <c r="F1217" s="508" t="s">
        <v>304</v>
      </c>
      <c r="G1217" s="509" t="s">
        <v>3594</v>
      </c>
      <c r="H1217" s="509"/>
    </row>
    <row r="1218" customFormat="false" ht="15" hidden="false" customHeight="false" outlineLevel="0" collapsed="false">
      <c r="C1218" s="513"/>
      <c r="D1218" s="509"/>
      <c r="E1218" s="508" t="n">
        <v>737</v>
      </c>
      <c r="F1218" s="508" t="s">
        <v>306</v>
      </c>
      <c r="G1218" s="509" t="s">
        <v>3595</v>
      </c>
      <c r="H1218" s="509"/>
    </row>
    <row r="1219" customFormat="false" ht="15" hidden="false" customHeight="false" outlineLevel="0" collapsed="false">
      <c r="C1219" s="513"/>
      <c r="D1219" s="509"/>
      <c r="E1219" s="508" t="n">
        <v>739</v>
      </c>
      <c r="F1219" s="508" t="s">
        <v>305</v>
      </c>
      <c r="G1219" s="509" t="s">
        <v>3596</v>
      </c>
      <c r="H1219" s="509"/>
    </row>
    <row r="1220" customFormat="false" ht="15" hidden="false" customHeight="false" outlineLevel="0" collapsed="false">
      <c r="C1220" s="513"/>
      <c r="D1220" s="509"/>
      <c r="E1220" s="508" t="n">
        <v>867</v>
      </c>
      <c r="F1220" s="508" t="s">
        <v>307</v>
      </c>
      <c r="G1220" s="509" t="s">
        <v>3597</v>
      </c>
      <c r="H1220" s="509"/>
    </row>
    <row r="1221" customFormat="false" ht="15" hidden="false" customHeight="false" outlineLevel="0" collapsed="false">
      <c r="C1221" s="513"/>
      <c r="D1221" s="509"/>
      <c r="E1221" s="508" t="n">
        <v>45</v>
      </c>
      <c r="F1221" s="508" t="s">
        <v>278</v>
      </c>
      <c r="G1221" s="509" t="s">
        <v>3598</v>
      </c>
      <c r="H1221" s="509"/>
    </row>
    <row r="1222" customFormat="false" ht="15" hidden="false" customHeight="false" outlineLevel="0" collapsed="false">
      <c r="C1222" s="513"/>
      <c r="D1222" s="509"/>
      <c r="E1222" s="508" t="n">
        <v>89</v>
      </c>
      <c r="F1222" s="508" t="s">
        <v>279</v>
      </c>
      <c r="G1222" s="509" t="s">
        <v>3599</v>
      </c>
      <c r="H1222" s="509"/>
    </row>
    <row r="1223" customFormat="false" ht="15" hidden="false" customHeight="false" outlineLevel="0" collapsed="false">
      <c r="C1223" s="513"/>
      <c r="D1223" s="509"/>
      <c r="E1223" s="508" t="n">
        <v>133</v>
      </c>
      <c r="F1223" s="508" t="s">
        <v>280</v>
      </c>
      <c r="G1223" s="509" t="s">
        <v>3600</v>
      </c>
      <c r="H1223" s="509"/>
    </row>
    <row r="1224" customFormat="false" ht="15" hidden="false" customHeight="false" outlineLevel="0" collapsed="false">
      <c r="C1224" s="513"/>
      <c r="D1224" s="509"/>
      <c r="E1224" s="508" t="n">
        <v>632</v>
      </c>
      <c r="F1224" s="508" t="s">
        <v>281</v>
      </c>
      <c r="G1224" s="509" t="s">
        <v>3601</v>
      </c>
      <c r="H1224" s="509"/>
    </row>
    <row r="1225" customFormat="false" ht="15" hidden="false" customHeight="false" outlineLevel="0" collapsed="false">
      <c r="C1225" s="513"/>
      <c r="D1225" s="509"/>
      <c r="E1225" s="508" t="n">
        <v>89</v>
      </c>
      <c r="F1225" s="508" t="s">
        <v>309</v>
      </c>
      <c r="G1225" s="509" t="s">
        <v>3602</v>
      </c>
      <c r="H1225" s="509"/>
    </row>
    <row r="1226" customFormat="false" ht="15" hidden="false" customHeight="false" outlineLevel="0" collapsed="false">
      <c r="C1226" s="513"/>
      <c r="D1226" s="509"/>
      <c r="E1226" s="508" t="n">
        <v>133</v>
      </c>
      <c r="F1226" s="508" t="s">
        <v>310</v>
      </c>
      <c r="G1226" s="509" t="s">
        <v>3603</v>
      </c>
      <c r="H1226" s="509"/>
    </row>
    <row r="1227" customFormat="false" ht="15" hidden="false" customHeight="false" outlineLevel="0" collapsed="false">
      <c r="C1227" s="513"/>
      <c r="D1227" s="509"/>
      <c r="E1227" s="508" t="n">
        <v>45</v>
      </c>
      <c r="F1227" s="508" t="s">
        <v>278</v>
      </c>
      <c r="G1227" s="509" t="s">
        <v>3604</v>
      </c>
      <c r="H1227" s="509"/>
    </row>
    <row r="1228" customFormat="false" ht="15" hidden="false" customHeight="false" outlineLevel="0" collapsed="false">
      <c r="C1228" s="513"/>
      <c r="D1228" s="509"/>
      <c r="E1228" s="508" t="n">
        <v>89</v>
      </c>
      <c r="F1228" s="508" t="s">
        <v>312</v>
      </c>
      <c r="G1228" s="509" t="s">
        <v>3605</v>
      </c>
      <c r="H1228" s="509"/>
    </row>
    <row r="1229" customFormat="false" ht="15" hidden="false" customHeight="false" outlineLevel="0" collapsed="false">
      <c r="C1229" s="513"/>
      <c r="D1229" s="509"/>
      <c r="E1229" s="508" t="n">
        <v>133</v>
      </c>
      <c r="F1229" s="508" t="s">
        <v>280</v>
      </c>
      <c r="G1229" s="509" t="s">
        <v>3606</v>
      </c>
      <c r="H1229" s="509"/>
    </row>
    <row r="1230" customFormat="false" ht="15" hidden="false" customHeight="false" outlineLevel="0" collapsed="false">
      <c r="C1230" s="513"/>
      <c r="D1230" s="509"/>
      <c r="E1230" s="508" t="n">
        <v>225</v>
      </c>
      <c r="F1230" s="508" t="s">
        <v>313</v>
      </c>
      <c r="G1230" s="509" t="s">
        <v>3607</v>
      </c>
      <c r="H1230" s="509"/>
    </row>
    <row r="1231" customFormat="false" ht="15" hidden="false" customHeight="false" outlineLevel="0" collapsed="false">
      <c r="C1231" s="513"/>
      <c r="D1231" s="509"/>
      <c r="E1231" s="508" t="n">
        <v>460</v>
      </c>
      <c r="F1231" s="508" t="s">
        <v>315</v>
      </c>
      <c r="G1231" s="509" t="s">
        <v>3608</v>
      </c>
      <c r="H1231" s="509"/>
    </row>
    <row r="1232" customFormat="false" ht="15" hidden="false" customHeight="false" outlineLevel="0" collapsed="false">
      <c r="C1232" s="513"/>
      <c r="D1232" s="509"/>
      <c r="E1232" s="508" t="n">
        <v>632</v>
      </c>
      <c r="F1232" s="508" t="s">
        <v>314</v>
      </c>
      <c r="G1232" s="509" t="s">
        <v>3609</v>
      </c>
      <c r="H1232" s="509"/>
    </row>
    <row r="1233" customFormat="false" ht="15" hidden="false" customHeight="false" outlineLevel="0" collapsed="false">
      <c r="C1233" s="513"/>
      <c r="D1233" s="509"/>
      <c r="E1233" s="508" t="n">
        <v>177</v>
      </c>
      <c r="F1233" s="508" t="s">
        <v>450</v>
      </c>
      <c r="G1233" s="509" t="s">
        <v>3610</v>
      </c>
      <c r="H1233" s="509"/>
    </row>
    <row r="1234" customFormat="false" ht="15" hidden="false" customHeight="false" outlineLevel="0" collapsed="false">
      <c r="C1234" s="513"/>
      <c r="D1234" s="509"/>
      <c r="E1234" s="508" t="n">
        <v>265</v>
      </c>
      <c r="F1234" s="508" t="s">
        <v>451</v>
      </c>
      <c r="G1234" s="509" t="s">
        <v>3611</v>
      </c>
      <c r="H1234" s="509"/>
    </row>
    <row r="1235" customFormat="false" ht="15" hidden="false" customHeight="false" outlineLevel="0" collapsed="false">
      <c r="C1235" s="513"/>
      <c r="D1235" s="509"/>
      <c r="E1235" s="508" t="n">
        <v>353</v>
      </c>
      <c r="F1235" s="508" t="s">
        <v>452</v>
      </c>
      <c r="G1235" s="509" t="s">
        <v>3612</v>
      </c>
      <c r="H1235" s="509"/>
    </row>
    <row r="1236" customFormat="false" ht="15" hidden="false" customHeight="false" outlineLevel="0" collapsed="false">
      <c r="C1236" s="513"/>
      <c r="D1236" s="509"/>
      <c r="E1236" s="508" t="n">
        <v>177</v>
      </c>
      <c r="F1236" s="508" t="s">
        <v>908</v>
      </c>
      <c r="G1236" s="509" t="s">
        <v>3613</v>
      </c>
      <c r="H1236" s="509"/>
    </row>
    <row r="1237" customFormat="false" ht="15" hidden="false" customHeight="false" outlineLevel="0" collapsed="false">
      <c r="C1237" s="513"/>
      <c r="D1237" s="509"/>
      <c r="E1237" s="508" t="n">
        <v>502</v>
      </c>
      <c r="F1237" s="508" t="s">
        <v>910</v>
      </c>
      <c r="G1237" s="509" t="s">
        <v>3614</v>
      </c>
      <c r="H1237" s="509"/>
    </row>
    <row r="1238" customFormat="false" ht="15" hidden="false" customHeight="false" outlineLevel="0" collapsed="false">
      <c r="C1238" s="513"/>
      <c r="D1238" s="509"/>
      <c r="E1238" s="508" t="n">
        <v>503</v>
      </c>
      <c r="F1238" s="508" t="s">
        <v>909</v>
      </c>
      <c r="G1238" s="509" t="s">
        <v>3615</v>
      </c>
      <c r="H1238" s="509"/>
    </row>
    <row r="1239" customFormat="false" ht="15" hidden="false" customHeight="false" outlineLevel="0" collapsed="false">
      <c r="C1239" s="513"/>
      <c r="D1239" s="509"/>
      <c r="E1239" s="508" t="n">
        <v>633</v>
      </c>
      <c r="F1239" s="508" t="s">
        <v>912</v>
      </c>
      <c r="G1239" s="509" t="s">
        <v>3616</v>
      </c>
      <c r="H1239" s="509"/>
    </row>
    <row r="1240" customFormat="false" ht="15" hidden="false" customHeight="false" outlineLevel="0" collapsed="false">
      <c r="C1240" s="513"/>
      <c r="D1240" s="509"/>
      <c r="E1240" s="508" t="n">
        <v>635</v>
      </c>
      <c r="F1240" s="508" t="s">
        <v>911</v>
      </c>
      <c r="G1240" s="509" t="s">
        <v>3617</v>
      </c>
      <c r="H1240" s="509"/>
    </row>
    <row r="1241" customFormat="false" ht="15" hidden="false" customHeight="false" outlineLevel="0" collapsed="false">
      <c r="C1241" s="513"/>
      <c r="D1241" s="509"/>
      <c r="E1241" s="508" t="n">
        <v>7</v>
      </c>
      <c r="F1241" s="508" t="s">
        <v>935</v>
      </c>
      <c r="G1241" s="509" t="s">
        <v>3618</v>
      </c>
      <c r="H1241" s="509"/>
    </row>
    <row r="1242" customFormat="false" ht="15" hidden="false" customHeight="false" outlineLevel="0" collapsed="false">
      <c r="C1242" s="513"/>
      <c r="D1242" s="509"/>
      <c r="E1242" s="508" t="n">
        <v>8</v>
      </c>
      <c r="F1242" s="508" t="s">
        <v>936</v>
      </c>
      <c r="G1242" s="509" t="s">
        <v>3619</v>
      </c>
      <c r="H1242" s="509"/>
    </row>
    <row r="1243" customFormat="false" ht="15" hidden="false" customHeight="false" outlineLevel="0" collapsed="false">
      <c r="C1243" s="513"/>
      <c r="D1243" s="509"/>
      <c r="E1243" s="508" t="n">
        <v>10</v>
      </c>
      <c r="F1243" s="508" t="s">
        <v>938</v>
      </c>
      <c r="G1243" s="509" t="s">
        <v>3620</v>
      </c>
      <c r="H1243" s="509"/>
    </row>
    <row r="1244" customFormat="false" ht="15" hidden="false" customHeight="false" outlineLevel="0" collapsed="false">
      <c r="C1244" s="513"/>
      <c r="D1244" s="509"/>
      <c r="E1244" s="508" t="n">
        <v>11</v>
      </c>
      <c r="F1244" s="508" t="s">
        <v>937</v>
      </c>
      <c r="G1244" s="509" t="s">
        <v>3621</v>
      </c>
      <c r="H1244" s="509"/>
    </row>
    <row r="1245" customFormat="false" ht="15" hidden="false" customHeight="false" outlineLevel="0" collapsed="false">
      <c r="C1245" s="513"/>
      <c r="D1245" s="509"/>
      <c r="E1245" s="508" t="n">
        <v>102</v>
      </c>
      <c r="F1245" s="508" t="s">
        <v>940</v>
      </c>
      <c r="G1245" s="509" t="s">
        <v>3622</v>
      </c>
      <c r="H1245" s="509"/>
    </row>
    <row r="1246" customFormat="false" ht="15" hidden="false" customHeight="false" outlineLevel="0" collapsed="false">
      <c r="C1246" s="513"/>
      <c r="D1246" s="509"/>
      <c r="E1246" s="508" t="n">
        <v>103</v>
      </c>
      <c r="F1246" s="508" t="s">
        <v>939</v>
      </c>
      <c r="G1246" s="509" t="s">
        <v>3623</v>
      </c>
      <c r="H1246" s="509"/>
    </row>
    <row r="1247" customFormat="false" ht="15" hidden="false" customHeight="false" outlineLevel="0" collapsed="false">
      <c r="C1247" s="513"/>
      <c r="D1247" s="509"/>
      <c r="E1247" s="508" t="n">
        <v>180</v>
      </c>
      <c r="F1247" s="508" t="s">
        <v>942</v>
      </c>
      <c r="G1247" s="509" t="s">
        <v>3624</v>
      </c>
      <c r="H1247" s="509"/>
    </row>
    <row r="1248" customFormat="false" ht="15" hidden="false" customHeight="false" outlineLevel="0" collapsed="false">
      <c r="C1248" s="513"/>
      <c r="D1248" s="509"/>
      <c r="E1248" s="508" t="n">
        <v>183</v>
      </c>
      <c r="F1248" s="508" t="s">
        <v>941</v>
      </c>
      <c r="G1248" s="509" t="s">
        <v>3625</v>
      </c>
      <c r="H1248" s="509"/>
    </row>
    <row r="1249" customFormat="false" ht="15" hidden="false" customHeight="false" outlineLevel="0" collapsed="false">
      <c r="C1249" s="513"/>
      <c r="D1249" s="509"/>
      <c r="E1249" s="508" t="n">
        <v>441</v>
      </c>
      <c r="F1249" s="508" t="s">
        <v>943</v>
      </c>
      <c r="G1249" s="509" t="s">
        <v>3626</v>
      </c>
      <c r="H1249" s="509"/>
    </row>
    <row r="1250" customFormat="false" ht="15" hidden="false" customHeight="false" outlineLevel="0" collapsed="false">
      <c r="C1250" s="513"/>
      <c r="D1250" s="509"/>
      <c r="E1250" s="508" t="n">
        <v>507</v>
      </c>
      <c r="F1250" s="508" t="s">
        <v>944</v>
      </c>
      <c r="G1250" s="509" t="s">
        <v>3627</v>
      </c>
      <c r="H1250" s="509"/>
    </row>
    <row r="1251" customFormat="false" ht="15" hidden="false" customHeight="false" outlineLevel="0" collapsed="false">
      <c r="C1251" s="513"/>
      <c r="D1251" s="509"/>
      <c r="E1251" s="508" t="n">
        <v>508</v>
      </c>
      <c r="F1251" s="508" t="s">
        <v>946</v>
      </c>
      <c r="G1251" s="509" t="s">
        <v>3628</v>
      </c>
      <c r="H1251" s="509"/>
    </row>
    <row r="1252" customFormat="false" ht="15" hidden="false" customHeight="false" outlineLevel="0" collapsed="false">
      <c r="C1252" s="513"/>
      <c r="D1252" s="509"/>
      <c r="E1252" s="508" t="n">
        <v>555</v>
      </c>
      <c r="F1252" s="508" t="s">
        <v>947</v>
      </c>
      <c r="G1252" s="509" t="s">
        <v>3629</v>
      </c>
      <c r="H1252" s="509"/>
    </row>
    <row r="1253" customFormat="false" ht="15" hidden="false" customHeight="false" outlineLevel="0" collapsed="false">
      <c r="C1253" s="513"/>
      <c r="D1253" s="509"/>
      <c r="E1253" s="508" t="n">
        <v>636</v>
      </c>
      <c r="F1253" s="508" t="s">
        <v>945</v>
      </c>
      <c r="G1253" s="509" t="s">
        <v>3630</v>
      </c>
      <c r="H1253" s="509"/>
    </row>
    <row r="1254" customFormat="false" ht="15" hidden="false" customHeight="false" outlineLevel="0" collapsed="false">
      <c r="C1254" s="513"/>
      <c r="D1254" s="509"/>
      <c r="E1254" s="508" t="n">
        <v>637</v>
      </c>
      <c r="F1254" s="508" t="s">
        <v>948</v>
      </c>
      <c r="G1254" s="509" t="s">
        <v>3631</v>
      </c>
      <c r="H1254" s="509"/>
    </row>
    <row r="1255" customFormat="false" ht="15" hidden="false" customHeight="false" outlineLevel="0" collapsed="false">
      <c r="C1255" s="513"/>
      <c r="D1255" s="509"/>
      <c r="E1255" s="508" t="n">
        <v>638</v>
      </c>
      <c r="F1255" s="508" t="s">
        <v>949</v>
      </c>
      <c r="G1255" s="509" t="s">
        <v>3632</v>
      </c>
      <c r="H1255" s="509"/>
    </row>
    <row r="1256" customFormat="false" ht="15" hidden="false" customHeight="false" outlineLevel="0" collapsed="false">
      <c r="C1256" s="513"/>
      <c r="D1256" s="509"/>
      <c r="E1256" s="508" t="n">
        <v>750</v>
      </c>
      <c r="F1256" s="508" t="s">
        <v>950</v>
      </c>
      <c r="G1256" s="509" t="s">
        <v>3633</v>
      </c>
      <c r="H1256" s="509"/>
    </row>
    <row r="1257" customFormat="false" ht="15" hidden="false" customHeight="false" outlineLevel="0" collapsed="false">
      <c r="C1257" s="513"/>
      <c r="D1257" s="509"/>
      <c r="E1257" s="508" t="n">
        <v>868</v>
      </c>
      <c r="F1257" s="508" t="s">
        <v>951</v>
      </c>
      <c r="G1257" s="509" t="s">
        <v>3634</v>
      </c>
      <c r="H1257" s="509"/>
    </row>
    <row r="1258" customFormat="false" ht="15" hidden="false" customHeight="false" outlineLevel="0" collapsed="false">
      <c r="C1258" s="513"/>
      <c r="D1258" s="509"/>
      <c r="E1258" s="508" t="n">
        <v>1</v>
      </c>
      <c r="F1258" s="508" t="s">
        <v>413</v>
      </c>
      <c r="G1258" s="509" t="s">
        <v>3635</v>
      </c>
      <c r="H1258" s="509"/>
    </row>
    <row r="1259" customFormat="false" ht="15" hidden="false" customHeight="false" outlineLevel="0" collapsed="false">
      <c r="C1259" s="513"/>
      <c r="D1259" s="509"/>
      <c r="E1259" s="508" t="n">
        <v>133</v>
      </c>
      <c r="F1259" s="508" t="s">
        <v>412</v>
      </c>
      <c r="G1259" s="509" t="s">
        <v>3636</v>
      </c>
      <c r="H1259" s="509"/>
    </row>
    <row r="1260" customFormat="false" ht="15" hidden="false" customHeight="false" outlineLevel="0" collapsed="false">
      <c r="C1260" s="513"/>
      <c r="D1260" s="509"/>
      <c r="E1260" s="508" t="n">
        <v>500</v>
      </c>
      <c r="F1260" s="508" t="s">
        <v>414</v>
      </c>
      <c r="G1260" s="509" t="s">
        <v>3637</v>
      </c>
      <c r="H1260" s="509"/>
    </row>
    <row r="1261" customFormat="false" ht="15" hidden="false" customHeight="false" outlineLevel="0" collapsed="false">
      <c r="C1261" s="513"/>
      <c r="D1261" s="509"/>
      <c r="E1261" s="508" t="n">
        <v>1</v>
      </c>
      <c r="F1261" s="508" t="s">
        <v>655</v>
      </c>
      <c r="G1261" s="509" t="s">
        <v>3638</v>
      </c>
      <c r="H1261" s="509"/>
    </row>
    <row r="1262" customFormat="false" ht="15" hidden="false" customHeight="false" outlineLevel="0" collapsed="false">
      <c r="C1262" s="513"/>
      <c r="D1262" s="509"/>
      <c r="E1262" s="508" t="n">
        <v>2</v>
      </c>
      <c r="F1262" s="508" t="s">
        <v>656</v>
      </c>
      <c r="G1262" s="509" t="s">
        <v>3639</v>
      </c>
      <c r="H1262" s="509"/>
    </row>
    <row r="1263" customFormat="false" ht="15" hidden="false" customHeight="false" outlineLevel="0" collapsed="false">
      <c r="C1263" s="513"/>
      <c r="D1263" s="509"/>
      <c r="E1263" s="508" t="n">
        <v>3</v>
      </c>
      <c r="F1263" s="508" t="s">
        <v>658</v>
      </c>
      <c r="G1263" s="509" t="s">
        <v>3640</v>
      </c>
      <c r="H1263" s="509"/>
    </row>
    <row r="1264" customFormat="false" ht="15" hidden="false" customHeight="false" outlineLevel="0" collapsed="false">
      <c r="C1264" s="513"/>
      <c r="D1264" s="509"/>
      <c r="E1264" s="508" t="n">
        <v>4</v>
      </c>
      <c r="F1264" s="508" t="s">
        <v>659</v>
      </c>
      <c r="G1264" s="509" t="s">
        <v>3641</v>
      </c>
      <c r="H1264" s="509"/>
    </row>
    <row r="1265" customFormat="false" ht="15" hidden="false" customHeight="false" outlineLevel="0" collapsed="false">
      <c r="C1265" s="513"/>
      <c r="D1265" s="509"/>
      <c r="E1265" s="508" t="n">
        <v>5</v>
      </c>
      <c r="F1265" s="508" t="s">
        <v>660</v>
      </c>
      <c r="G1265" s="509" t="s">
        <v>3642</v>
      </c>
      <c r="H1265" s="509"/>
    </row>
    <row r="1266" customFormat="false" ht="15" hidden="false" customHeight="false" outlineLevel="0" collapsed="false">
      <c r="C1266" s="513"/>
      <c r="D1266" s="509"/>
      <c r="E1266" s="508" t="n">
        <v>6</v>
      </c>
      <c r="F1266" s="508" t="s">
        <v>662</v>
      </c>
      <c r="G1266" s="509" t="s">
        <v>3643</v>
      </c>
      <c r="H1266" s="509"/>
    </row>
    <row r="1267" customFormat="false" ht="15" hidden="false" customHeight="false" outlineLevel="0" collapsed="false">
      <c r="C1267" s="513"/>
      <c r="D1267" s="509"/>
      <c r="E1267" s="508" t="n">
        <v>7</v>
      </c>
      <c r="F1267" s="508" t="s">
        <v>663</v>
      </c>
      <c r="G1267" s="509" t="s">
        <v>3644</v>
      </c>
      <c r="H1267" s="509"/>
    </row>
    <row r="1268" customFormat="false" ht="15" hidden="false" customHeight="false" outlineLevel="0" collapsed="false">
      <c r="C1268" s="513"/>
      <c r="D1268" s="509"/>
      <c r="E1268" s="508" t="n">
        <v>8</v>
      </c>
      <c r="F1268" s="508" t="s">
        <v>664</v>
      </c>
      <c r="G1268" s="509" t="s">
        <v>3645</v>
      </c>
      <c r="H1268" s="509"/>
    </row>
    <row r="1269" customFormat="false" ht="15" hidden="false" customHeight="false" outlineLevel="0" collapsed="false">
      <c r="C1269" s="513"/>
      <c r="D1269" s="509"/>
      <c r="E1269" s="508" t="n">
        <v>9</v>
      </c>
      <c r="F1269" s="508" t="s">
        <v>657</v>
      </c>
      <c r="G1269" s="509" t="s">
        <v>3646</v>
      </c>
      <c r="H1269" s="509"/>
    </row>
    <row r="1270" customFormat="false" ht="15" hidden="false" customHeight="false" outlineLevel="0" collapsed="false">
      <c r="C1270" s="513"/>
      <c r="D1270" s="509"/>
      <c r="E1270" s="508" t="n">
        <v>10</v>
      </c>
      <c r="F1270" s="508" t="s">
        <v>661</v>
      </c>
      <c r="G1270" s="509" t="s">
        <v>3647</v>
      </c>
      <c r="H1270" s="509"/>
    </row>
    <row r="1271" customFormat="false" ht="15" hidden="false" customHeight="false" outlineLevel="0" collapsed="false">
      <c r="C1271" s="513"/>
      <c r="D1271" s="509"/>
      <c r="E1271" s="508" t="n">
        <v>45</v>
      </c>
      <c r="F1271" s="508" t="s">
        <v>557</v>
      </c>
      <c r="G1271" s="509" t="s">
        <v>3648</v>
      </c>
      <c r="H1271" s="509"/>
    </row>
    <row r="1272" customFormat="false" ht="15" hidden="false" customHeight="false" outlineLevel="0" collapsed="false">
      <c r="C1272" s="513"/>
      <c r="D1272" s="509"/>
      <c r="E1272" s="508" t="n">
        <v>46</v>
      </c>
      <c r="F1272" s="508" t="s">
        <v>665</v>
      </c>
      <c r="G1272" s="509" t="s">
        <v>3649</v>
      </c>
      <c r="H1272" s="509"/>
    </row>
    <row r="1273" customFormat="false" ht="15" hidden="false" customHeight="false" outlineLevel="0" collapsed="false">
      <c r="C1273" s="513"/>
      <c r="D1273" s="509"/>
      <c r="E1273" s="508" t="n">
        <v>47</v>
      </c>
      <c r="F1273" s="508" t="s">
        <v>667</v>
      </c>
      <c r="G1273" s="509" t="s">
        <v>3650</v>
      </c>
      <c r="H1273" s="509"/>
    </row>
    <row r="1274" customFormat="false" ht="15" hidden="false" customHeight="false" outlineLevel="0" collapsed="false">
      <c r="C1274" s="513"/>
      <c r="D1274" s="509"/>
      <c r="E1274" s="508" t="n">
        <v>48</v>
      </c>
      <c r="F1274" s="508" t="s">
        <v>670</v>
      </c>
      <c r="G1274" s="509" t="s">
        <v>3651</v>
      </c>
      <c r="H1274" s="509"/>
    </row>
    <row r="1275" customFormat="false" ht="15" hidden="false" customHeight="false" outlineLevel="0" collapsed="false">
      <c r="C1275" s="513"/>
      <c r="D1275" s="509"/>
      <c r="E1275" s="508" t="n">
        <v>49</v>
      </c>
      <c r="F1275" s="508" t="s">
        <v>671</v>
      </c>
      <c r="G1275" s="509" t="s">
        <v>3652</v>
      </c>
      <c r="H1275" s="509"/>
    </row>
    <row r="1276" customFormat="false" ht="15" hidden="false" customHeight="false" outlineLevel="0" collapsed="false">
      <c r="C1276" s="513"/>
      <c r="D1276" s="509"/>
      <c r="E1276" s="508" t="n">
        <v>50</v>
      </c>
      <c r="F1276" s="508" t="s">
        <v>672</v>
      </c>
      <c r="G1276" s="509" t="s">
        <v>3653</v>
      </c>
      <c r="H1276" s="509"/>
    </row>
    <row r="1277" customFormat="false" ht="15" hidden="false" customHeight="false" outlineLevel="0" collapsed="false">
      <c r="C1277" s="513"/>
      <c r="D1277" s="509"/>
      <c r="E1277" s="508" t="n">
        <v>51</v>
      </c>
      <c r="F1277" s="508" t="s">
        <v>674</v>
      </c>
      <c r="G1277" s="509" t="s">
        <v>3654</v>
      </c>
      <c r="H1277" s="509"/>
    </row>
    <row r="1278" customFormat="false" ht="15" hidden="false" customHeight="false" outlineLevel="0" collapsed="false">
      <c r="C1278" s="513"/>
      <c r="D1278" s="509"/>
      <c r="E1278" s="508" t="n">
        <v>52</v>
      </c>
      <c r="F1278" s="508" t="s">
        <v>668</v>
      </c>
      <c r="G1278" s="509" t="s">
        <v>3655</v>
      </c>
      <c r="H1278" s="509"/>
    </row>
    <row r="1279" customFormat="false" ht="15" hidden="false" customHeight="false" outlineLevel="0" collapsed="false">
      <c r="C1279" s="513"/>
      <c r="D1279" s="509"/>
      <c r="E1279" s="508" t="n">
        <v>53</v>
      </c>
      <c r="F1279" s="508" t="s">
        <v>666</v>
      </c>
      <c r="G1279" s="509" t="s">
        <v>3656</v>
      </c>
      <c r="H1279" s="509"/>
    </row>
    <row r="1280" customFormat="false" ht="15" hidden="false" customHeight="false" outlineLevel="0" collapsed="false">
      <c r="C1280" s="513"/>
      <c r="D1280" s="509"/>
      <c r="E1280" s="508" t="n">
        <v>54</v>
      </c>
      <c r="F1280" s="508" t="s">
        <v>673</v>
      </c>
      <c r="G1280" s="509" t="s">
        <v>3657</v>
      </c>
      <c r="H1280" s="509"/>
    </row>
    <row r="1281" customFormat="false" ht="15" hidden="false" customHeight="false" outlineLevel="0" collapsed="false">
      <c r="C1281" s="513"/>
      <c r="D1281" s="509"/>
      <c r="E1281" s="508" t="n">
        <v>55</v>
      </c>
      <c r="F1281" s="508" t="s">
        <v>675</v>
      </c>
      <c r="G1281" s="509" t="s">
        <v>3658</v>
      </c>
      <c r="H1281" s="509"/>
    </row>
    <row r="1282" customFormat="false" ht="15" hidden="false" customHeight="false" outlineLevel="0" collapsed="false">
      <c r="C1282" s="513"/>
      <c r="D1282" s="509"/>
      <c r="E1282" s="508" t="n">
        <v>60</v>
      </c>
      <c r="F1282" s="508" t="s">
        <v>669</v>
      </c>
      <c r="G1282" s="509" t="s">
        <v>3659</v>
      </c>
      <c r="H1282" s="509"/>
    </row>
    <row r="1283" customFormat="false" ht="15" hidden="false" customHeight="false" outlineLevel="0" collapsed="false">
      <c r="C1283" s="513"/>
      <c r="D1283" s="509"/>
      <c r="E1283" s="508" t="n">
        <v>65</v>
      </c>
      <c r="F1283" s="508" t="s">
        <v>678</v>
      </c>
      <c r="G1283" s="509" t="s">
        <v>3660</v>
      </c>
      <c r="H1283" s="509"/>
    </row>
    <row r="1284" customFormat="false" ht="15" hidden="false" customHeight="false" outlineLevel="0" collapsed="false">
      <c r="C1284" s="513"/>
      <c r="D1284" s="509"/>
      <c r="E1284" s="508" t="n">
        <v>89</v>
      </c>
      <c r="F1284" s="508" t="s">
        <v>676</v>
      </c>
      <c r="G1284" s="509" t="s">
        <v>3661</v>
      </c>
      <c r="H1284" s="509"/>
    </row>
    <row r="1285" customFormat="false" ht="15" hidden="false" customHeight="false" outlineLevel="0" collapsed="false">
      <c r="C1285" s="513"/>
      <c r="D1285" s="509"/>
      <c r="E1285" s="508" t="n">
        <v>90</v>
      </c>
      <c r="F1285" s="508" t="s">
        <v>677</v>
      </c>
      <c r="G1285" s="509" t="s">
        <v>3662</v>
      </c>
      <c r="H1285" s="509"/>
    </row>
    <row r="1286" customFormat="false" ht="15" hidden="false" customHeight="false" outlineLevel="0" collapsed="false">
      <c r="C1286" s="513"/>
      <c r="D1286" s="509"/>
      <c r="E1286" s="508" t="n">
        <v>91</v>
      </c>
      <c r="F1286" s="508" t="s">
        <v>679</v>
      </c>
      <c r="G1286" s="509" t="s">
        <v>3663</v>
      </c>
      <c r="H1286" s="509"/>
    </row>
    <row r="1287" customFormat="false" ht="15" hidden="false" customHeight="false" outlineLevel="0" collapsed="false">
      <c r="C1287" s="513"/>
      <c r="D1287" s="509"/>
      <c r="E1287" s="508" t="n">
        <v>93</v>
      </c>
      <c r="F1287" s="508" t="s">
        <v>680</v>
      </c>
      <c r="G1287" s="509" t="s">
        <v>3664</v>
      </c>
      <c r="H1287" s="509"/>
    </row>
    <row r="1288" customFormat="false" ht="15" hidden="false" customHeight="false" outlineLevel="0" collapsed="false">
      <c r="C1288" s="513"/>
      <c r="D1288" s="509"/>
      <c r="E1288" s="508" t="n">
        <v>94</v>
      </c>
      <c r="F1288" s="508" t="s">
        <v>682</v>
      </c>
      <c r="G1288" s="509" t="s">
        <v>3665</v>
      </c>
      <c r="H1288" s="509"/>
    </row>
    <row r="1289" customFormat="false" ht="15" hidden="false" customHeight="false" outlineLevel="0" collapsed="false">
      <c r="C1289" s="513"/>
      <c r="D1289" s="509"/>
      <c r="E1289" s="508" t="n">
        <v>95</v>
      </c>
      <c r="F1289" s="508" t="s">
        <v>683</v>
      </c>
      <c r="G1289" s="509" t="s">
        <v>3666</v>
      </c>
      <c r="H1289" s="509"/>
    </row>
    <row r="1290" customFormat="false" ht="15" hidden="false" customHeight="false" outlineLevel="0" collapsed="false">
      <c r="C1290" s="513"/>
      <c r="D1290" s="509"/>
      <c r="E1290" s="508" t="n">
        <v>96</v>
      </c>
      <c r="F1290" s="508" t="s">
        <v>684</v>
      </c>
      <c r="G1290" s="509" t="s">
        <v>3667</v>
      </c>
      <c r="H1290" s="509"/>
    </row>
    <row r="1291" customFormat="false" ht="15" hidden="false" customHeight="false" outlineLevel="0" collapsed="false">
      <c r="C1291" s="513"/>
      <c r="D1291" s="509"/>
      <c r="E1291" s="508" t="n">
        <v>97</v>
      </c>
      <c r="F1291" s="508" t="s">
        <v>685</v>
      </c>
      <c r="G1291" s="509" t="s">
        <v>3668</v>
      </c>
      <c r="H1291" s="509"/>
    </row>
    <row r="1292" customFormat="false" ht="15" hidden="false" customHeight="false" outlineLevel="0" collapsed="false">
      <c r="C1292" s="513"/>
      <c r="D1292" s="509"/>
      <c r="E1292" s="508" t="n">
        <v>98</v>
      </c>
      <c r="F1292" s="508" t="s">
        <v>686</v>
      </c>
      <c r="G1292" s="509" t="s">
        <v>3669</v>
      </c>
      <c r="H1292" s="509"/>
    </row>
    <row r="1293" customFormat="false" ht="15" hidden="false" customHeight="false" outlineLevel="0" collapsed="false">
      <c r="C1293" s="513"/>
      <c r="D1293" s="509"/>
      <c r="E1293" s="508" t="n">
        <v>99</v>
      </c>
      <c r="F1293" s="508" t="s">
        <v>687</v>
      </c>
      <c r="G1293" s="509" t="s">
        <v>3670</v>
      </c>
      <c r="H1293" s="509"/>
    </row>
    <row r="1294" customFormat="false" ht="15" hidden="false" customHeight="false" outlineLevel="0" collapsed="false">
      <c r="C1294" s="513"/>
      <c r="D1294" s="509"/>
      <c r="E1294" s="508" t="n">
        <v>100</v>
      </c>
      <c r="F1294" s="508" t="s">
        <v>688</v>
      </c>
      <c r="G1294" s="509" t="s">
        <v>3671</v>
      </c>
      <c r="H1294" s="509"/>
    </row>
    <row r="1295" customFormat="false" ht="15" hidden="false" customHeight="false" outlineLevel="0" collapsed="false">
      <c r="C1295" s="513"/>
      <c r="D1295" s="509"/>
      <c r="E1295" s="508" t="n">
        <v>101</v>
      </c>
      <c r="F1295" s="508" t="s">
        <v>690</v>
      </c>
      <c r="G1295" s="509" t="s">
        <v>3672</v>
      </c>
      <c r="H1295" s="509"/>
    </row>
    <row r="1296" customFormat="false" ht="15" hidden="false" customHeight="false" outlineLevel="0" collapsed="false">
      <c r="C1296" s="513"/>
      <c r="D1296" s="509"/>
      <c r="E1296" s="508" t="n">
        <v>102</v>
      </c>
      <c r="F1296" s="508" t="s">
        <v>691</v>
      </c>
      <c r="G1296" s="509" t="s">
        <v>3673</v>
      </c>
      <c r="H1296" s="509"/>
    </row>
    <row r="1297" customFormat="false" ht="15" hidden="false" customHeight="false" outlineLevel="0" collapsed="false">
      <c r="C1297" s="513"/>
      <c r="D1297" s="509"/>
      <c r="E1297" s="508" t="n">
        <v>103</v>
      </c>
      <c r="F1297" s="508" t="s">
        <v>692</v>
      </c>
      <c r="G1297" s="509" t="s">
        <v>3674</v>
      </c>
      <c r="H1297" s="509"/>
    </row>
    <row r="1298" customFormat="false" ht="15" hidden="false" customHeight="false" outlineLevel="0" collapsed="false">
      <c r="C1298" s="513"/>
      <c r="D1298" s="509"/>
      <c r="E1298" s="508" t="n">
        <v>104</v>
      </c>
      <c r="F1298" s="508" t="s">
        <v>681</v>
      </c>
      <c r="G1298" s="509" t="s">
        <v>3675</v>
      </c>
      <c r="H1298" s="509"/>
    </row>
    <row r="1299" customFormat="false" ht="15" hidden="false" customHeight="false" outlineLevel="0" collapsed="false">
      <c r="C1299" s="513"/>
      <c r="D1299" s="509"/>
      <c r="E1299" s="508" t="n">
        <v>105</v>
      </c>
      <c r="F1299" s="508" t="s">
        <v>693</v>
      </c>
      <c r="G1299" s="509" t="s">
        <v>3676</v>
      </c>
      <c r="H1299" s="509"/>
    </row>
    <row r="1300" customFormat="false" ht="15" hidden="false" customHeight="false" outlineLevel="0" collapsed="false">
      <c r="C1300" s="513"/>
      <c r="D1300" s="509"/>
      <c r="E1300" s="508" t="n">
        <v>106</v>
      </c>
      <c r="F1300" s="508" t="s">
        <v>689</v>
      </c>
      <c r="G1300" s="509" t="s">
        <v>3677</v>
      </c>
      <c r="H1300" s="509"/>
    </row>
    <row r="1301" customFormat="false" ht="15" hidden="false" customHeight="false" outlineLevel="0" collapsed="false">
      <c r="C1301" s="513"/>
      <c r="D1301" s="509"/>
      <c r="E1301" s="508" t="n">
        <v>133</v>
      </c>
      <c r="F1301" s="508" t="s">
        <v>695</v>
      </c>
      <c r="G1301" s="509" t="s">
        <v>3678</v>
      </c>
      <c r="H1301" s="509"/>
    </row>
    <row r="1302" customFormat="false" ht="15" hidden="false" customHeight="false" outlineLevel="0" collapsed="false">
      <c r="C1302" s="513"/>
      <c r="D1302" s="509"/>
      <c r="E1302" s="508" t="n">
        <v>134</v>
      </c>
      <c r="F1302" s="508" t="s">
        <v>696</v>
      </c>
      <c r="G1302" s="509" t="s">
        <v>3679</v>
      </c>
      <c r="H1302" s="509"/>
    </row>
    <row r="1303" customFormat="false" ht="15" hidden="false" customHeight="false" outlineLevel="0" collapsed="false">
      <c r="C1303" s="513"/>
      <c r="D1303" s="509"/>
      <c r="E1303" s="508" t="n">
        <v>135</v>
      </c>
      <c r="F1303" s="508" t="s">
        <v>697</v>
      </c>
      <c r="G1303" s="509" t="s">
        <v>3680</v>
      </c>
      <c r="H1303" s="509"/>
    </row>
    <row r="1304" customFormat="false" ht="15" hidden="false" customHeight="false" outlineLevel="0" collapsed="false">
      <c r="C1304" s="513"/>
      <c r="D1304" s="509"/>
      <c r="E1304" s="508" t="n">
        <v>136</v>
      </c>
      <c r="F1304" s="508" t="s">
        <v>694</v>
      </c>
      <c r="G1304" s="509" t="s">
        <v>3681</v>
      </c>
      <c r="H1304" s="509"/>
    </row>
    <row r="1305" customFormat="false" ht="15" hidden="false" customHeight="false" outlineLevel="0" collapsed="false">
      <c r="C1305" s="513"/>
      <c r="D1305" s="509"/>
      <c r="E1305" s="508" t="n">
        <v>177</v>
      </c>
      <c r="F1305" s="508" t="s">
        <v>699</v>
      </c>
      <c r="G1305" s="509" t="s">
        <v>3682</v>
      </c>
      <c r="H1305" s="509"/>
    </row>
    <row r="1306" customFormat="false" ht="15" hidden="false" customHeight="false" outlineLevel="0" collapsed="false">
      <c r="C1306" s="513"/>
      <c r="D1306" s="509"/>
      <c r="E1306" s="508" t="n">
        <v>178</v>
      </c>
      <c r="F1306" s="508" t="s">
        <v>700</v>
      </c>
      <c r="G1306" s="509" t="s">
        <v>3683</v>
      </c>
      <c r="H1306" s="509"/>
    </row>
    <row r="1307" customFormat="false" ht="15" hidden="false" customHeight="false" outlineLevel="0" collapsed="false">
      <c r="C1307" s="513"/>
      <c r="D1307" s="509"/>
      <c r="E1307" s="508" t="n">
        <v>179</v>
      </c>
      <c r="F1307" s="508" t="s">
        <v>701</v>
      </c>
      <c r="G1307" s="509" t="s">
        <v>3684</v>
      </c>
      <c r="H1307" s="509"/>
    </row>
    <row r="1308" customFormat="false" ht="15" hidden="false" customHeight="false" outlineLevel="0" collapsed="false">
      <c r="C1308" s="513"/>
      <c r="D1308" s="509"/>
      <c r="E1308" s="508" t="n">
        <v>180</v>
      </c>
      <c r="F1308" s="508" t="s">
        <v>705</v>
      </c>
      <c r="G1308" s="509" t="s">
        <v>3685</v>
      </c>
      <c r="H1308" s="509"/>
    </row>
    <row r="1309" customFormat="false" ht="15" hidden="false" customHeight="false" outlineLevel="0" collapsed="false">
      <c r="C1309" s="513"/>
      <c r="D1309" s="509"/>
      <c r="E1309" s="508" t="n">
        <v>181</v>
      </c>
      <c r="F1309" s="508" t="s">
        <v>706</v>
      </c>
      <c r="G1309" s="509" t="s">
        <v>3686</v>
      </c>
      <c r="H1309" s="509"/>
    </row>
    <row r="1310" customFormat="false" ht="15" hidden="false" customHeight="false" outlineLevel="0" collapsed="false">
      <c r="C1310" s="513"/>
      <c r="D1310" s="509"/>
      <c r="E1310" s="508" t="n">
        <v>182</v>
      </c>
      <c r="F1310" s="508" t="s">
        <v>707</v>
      </c>
      <c r="G1310" s="509" t="s">
        <v>3687</v>
      </c>
      <c r="H1310" s="509"/>
    </row>
    <row r="1311" customFormat="false" ht="15" hidden="false" customHeight="false" outlineLevel="0" collapsed="false">
      <c r="C1311" s="513"/>
      <c r="D1311" s="509"/>
      <c r="E1311" s="508" t="n">
        <v>183</v>
      </c>
      <c r="F1311" s="508" t="s">
        <v>708</v>
      </c>
      <c r="G1311" s="509" t="s">
        <v>3688</v>
      </c>
      <c r="H1311" s="509"/>
    </row>
    <row r="1312" customFormat="false" ht="15" hidden="false" customHeight="false" outlineLevel="0" collapsed="false">
      <c r="C1312" s="513"/>
      <c r="D1312" s="509"/>
      <c r="E1312" s="508" t="n">
        <v>184</v>
      </c>
      <c r="F1312" s="508" t="s">
        <v>709</v>
      </c>
      <c r="G1312" s="509" t="s">
        <v>3689</v>
      </c>
      <c r="H1312" s="509"/>
    </row>
    <row r="1313" customFormat="false" ht="15" hidden="false" customHeight="false" outlineLevel="0" collapsed="false">
      <c r="C1313" s="513"/>
      <c r="D1313" s="509"/>
      <c r="E1313" s="508" t="n">
        <v>185</v>
      </c>
      <c r="F1313" s="508" t="s">
        <v>710</v>
      </c>
      <c r="G1313" s="509" t="s">
        <v>3690</v>
      </c>
      <c r="H1313" s="509"/>
    </row>
    <row r="1314" customFormat="false" ht="15" hidden="false" customHeight="false" outlineLevel="0" collapsed="false">
      <c r="C1314" s="513"/>
      <c r="D1314" s="509"/>
      <c r="E1314" s="508" t="n">
        <v>186</v>
      </c>
      <c r="F1314" s="508" t="s">
        <v>711</v>
      </c>
      <c r="G1314" s="509" t="s">
        <v>3691</v>
      </c>
      <c r="H1314" s="509"/>
    </row>
    <row r="1315" customFormat="false" ht="15" hidden="false" customHeight="false" outlineLevel="0" collapsed="false">
      <c r="C1315" s="513"/>
      <c r="D1315" s="509"/>
      <c r="E1315" s="508" t="n">
        <v>187</v>
      </c>
      <c r="F1315" s="508" t="s">
        <v>712</v>
      </c>
      <c r="G1315" s="509" t="s">
        <v>3692</v>
      </c>
      <c r="H1315" s="509"/>
    </row>
    <row r="1316" customFormat="false" ht="15" hidden="false" customHeight="false" outlineLevel="0" collapsed="false">
      <c r="C1316" s="513"/>
      <c r="D1316" s="509"/>
      <c r="E1316" s="508" t="n">
        <v>188</v>
      </c>
      <c r="F1316" s="508" t="s">
        <v>713</v>
      </c>
      <c r="G1316" s="509" t="s">
        <v>3693</v>
      </c>
      <c r="H1316" s="509"/>
    </row>
    <row r="1317" customFormat="false" ht="15" hidden="false" customHeight="false" outlineLevel="0" collapsed="false">
      <c r="C1317" s="513"/>
      <c r="D1317" s="509"/>
      <c r="E1317" s="508" t="n">
        <v>189</v>
      </c>
      <c r="F1317" s="508" t="s">
        <v>342</v>
      </c>
      <c r="G1317" s="509" t="s">
        <v>3694</v>
      </c>
      <c r="H1317" s="509"/>
    </row>
    <row r="1318" customFormat="false" ht="15" hidden="false" customHeight="false" outlineLevel="0" collapsed="false">
      <c r="C1318" s="513"/>
      <c r="D1318" s="509"/>
      <c r="E1318" s="508" t="n">
        <v>190</v>
      </c>
      <c r="F1318" s="508" t="s">
        <v>703</v>
      </c>
      <c r="G1318" s="509" t="s">
        <v>3695</v>
      </c>
      <c r="H1318" s="509"/>
    </row>
    <row r="1319" customFormat="false" ht="15" hidden="false" customHeight="false" outlineLevel="0" collapsed="false">
      <c r="C1319" s="513"/>
      <c r="D1319" s="509"/>
      <c r="E1319" s="508" t="n">
        <v>191</v>
      </c>
      <c r="F1319" s="508" t="s">
        <v>704</v>
      </c>
      <c r="G1319" s="509" t="s">
        <v>3696</v>
      </c>
      <c r="H1319" s="509"/>
    </row>
    <row r="1320" customFormat="false" ht="15" hidden="false" customHeight="false" outlineLevel="0" collapsed="false">
      <c r="C1320" s="513"/>
      <c r="D1320" s="509"/>
      <c r="E1320" s="508" t="n">
        <v>192</v>
      </c>
      <c r="F1320" s="508" t="s">
        <v>702</v>
      </c>
      <c r="G1320" s="509" t="s">
        <v>3697</v>
      </c>
      <c r="H1320" s="509"/>
    </row>
    <row r="1321" customFormat="false" ht="15" hidden="false" customHeight="false" outlineLevel="0" collapsed="false">
      <c r="C1321" s="513"/>
      <c r="D1321" s="509"/>
      <c r="E1321" s="508" t="n">
        <v>221</v>
      </c>
      <c r="F1321" s="508" t="s">
        <v>714</v>
      </c>
      <c r="G1321" s="509" t="s">
        <v>3698</v>
      </c>
      <c r="H1321" s="509"/>
    </row>
    <row r="1322" customFormat="false" ht="15" hidden="false" customHeight="false" outlineLevel="0" collapsed="false">
      <c r="C1322" s="513"/>
      <c r="D1322" s="509"/>
      <c r="E1322" s="508" t="n">
        <v>222</v>
      </c>
      <c r="F1322" s="508" t="s">
        <v>715</v>
      </c>
      <c r="G1322" s="509" t="s">
        <v>3699</v>
      </c>
      <c r="H1322" s="509"/>
    </row>
    <row r="1323" customFormat="false" ht="15" hidden="false" customHeight="false" outlineLevel="0" collapsed="false">
      <c r="C1323" s="513"/>
      <c r="D1323" s="509"/>
      <c r="E1323" s="508" t="n">
        <v>223</v>
      </c>
      <c r="F1323" s="508" t="s">
        <v>716</v>
      </c>
      <c r="G1323" s="509" t="s">
        <v>3700</v>
      </c>
      <c r="H1323" s="509"/>
    </row>
    <row r="1324" customFormat="false" ht="15" hidden="false" customHeight="false" outlineLevel="0" collapsed="false">
      <c r="C1324" s="513"/>
      <c r="D1324" s="509"/>
      <c r="E1324" s="508" t="n">
        <v>224</v>
      </c>
      <c r="F1324" s="508" t="s">
        <v>717</v>
      </c>
      <c r="G1324" s="509" t="s">
        <v>3701</v>
      </c>
      <c r="H1324" s="509"/>
    </row>
    <row r="1325" customFormat="false" ht="15" hidden="false" customHeight="false" outlineLevel="0" collapsed="false">
      <c r="C1325" s="513"/>
      <c r="D1325" s="509"/>
      <c r="E1325" s="508" t="n">
        <v>265</v>
      </c>
      <c r="F1325" s="508" t="s">
        <v>721</v>
      </c>
      <c r="G1325" s="509" t="s">
        <v>3702</v>
      </c>
      <c r="H1325" s="509"/>
    </row>
    <row r="1326" customFormat="false" ht="15" hidden="false" customHeight="false" outlineLevel="0" collapsed="false">
      <c r="C1326" s="513"/>
      <c r="D1326" s="509"/>
      <c r="E1326" s="508" t="n">
        <v>266</v>
      </c>
      <c r="F1326" s="508" t="s">
        <v>722</v>
      </c>
      <c r="G1326" s="509" t="s">
        <v>3703</v>
      </c>
      <c r="H1326" s="509"/>
    </row>
    <row r="1327" customFormat="false" ht="15" hidden="false" customHeight="false" outlineLevel="0" collapsed="false">
      <c r="C1327" s="513"/>
      <c r="D1327" s="509"/>
      <c r="E1327" s="508" t="n">
        <v>267</v>
      </c>
      <c r="F1327" s="508" t="s">
        <v>718</v>
      </c>
      <c r="G1327" s="509" t="s">
        <v>3704</v>
      </c>
      <c r="H1327" s="509"/>
    </row>
    <row r="1328" customFormat="false" ht="15" hidden="false" customHeight="false" outlineLevel="0" collapsed="false">
      <c r="C1328" s="513"/>
      <c r="D1328" s="509"/>
      <c r="E1328" s="508" t="n">
        <v>268</v>
      </c>
      <c r="F1328" s="508" t="s">
        <v>720</v>
      </c>
      <c r="G1328" s="509" t="s">
        <v>3705</v>
      </c>
      <c r="H1328" s="509"/>
    </row>
    <row r="1329" customFormat="false" ht="15" hidden="false" customHeight="false" outlineLevel="0" collapsed="false">
      <c r="C1329" s="513"/>
      <c r="D1329" s="509"/>
      <c r="E1329" s="508" t="n">
        <v>269</v>
      </c>
      <c r="F1329" s="508" t="s">
        <v>719</v>
      </c>
      <c r="G1329" s="509" t="s">
        <v>3706</v>
      </c>
      <c r="H1329" s="509"/>
    </row>
    <row r="1330" customFormat="false" ht="15" hidden="false" customHeight="false" outlineLevel="0" collapsed="false">
      <c r="C1330" s="513"/>
      <c r="D1330" s="509"/>
      <c r="E1330" s="508" t="n">
        <v>309</v>
      </c>
      <c r="F1330" s="508" t="s">
        <v>723</v>
      </c>
      <c r="G1330" s="509" t="s">
        <v>3707</v>
      </c>
      <c r="H1330" s="509"/>
    </row>
    <row r="1331" customFormat="false" ht="15" hidden="false" customHeight="false" outlineLevel="0" collapsed="false">
      <c r="C1331" s="513"/>
      <c r="D1331" s="509"/>
      <c r="E1331" s="508" t="n">
        <v>310</v>
      </c>
      <c r="F1331" s="508" t="s">
        <v>724</v>
      </c>
      <c r="G1331" s="509" t="s">
        <v>3708</v>
      </c>
      <c r="H1331" s="509"/>
    </row>
    <row r="1332" customFormat="false" ht="15" hidden="false" customHeight="false" outlineLevel="0" collapsed="false">
      <c r="C1332" s="513"/>
      <c r="D1332" s="509"/>
      <c r="E1332" s="508" t="n">
        <v>353</v>
      </c>
      <c r="F1332" s="508" t="s">
        <v>726</v>
      </c>
      <c r="G1332" s="509" t="s">
        <v>3709</v>
      </c>
      <c r="H1332" s="509"/>
    </row>
    <row r="1333" customFormat="false" ht="15" hidden="false" customHeight="false" outlineLevel="0" collapsed="false">
      <c r="C1333" s="513"/>
      <c r="D1333" s="509"/>
      <c r="E1333" s="508" t="n">
        <v>354</v>
      </c>
      <c r="F1333" s="508" t="s">
        <v>727</v>
      </c>
      <c r="G1333" s="509" t="s">
        <v>3710</v>
      </c>
      <c r="H1333" s="509"/>
    </row>
    <row r="1334" customFormat="false" ht="15" hidden="false" customHeight="false" outlineLevel="0" collapsed="false">
      <c r="C1334" s="513"/>
      <c r="D1334" s="509"/>
      <c r="E1334" s="508" t="n">
        <v>355</v>
      </c>
      <c r="F1334" s="508" t="s">
        <v>725</v>
      </c>
      <c r="G1334" s="509" t="s">
        <v>3711</v>
      </c>
      <c r="H1334" s="509"/>
    </row>
    <row r="1335" customFormat="false" ht="15" hidden="false" customHeight="false" outlineLevel="0" collapsed="false">
      <c r="C1335" s="513"/>
      <c r="D1335" s="509"/>
      <c r="E1335" s="508" t="n">
        <v>441</v>
      </c>
      <c r="F1335" s="508" t="s">
        <v>728</v>
      </c>
      <c r="G1335" s="509" t="s">
        <v>3712</v>
      </c>
      <c r="H1335" s="509"/>
    </row>
    <row r="1336" customFormat="false" ht="15" hidden="false" customHeight="false" outlineLevel="0" collapsed="false">
      <c r="C1336" s="513"/>
      <c r="D1336" s="509"/>
      <c r="E1336" s="508" t="n">
        <v>456</v>
      </c>
      <c r="F1336" s="508" t="s">
        <v>729</v>
      </c>
      <c r="G1336" s="509" t="s">
        <v>3713</v>
      </c>
      <c r="H1336" s="509"/>
    </row>
    <row r="1337" customFormat="false" ht="15" hidden="false" customHeight="false" outlineLevel="0" collapsed="false">
      <c r="C1337" s="513"/>
      <c r="D1337" s="509"/>
      <c r="E1337" s="508" t="n">
        <v>457</v>
      </c>
      <c r="F1337" s="508" t="s">
        <v>730</v>
      </c>
      <c r="G1337" s="509" t="s">
        <v>3714</v>
      </c>
      <c r="H1337" s="509"/>
    </row>
    <row r="1338" customFormat="false" ht="15" hidden="false" customHeight="false" outlineLevel="0" collapsed="false">
      <c r="C1338" s="513"/>
      <c r="D1338" s="509"/>
      <c r="E1338" s="508" t="n">
        <v>458</v>
      </c>
      <c r="F1338" s="508" t="s">
        <v>731</v>
      </c>
      <c r="G1338" s="509" t="s">
        <v>3715</v>
      </c>
      <c r="H1338" s="509"/>
    </row>
    <row r="1339" customFormat="false" ht="15" hidden="false" customHeight="false" outlineLevel="0" collapsed="false">
      <c r="C1339" s="513"/>
      <c r="D1339" s="509"/>
      <c r="E1339" s="508" t="n">
        <v>459</v>
      </c>
      <c r="F1339" s="508" t="s">
        <v>732</v>
      </c>
      <c r="G1339" s="509" t="s">
        <v>3716</v>
      </c>
      <c r="H1339" s="509"/>
    </row>
    <row r="1340" customFormat="false" ht="15" hidden="false" customHeight="false" outlineLevel="0" collapsed="false">
      <c r="C1340" s="513"/>
      <c r="D1340" s="509"/>
      <c r="E1340" s="508" t="n">
        <v>460</v>
      </c>
      <c r="F1340" s="508" t="s">
        <v>733</v>
      </c>
      <c r="G1340" s="509" t="s">
        <v>3717</v>
      </c>
      <c r="H1340" s="509"/>
    </row>
    <row r="1341" customFormat="false" ht="15" hidden="false" customHeight="false" outlineLevel="0" collapsed="false">
      <c r="C1341" s="513"/>
      <c r="D1341" s="509"/>
      <c r="E1341" s="508" t="n">
        <v>461</v>
      </c>
      <c r="F1341" s="508" t="s">
        <v>734</v>
      </c>
      <c r="G1341" s="509" t="s">
        <v>3718</v>
      </c>
      <c r="H1341" s="509"/>
    </row>
    <row r="1342" customFormat="false" ht="15" hidden="false" customHeight="false" outlineLevel="0" collapsed="false">
      <c r="C1342" s="513"/>
      <c r="D1342" s="509"/>
      <c r="E1342" s="508" t="n">
        <v>500</v>
      </c>
      <c r="F1342" s="508" t="s">
        <v>735</v>
      </c>
      <c r="G1342" s="509" t="s">
        <v>3719</v>
      </c>
      <c r="H1342" s="509"/>
    </row>
    <row r="1343" customFormat="false" ht="15" hidden="false" customHeight="false" outlineLevel="0" collapsed="false">
      <c r="C1343" s="513"/>
      <c r="D1343" s="509"/>
      <c r="E1343" s="508" t="n">
        <v>501</v>
      </c>
      <c r="F1343" s="508" t="s">
        <v>736</v>
      </c>
      <c r="G1343" s="509" t="s">
        <v>3720</v>
      </c>
      <c r="H1343" s="509"/>
    </row>
    <row r="1344" customFormat="false" ht="15" hidden="false" customHeight="false" outlineLevel="0" collapsed="false">
      <c r="C1344" s="513"/>
      <c r="D1344" s="509"/>
      <c r="E1344" s="508" t="n">
        <v>503</v>
      </c>
      <c r="F1344" s="508" t="s">
        <v>737</v>
      </c>
      <c r="G1344" s="509" t="s">
        <v>3721</v>
      </c>
      <c r="H1344" s="509"/>
    </row>
    <row r="1345" customFormat="false" ht="15" hidden="false" customHeight="false" outlineLevel="0" collapsed="false">
      <c r="C1345" s="513"/>
      <c r="D1345" s="509"/>
      <c r="E1345" s="508" t="n">
        <v>504</v>
      </c>
      <c r="F1345" s="508" t="s">
        <v>738</v>
      </c>
      <c r="G1345" s="509" t="s">
        <v>3722</v>
      </c>
      <c r="H1345" s="509"/>
    </row>
    <row r="1346" customFormat="false" ht="15" hidden="false" customHeight="false" outlineLevel="0" collapsed="false">
      <c r="C1346" s="513"/>
      <c r="D1346" s="509"/>
      <c r="E1346" s="508" t="n">
        <v>505</v>
      </c>
      <c r="F1346" s="508" t="s">
        <v>598</v>
      </c>
      <c r="G1346" s="509" t="s">
        <v>3723</v>
      </c>
      <c r="H1346" s="509"/>
    </row>
    <row r="1347" customFormat="false" ht="15" hidden="false" customHeight="false" outlineLevel="0" collapsed="false">
      <c r="C1347" s="513"/>
      <c r="D1347" s="509"/>
      <c r="E1347" s="508" t="n">
        <v>506</v>
      </c>
      <c r="F1347" s="508" t="s">
        <v>743</v>
      </c>
      <c r="G1347" s="509" t="s">
        <v>3724</v>
      </c>
      <c r="H1347" s="509"/>
    </row>
    <row r="1348" customFormat="false" ht="15" hidden="false" customHeight="false" outlineLevel="0" collapsed="false">
      <c r="C1348" s="513"/>
      <c r="D1348" s="509"/>
      <c r="E1348" s="508" t="n">
        <v>507</v>
      </c>
      <c r="F1348" s="508" t="s">
        <v>740</v>
      </c>
      <c r="G1348" s="509" t="s">
        <v>3725</v>
      </c>
      <c r="H1348" s="509"/>
    </row>
    <row r="1349" customFormat="false" ht="15" hidden="false" customHeight="false" outlineLevel="0" collapsed="false">
      <c r="C1349" s="513"/>
      <c r="D1349" s="509"/>
      <c r="E1349" s="508" t="n">
        <v>508</v>
      </c>
      <c r="F1349" s="508" t="s">
        <v>742</v>
      </c>
      <c r="G1349" s="509" t="s">
        <v>3726</v>
      </c>
      <c r="H1349" s="509"/>
    </row>
    <row r="1350" customFormat="false" ht="15" hidden="false" customHeight="false" outlineLevel="0" collapsed="false">
      <c r="C1350" s="513"/>
      <c r="D1350" s="509"/>
      <c r="E1350" s="508" t="n">
        <v>509</v>
      </c>
      <c r="F1350" s="508" t="s">
        <v>741</v>
      </c>
      <c r="G1350" s="509" t="s">
        <v>3727</v>
      </c>
      <c r="H1350" s="509"/>
    </row>
    <row r="1351" customFormat="false" ht="15" hidden="false" customHeight="false" outlineLevel="0" collapsed="false">
      <c r="C1351" s="513"/>
      <c r="D1351" s="509"/>
      <c r="E1351" s="508" t="n">
        <v>510</v>
      </c>
      <c r="F1351" s="508" t="s">
        <v>739</v>
      </c>
      <c r="G1351" s="509" t="s">
        <v>3728</v>
      </c>
      <c r="H1351" s="509"/>
    </row>
    <row r="1352" customFormat="false" ht="15" hidden="false" customHeight="false" outlineLevel="0" collapsed="false">
      <c r="C1352" s="513"/>
      <c r="D1352" s="509"/>
      <c r="E1352" s="508" t="n">
        <v>544</v>
      </c>
      <c r="F1352" s="508" t="s">
        <v>744</v>
      </c>
      <c r="G1352" s="509" t="s">
        <v>3729</v>
      </c>
      <c r="H1352" s="509"/>
    </row>
    <row r="1353" customFormat="false" ht="15" hidden="false" customHeight="false" outlineLevel="0" collapsed="false">
      <c r="C1353" s="513"/>
      <c r="D1353" s="509"/>
      <c r="E1353" s="508" t="n">
        <v>588</v>
      </c>
      <c r="F1353" s="508" t="s">
        <v>745</v>
      </c>
      <c r="G1353" s="509" t="s">
        <v>3730</v>
      </c>
      <c r="H1353" s="509"/>
    </row>
    <row r="1354" customFormat="false" ht="15" hidden="false" customHeight="false" outlineLevel="0" collapsed="false">
      <c r="C1354" s="513"/>
      <c r="D1354" s="509"/>
      <c r="E1354" s="508" t="n">
        <v>589</v>
      </c>
      <c r="F1354" s="508" t="s">
        <v>746</v>
      </c>
      <c r="G1354" s="509" t="s">
        <v>3731</v>
      </c>
      <c r="H1354" s="509"/>
    </row>
    <row r="1355" customFormat="false" ht="15" hidden="false" customHeight="false" outlineLevel="0" collapsed="false">
      <c r="C1355" s="513"/>
      <c r="D1355" s="509"/>
      <c r="E1355" s="508" t="n">
        <v>590</v>
      </c>
      <c r="F1355" s="508" t="s">
        <v>747</v>
      </c>
      <c r="G1355" s="509" t="s">
        <v>3732</v>
      </c>
      <c r="H1355" s="509"/>
    </row>
    <row r="1356" customFormat="false" ht="15" hidden="false" customHeight="false" outlineLevel="0" collapsed="false">
      <c r="C1356" s="513"/>
      <c r="D1356" s="509"/>
      <c r="E1356" s="508" t="n">
        <v>591</v>
      </c>
      <c r="F1356" s="508" t="s">
        <v>748</v>
      </c>
      <c r="G1356" s="509" t="s">
        <v>3733</v>
      </c>
      <c r="H1356" s="509"/>
    </row>
    <row r="1357" customFormat="false" ht="15" hidden="false" customHeight="false" outlineLevel="0" collapsed="false">
      <c r="C1357" s="513"/>
      <c r="D1357" s="509"/>
      <c r="E1357" s="508" t="n">
        <v>592</v>
      </c>
      <c r="F1357" s="508" t="s">
        <v>750</v>
      </c>
      <c r="G1357" s="509" t="s">
        <v>3734</v>
      </c>
      <c r="H1357" s="509"/>
    </row>
    <row r="1358" customFormat="false" ht="15" hidden="false" customHeight="false" outlineLevel="0" collapsed="false">
      <c r="C1358" s="513"/>
      <c r="D1358" s="509"/>
      <c r="E1358" s="508" t="n">
        <v>593</v>
      </c>
      <c r="F1358" s="508" t="s">
        <v>749</v>
      </c>
      <c r="G1358" s="509" t="s">
        <v>3735</v>
      </c>
      <c r="H1358" s="509"/>
    </row>
    <row r="1359" customFormat="false" ht="15" hidden="false" customHeight="false" outlineLevel="0" collapsed="false">
      <c r="C1359" s="513"/>
      <c r="D1359" s="509"/>
      <c r="E1359" s="508" t="n">
        <v>632</v>
      </c>
      <c r="F1359" s="508" t="s">
        <v>751</v>
      </c>
      <c r="G1359" s="509" t="s">
        <v>3736</v>
      </c>
      <c r="H1359" s="509"/>
    </row>
    <row r="1360" customFormat="false" ht="15" hidden="false" customHeight="false" outlineLevel="0" collapsed="false">
      <c r="C1360" s="513"/>
      <c r="D1360" s="509"/>
      <c r="E1360" s="508" t="n">
        <v>633</v>
      </c>
      <c r="F1360" s="508" t="s">
        <v>753</v>
      </c>
      <c r="G1360" s="509" t="s">
        <v>3737</v>
      </c>
      <c r="H1360" s="509"/>
    </row>
    <row r="1361" customFormat="false" ht="15" hidden="false" customHeight="false" outlineLevel="0" collapsed="false">
      <c r="C1361" s="513"/>
      <c r="D1361" s="509"/>
      <c r="E1361" s="508" t="n">
        <v>634</v>
      </c>
      <c r="F1361" s="508" t="s">
        <v>755</v>
      </c>
      <c r="G1361" s="509" t="s">
        <v>3738</v>
      </c>
      <c r="H1361" s="509"/>
    </row>
    <row r="1362" customFormat="false" ht="15" hidden="false" customHeight="false" outlineLevel="0" collapsed="false">
      <c r="C1362" s="513"/>
      <c r="D1362" s="509"/>
      <c r="E1362" s="508" t="n">
        <v>635</v>
      </c>
      <c r="F1362" s="508" t="s">
        <v>757</v>
      </c>
      <c r="G1362" s="509" t="s">
        <v>3739</v>
      </c>
      <c r="H1362" s="509"/>
    </row>
    <row r="1363" customFormat="false" ht="15" hidden="false" customHeight="false" outlineLevel="0" collapsed="false">
      <c r="C1363" s="513"/>
      <c r="D1363" s="509"/>
      <c r="E1363" s="508" t="n">
        <v>636</v>
      </c>
      <c r="F1363" s="508" t="s">
        <v>756</v>
      </c>
      <c r="G1363" s="509" t="s">
        <v>3740</v>
      </c>
      <c r="H1363" s="509"/>
    </row>
    <row r="1364" customFormat="false" ht="15" hidden="false" customHeight="false" outlineLevel="0" collapsed="false">
      <c r="C1364" s="513"/>
      <c r="D1364" s="509"/>
      <c r="E1364" s="508" t="n">
        <v>637</v>
      </c>
      <c r="F1364" s="508" t="s">
        <v>752</v>
      </c>
      <c r="G1364" s="509" t="s">
        <v>3741</v>
      </c>
      <c r="H1364" s="509"/>
    </row>
    <row r="1365" customFormat="false" ht="15" hidden="false" customHeight="false" outlineLevel="0" collapsed="false">
      <c r="C1365" s="513"/>
      <c r="D1365" s="509"/>
      <c r="E1365" s="508" t="n">
        <v>638</v>
      </c>
      <c r="F1365" s="508" t="s">
        <v>754</v>
      </c>
      <c r="G1365" s="509" t="s">
        <v>3742</v>
      </c>
      <c r="H1365" s="509"/>
    </row>
    <row r="1366" customFormat="false" ht="15" hidden="false" customHeight="false" outlineLevel="0" collapsed="false">
      <c r="C1366" s="513"/>
      <c r="D1366" s="509"/>
      <c r="E1366" s="508" t="n">
        <v>691</v>
      </c>
      <c r="F1366" s="508" t="s">
        <v>758</v>
      </c>
      <c r="G1366" s="509" t="s">
        <v>3743</v>
      </c>
      <c r="H1366" s="509"/>
    </row>
    <row r="1367" customFormat="false" ht="15" hidden="false" customHeight="false" outlineLevel="0" collapsed="false">
      <c r="C1367" s="513"/>
      <c r="D1367" s="509"/>
      <c r="E1367" s="508" t="n">
        <v>692</v>
      </c>
      <c r="F1367" s="508" t="s">
        <v>759</v>
      </c>
      <c r="G1367" s="509" t="s">
        <v>3744</v>
      </c>
      <c r="H1367" s="509"/>
    </row>
    <row r="1368" customFormat="false" ht="15" hidden="false" customHeight="false" outlineLevel="0" collapsed="false">
      <c r="C1368" s="513"/>
      <c r="D1368" s="509"/>
      <c r="E1368" s="508" t="n">
        <v>693</v>
      </c>
      <c r="F1368" s="508" t="s">
        <v>760</v>
      </c>
      <c r="G1368" s="509" t="s">
        <v>3745</v>
      </c>
      <c r="H1368" s="509"/>
    </row>
    <row r="1369" customFormat="false" ht="15" hidden="false" customHeight="false" outlineLevel="0" collapsed="false">
      <c r="C1369" s="513"/>
      <c r="D1369" s="509"/>
      <c r="E1369" s="508" t="n">
        <v>694</v>
      </c>
      <c r="F1369" s="508" t="s">
        <v>761</v>
      </c>
      <c r="G1369" s="509" t="s">
        <v>3746</v>
      </c>
      <c r="H1369" s="509"/>
    </row>
    <row r="1370" customFormat="false" ht="15" hidden="false" customHeight="false" outlineLevel="0" collapsed="false">
      <c r="C1370" s="513"/>
      <c r="D1370" s="509"/>
      <c r="E1370" s="508" t="n">
        <v>695</v>
      </c>
      <c r="F1370" s="508" t="s">
        <v>762</v>
      </c>
      <c r="G1370" s="509" t="s">
        <v>3747</v>
      </c>
      <c r="H1370" s="509"/>
    </row>
    <row r="1371" customFormat="false" ht="15" hidden="false" customHeight="false" outlineLevel="0" collapsed="false">
      <c r="C1371" s="513"/>
      <c r="D1371" s="509"/>
      <c r="E1371" s="508" t="n">
        <v>696</v>
      </c>
      <c r="F1371" s="508" t="s">
        <v>763</v>
      </c>
      <c r="G1371" s="509" t="s">
        <v>3748</v>
      </c>
      <c r="H1371" s="509"/>
    </row>
    <row r="1372" customFormat="false" ht="15" hidden="false" customHeight="false" outlineLevel="0" collapsed="false">
      <c r="C1372" s="513"/>
      <c r="D1372" s="509"/>
      <c r="E1372" s="508" t="n">
        <v>700</v>
      </c>
      <c r="F1372" s="508" t="s">
        <v>764</v>
      </c>
      <c r="G1372" s="509" t="s">
        <v>3749</v>
      </c>
      <c r="H1372" s="509"/>
    </row>
    <row r="1373" customFormat="false" ht="15" hidden="false" customHeight="false" outlineLevel="0" collapsed="false">
      <c r="C1373" s="513"/>
      <c r="D1373" s="509"/>
      <c r="E1373" s="508" t="n">
        <v>702</v>
      </c>
      <c r="F1373" s="508" t="s">
        <v>698</v>
      </c>
      <c r="G1373" s="509" t="s">
        <v>3750</v>
      </c>
      <c r="H1373" s="509"/>
    </row>
    <row r="1374" customFormat="false" ht="15" hidden="false" customHeight="false" outlineLevel="0" collapsed="false">
      <c r="C1374" s="513"/>
      <c r="D1374" s="509"/>
      <c r="E1374" s="508" t="n">
        <v>735</v>
      </c>
      <c r="F1374" s="508" t="s">
        <v>765</v>
      </c>
      <c r="G1374" s="509" t="s">
        <v>3751</v>
      </c>
      <c r="H1374" s="509"/>
    </row>
    <row r="1375" customFormat="false" ht="15" hidden="false" customHeight="false" outlineLevel="0" collapsed="false">
      <c r="C1375" s="513"/>
      <c r="D1375" s="509"/>
      <c r="E1375" s="508" t="n">
        <v>736</v>
      </c>
      <c r="F1375" s="508" t="s">
        <v>472</v>
      </c>
      <c r="G1375" s="509" t="s">
        <v>3752</v>
      </c>
      <c r="H1375" s="509"/>
    </row>
    <row r="1376" customFormat="false" ht="15" hidden="false" customHeight="false" outlineLevel="0" collapsed="false">
      <c r="C1376" s="513"/>
      <c r="D1376" s="509"/>
      <c r="E1376" s="508" t="n">
        <v>737</v>
      </c>
      <c r="F1376" s="508" t="s">
        <v>766</v>
      </c>
      <c r="G1376" s="509" t="s">
        <v>3753</v>
      </c>
      <c r="H1376" s="509"/>
    </row>
    <row r="1377" customFormat="false" ht="15" hidden="false" customHeight="false" outlineLevel="0" collapsed="false">
      <c r="C1377" s="513"/>
      <c r="D1377" s="509"/>
      <c r="E1377" s="508" t="n">
        <v>738</v>
      </c>
      <c r="F1377" s="508" t="s">
        <v>767</v>
      </c>
      <c r="G1377" s="509" t="s">
        <v>3754</v>
      </c>
      <c r="H1377" s="509"/>
    </row>
    <row r="1378" customFormat="false" ht="15" hidden="false" customHeight="false" outlineLevel="0" collapsed="false">
      <c r="C1378" s="513"/>
      <c r="D1378" s="509"/>
      <c r="E1378" s="508" t="n">
        <v>739</v>
      </c>
      <c r="F1378" s="508" t="s">
        <v>768</v>
      </c>
      <c r="G1378" s="509" t="s">
        <v>3755</v>
      </c>
      <c r="H1378" s="509"/>
    </row>
    <row r="1379" customFormat="false" ht="15" hidden="false" customHeight="false" outlineLevel="0" collapsed="false">
      <c r="C1379" s="513"/>
      <c r="D1379" s="509"/>
      <c r="E1379" s="508" t="n">
        <v>740</v>
      </c>
      <c r="F1379" s="508" t="s">
        <v>769</v>
      </c>
      <c r="G1379" s="509" t="s">
        <v>3756</v>
      </c>
      <c r="H1379" s="509"/>
    </row>
    <row r="1380" customFormat="false" ht="15" hidden="false" customHeight="false" outlineLevel="0" collapsed="false">
      <c r="C1380" s="513"/>
      <c r="D1380" s="509"/>
      <c r="E1380" s="508" t="n">
        <v>779</v>
      </c>
      <c r="F1380" s="508" t="s">
        <v>770</v>
      </c>
      <c r="G1380" s="509" t="s">
        <v>3757</v>
      </c>
      <c r="H1380" s="509"/>
    </row>
    <row r="1381" customFormat="false" ht="15" hidden="false" customHeight="false" outlineLevel="0" collapsed="false">
      <c r="C1381" s="513"/>
      <c r="D1381" s="509"/>
      <c r="E1381" s="508" t="n">
        <v>781</v>
      </c>
      <c r="F1381" s="508" t="s">
        <v>772</v>
      </c>
      <c r="G1381" s="509" t="s">
        <v>3758</v>
      </c>
      <c r="H1381" s="509"/>
    </row>
    <row r="1382" customFormat="false" ht="15" hidden="false" customHeight="false" outlineLevel="0" collapsed="false">
      <c r="C1382" s="513"/>
      <c r="D1382" s="509"/>
      <c r="E1382" s="508" t="n">
        <v>782</v>
      </c>
      <c r="F1382" s="508" t="s">
        <v>773</v>
      </c>
      <c r="G1382" s="509" t="s">
        <v>3759</v>
      </c>
      <c r="H1382" s="509"/>
    </row>
    <row r="1383" customFormat="false" ht="15" hidden="false" customHeight="false" outlineLevel="0" collapsed="false">
      <c r="C1383" s="513"/>
      <c r="D1383" s="509"/>
      <c r="E1383" s="508" t="n">
        <v>783</v>
      </c>
      <c r="F1383" s="508" t="s">
        <v>771</v>
      </c>
      <c r="G1383" s="509" t="s">
        <v>3760</v>
      </c>
      <c r="H1383" s="509"/>
    </row>
    <row r="1384" customFormat="false" ht="15" hidden="false" customHeight="false" outlineLevel="0" collapsed="false">
      <c r="C1384" s="513"/>
      <c r="D1384" s="509"/>
      <c r="E1384" s="508" t="n">
        <v>784</v>
      </c>
      <c r="F1384" s="508" t="s">
        <v>774</v>
      </c>
      <c r="G1384" s="509" t="s">
        <v>3761</v>
      </c>
      <c r="H1384" s="509"/>
    </row>
    <row r="1385" customFormat="false" ht="15" hidden="false" customHeight="false" outlineLevel="0" collapsed="false">
      <c r="C1385" s="513"/>
      <c r="D1385" s="509"/>
      <c r="E1385" s="508" t="n">
        <v>825</v>
      </c>
      <c r="F1385" s="508" t="s">
        <v>775</v>
      </c>
      <c r="G1385" s="509" t="s">
        <v>3762</v>
      </c>
      <c r="H1385" s="509"/>
    </row>
    <row r="1386" customFormat="false" ht="15" hidden="false" customHeight="false" outlineLevel="0" collapsed="false">
      <c r="C1386" s="513"/>
      <c r="D1386" s="509"/>
      <c r="E1386" s="508" t="n">
        <v>867</v>
      </c>
      <c r="F1386" s="508" t="s">
        <v>408</v>
      </c>
      <c r="G1386" s="509" t="s">
        <v>3763</v>
      </c>
      <c r="H1386" s="509"/>
    </row>
    <row r="1387" customFormat="false" ht="15" hidden="false" customHeight="false" outlineLevel="0" collapsed="false">
      <c r="C1387" s="513"/>
      <c r="D1387" s="509"/>
      <c r="E1387" s="508" t="n">
        <v>868</v>
      </c>
      <c r="F1387" s="508" t="s">
        <v>777</v>
      </c>
      <c r="G1387" s="509" t="s">
        <v>3764</v>
      </c>
      <c r="H1387" s="509"/>
    </row>
    <row r="1388" customFormat="false" ht="15" hidden="false" customHeight="false" outlineLevel="0" collapsed="false">
      <c r="C1388" s="513"/>
      <c r="D1388" s="509"/>
      <c r="E1388" s="508" t="n">
        <v>869</v>
      </c>
      <c r="F1388" s="508" t="s">
        <v>776</v>
      </c>
      <c r="G1388" s="509" t="s">
        <v>3765</v>
      </c>
      <c r="H1388" s="509"/>
    </row>
    <row r="1389" customFormat="false" ht="15" hidden="false" customHeight="false" outlineLevel="0" collapsed="false">
      <c r="C1389" s="513"/>
      <c r="D1389" s="509"/>
      <c r="E1389" s="508" t="n">
        <v>1</v>
      </c>
      <c r="F1389" s="508" t="s">
        <v>1368</v>
      </c>
      <c r="G1389" s="509" t="s">
        <v>3766</v>
      </c>
      <c r="H1389" s="509"/>
    </row>
    <row r="1390" customFormat="false" ht="15" hidden="false" customHeight="false" outlineLevel="0" collapsed="false">
      <c r="C1390" s="513"/>
      <c r="D1390" s="509"/>
      <c r="E1390" s="508" t="n">
        <v>2</v>
      </c>
      <c r="F1390" s="508" t="s">
        <v>1371</v>
      </c>
      <c r="G1390" s="509" t="s">
        <v>3767</v>
      </c>
      <c r="H1390" s="509"/>
    </row>
    <row r="1391" customFormat="false" ht="15" hidden="false" customHeight="false" outlineLevel="0" collapsed="false">
      <c r="C1391" s="513"/>
      <c r="D1391" s="509"/>
      <c r="E1391" s="508" t="n">
        <v>3</v>
      </c>
      <c r="F1391" s="508" t="s">
        <v>1381</v>
      </c>
      <c r="G1391" s="509" t="s">
        <v>3768</v>
      </c>
      <c r="H1391" s="509"/>
    </row>
    <row r="1392" customFormat="false" ht="15" hidden="false" customHeight="false" outlineLevel="0" collapsed="false">
      <c r="C1392" s="513"/>
      <c r="D1392" s="509"/>
      <c r="E1392" s="508" t="n">
        <v>4</v>
      </c>
      <c r="F1392" s="508" t="s">
        <v>1341</v>
      </c>
      <c r="G1392" s="509" t="s">
        <v>3769</v>
      </c>
      <c r="H1392" s="509"/>
    </row>
    <row r="1393" customFormat="false" ht="15" hidden="false" customHeight="false" outlineLevel="0" collapsed="false">
      <c r="C1393" s="513"/>
      <c r="D1393" s="509"/>
      <c r="E1393" s="508" t="n">
        <v>5</v>
      </c>
      <c r="F1393" s="508" t="s">
        <v>1343</v>
      </c>
      <c r="G1393" s="509" t="s">
        <v>3770</v>
      </c>
      <c r="H1393" s="509"/>
    </row>
    <row r="1394" customFormat="false" ht="15" hidden="false" customHeight="false" outlineLevel="0" collapsed="false">
      <c r="C1394" s="513"/>
      <c r="D1394" s="509"/>
      <c r="E1394" s="508" t="n">
        <v>6</v>
      </c>
      <c r="F1394" s="508" t="s">
        <v>1344</v>
      </c>
      <c r="G1394" s="509" t="s">
        <v>3771</v>
      </c>
      <c r="H1394" s="509"/>
    </row>
    <row r="1395" customFormat="false" ht="15" hidden="false" customHeight="false" outlineLevel="0" collapsed="false">
      <c r="C1395" s="513"/>
      <c r="D1395" s="509"/>
      <c r="E1395" s="508" t="n">
        <v>7</v>
      </c>
      <c r="F1395" s="508" t="s">
        <v>1346</v>
      </c>
      <c r="G1395" s="509" t="s">
        <v>3772</v>
      </c>
      <c r="H1395" s="509"/>
    </row>
    <row r="1396" customFormat="false" ht="15" hidden="false" customHeight="false" outlineLevel="0" collapsed="false">
      <c r="C1396" s="513"/>
      <c r="D1396" s="509"/>
      <c r="E1396" s="508" t="n">
        <v>8</v>
      </c>
      <c r="F1396" s="508" t="s">
        <v>1345</v>
      </c>
      <c r="G1396" s="509" t="s">
        <v>3773</v>
      </c>
      <c r="H1396" s="509"/>
    </row>
    <row r="1397" customFormat="false" ht="15" hidden="false" customHeight="false" outlineLevel="0" collapsed="false">
      <c r="C1397" s="513"/>
      <c r="D1397" s="509"/>
      <c r="E1397" s="508" t="n">
        <v>9</v>
      </c>
      <c r="F1397" s="508" t="s">
        <v>1367</v>
      </c>
      <c r="G1397" s="509" t="s">
        <v>3774</v>
      </c>
      <c r="H1397" s="509"/>
    </row>
    <row r="1398" customFormat="false" ht="15" hidden="false" customHeight="false" outlineLevel="0" collapsed="false">
      <c r="C1398" s="513"/>
      <c r="D1398" s="509"/>
      <c r="E1398" s="508" t="n">
        <v>10</v>
      </c>
      <c r="F1398" s="508" t="s">
        <v>1369</v>
      </c>
      <c r="G1398" s="509" t="s">
        <v>3775</v>
      </c>
      <c r="H1398" s="509"/>
    </row>
    <row r="1399" customFormat="false" ht="15" hidden="false" customHeight="false" outlineLevel="0" collapsed="false">
      <c r="C1399" s="513"/>
      <c r="D1399" s="509"/>
      <c r="E1399" s="508" t="n">
        <v>11</v>
      </c>
      <c r="F1399" s="508" t="s">
        <v>1370</v>
      </c>
      <c r="G1399" s="509" t="s">
        <v>3776</v>
      </c>
      <c r="H1399" s="509"/>
    </row>
    <row r="1400" customFormat="false" ht="15" hidden="false" customHeight="false" outlineLevel="0" collapsed="false">
      <c r="C1400" s="513"/>
      <c r="D1400" s="509"/>
      <c r="E1400" s="508" t="n">
        <v>12</v>
      </c>
      <c r="F1400" s="508" t="s">
        <v>1382</v>
      </c>
      <c r="G1400" s="509" t="s">
        <v>3777</v>
      </c>
      <c r="H1400" s="509"/>
    </row>
    <row r="1401" customFormat="false" ht="15" hidden="false" customHeight="false" outlineLevel="0" collapsed="false">
      <c r="C1401" s="513"/>
      <c r="D1401" s="509"/>
      <c r="E1401" s="508" t="n">
        <v>13</v>
      </c>
      <c r="F1401" s="508" t="s">
        <v>1348</v>
      </c>
      <c r="G1401" s="509" t="s">
        <v>3778</v>
      </c>
      <c r="H1401" s="509"/>
    </row>
    <row r="1402" customFormat="false" ht="15" hidden="false" customHeight="false" outlineLevel="0" collapsed="false">
      <c r="C1402" s="513"/>
      <c r="D1402" s="509"/>
      <c r="E1402" s="508" t="n">
        <v>14</v>
      </c>
      <c r="F1402" s="508" t="s">
        <v>1349</v>
      </c>
      <c r="G1402" s="509" t="s">
        <v>3779</v>
      </c>
      <c r="H1402" s="509"/>
    </row>
    <row r="1403" customFormat="false" ht="15" hidden="false" customHeight="false" outlineLevel="0" collapsed="false">
      <c r="C1403" s="513"/>
      <c r="D1403" s="509"/>
      <c r="E1403" s="508" t="n">
        <v>15</v>
      </c>
      <c r="F1403" s="508" t="s">
        <v>1350</v>
      </c>
      <c r="G1403" s="509" t="s">
        <v>3780</v>
      </c>
      <c r="H1403" s="509"/>
    </row>
    <row r="1404" customFormat="false" ht="15" hidden="false" customHeight="false" outlineLevel="0" collapsed="false">
      <c r="C1404" s="513"/>
      <c r="D1404" s="509"/>
      <c r="E1404" s="508" t="n">
        <v>16</v>
      </c>
      <c r="F1404" s="508" t="s">
        <v>1351</v>
      </c>
      <c r="G1404" s="509" t="s">
        <v>3781</v>
      </c>
      <c r="H1404" s="509"/>
    </row>
    <row r="1405" customFormat="false" ht="15" hidden="false" customHeight="false" outlineLevel="0" collapsed="false">
      <c r="C1405" s="513"/>
      <c r="D1405" s="509"/>
      <c r="E1405" s="508" t="n">
        <v>17</v>
      </c>
      <c r="F1405" s="508" t="s">
        <v>1352</v>
      </c>
      <c r="G1405" s="509" t="s">
        <v>3782</v>
      </c>
      <c r="H1405" s="509"/>
    </row>
    <row r="1406" customFormat="false" ht="15" hidden="false" customHeight="false" outlineLevel="0" collapsed="false">
      <c r="C1406" s="513"/>
      <c r="D1406" s="509"/>
      <c r="E1406" s="508" t="n">
        <v>18</v>
      </c>
      <c r="F1406" s="508" t="s">
        <v>1353</v>
      </c>
      <c r="G1406" s="509" t="s">
        <v>3783</v>
      </c>
      <c r="H1406" s="509"/>
    </row>
    <row r="1407" customFormat="false" ht="15" hidden="false" customHeight="false" outlineLevel="0" collapsed="false">
      <c r="C1407" s="513"/>
      <c r="D1407" s="509"/>
      <c r="E1407" s="508" t="n">
        <v>19</v>
      </c>
      <c r="F1407" s="508" t="s">
        <v>1354</v>
      </c>
      <c r="G1407" s="509" t="s">
        <v>3784</v>
      </c>
      <c r="H1407" s="509"/>
    </row>
    <row r="1408" customFormat="false" ht="15" hidden="false" customHeight="false" outlineLevel="0" collapsed="false">
      <c r="C1408" s="513"/>
      <c r="D1408" s="509"/>
      <c r="E1408" s="508" t="n">
        <v>20</v>
      </c>
      <c r="F1408" s="508" t="s">
        <v>1355</v>
      </c>
      <c r="G1408" s="509" t="s">
        <v>3785</v>
      </c>
      <c r="H1408" s="509"/>
    </row>
    <row r="1409" customFormat="false" ht="15" hidden="false" customHeight="false" outlineLevel="0" collapsed="false">
      <c r="C1409" s="513"/>
      <c r="D1409" s="509"/>
      <c r="E1409" s="508" t="n">
        <v>21</v>
      </c>
      <c r="F1409" s="508" t="s">
        <v>1357</v>
      </c>
      <c r="G1409" s="509" t="s">
        <v>3786</v>
      </c>
      <c r="H1409" s="509"/>
    </row>
    <row r="1410" customFormat="false" ht="15" hidden="false" customHeight="false" outlineLevel="0" collapsed="false">
      <c r="C1410" s="513"/>
      <c r="D1410" s="509"/>
      <c r="E1410" s="508" t="n">
        <v>22</v>
      </c>
      <c r="F1410" s="508" t="s">
        <v>1359</v>
      </c>
      <c r="G1410" s="509" t="s">
        <v>3787</v>
      </c>
      <c r="H1410" s="509"/>
    </row>
    <row r="1411" customFormat="false" ht="15" hidden="false" customHeight="false" outlineLevel="0" collapsed="false">
      <c r="C1411" s="513"/>
      <c r="D1411" s="509"/>
      <c r="E1411" s="508" t="n">
        <v>23</v>
      </c>
      <c r="F1411" s="508" t="s">
        <v>1360</v>
      </c>
      <c r="G1411" s="509" t="s">
        <v>3788</v>
      </c>
      <c r="H1411" s="509"/>
    </row>
    <row r="1412" customFormat="false" ht="15" hidden="false" customHeight="false" outlineLevel="0" collapsed="false">
      <c r="C1412" s="513"/>
      <c r="D1412" s="509"/>
      <c r="E1412" s="508" t="n">
        <v>24</v>
      </c>
      <c r="F1412" s="508" t="s">
        <v>1362</v>
      </c>
      <c r="G1412" s="509" t="s">
        <v>3789</v>
      </c>
      <c r="H1412" s="509"/>
    </row>
    <row r="1413" customFormat="false" ht="15" hidden="false" customHeight="false" outlineLevel="0" collapsed="false">
      <c r="C1413" s="513"/>
      <c r="D1413" s="509"/>
      <c r="E1413" s="508" t="n">
        <v>25</v>
      </c>
      <c r="F1413" s="508" t="s">
        <v>1363</v>
      </c>
      <c r="G1413" s="509" t="s">
        <v>3790</v>
      </c>
      <c r="H1413" s="509"/>
    </row>
    <row r="1414" customFormat="false" ht="15" hidden="false" customHeight="false" outlineLevel="0" collapsed="false">
      <c r="C1414" s="513"/>
      <c r="D1414" s="509"/>
      <c r="E1414" s="508" t="n">
        <v>26</v>
      </c>
      <c r="F1414" s="508" t="s">
        <v>1365</v>
      </c>
      <c r="G1414" s="509" t="s">
        <v>3791</v>
      </c>
      <c r="H1414" s="509"/>
    </row>
    <row r="1415" customFormat="false" ht="15" hidden="false" customHeight="false" outlineLevel="0" collapsed="false">
      <c r="C1415" s="513"/>
      <c r="D1415" s="509"/>
      <c r="E1415" s="508" t="n">
        <v>27</v>
      </c>
      <c r="F1415" s="508" t="s">
        <v>1366</v>
      </c>
      <c r="G1415" s="509" t="s">
        <v>3792</v>
      </c>
      <c r="H1415" s="509"/>
    </row>
    <row r="1416" customFormat="false" ht="15" hidden="false" customHeight="false" outlineLevel="0" collapsed="false">
      <c r="C1416" s="513"/>
      <c r="D1416" s="509"/>
      <c r="E1416" s="508" t="n">
        <v>28</v>
      </c>
      <c r="F1416" s="508" t="s">
        <v>1340</v>
      </c>
      <c r="G1416" s="509" t="s">
        <v>3793</v>
      </c>
      <c r="H1416" s="509"/>
    </row>
    <row r="1417" customFormat="false" ht="15" hidden="false" customHeight="false" outlineLevel="0" collapsed="false">
      <c r="C1417" s="513"/>
      <c r="D1417" s="509"/>
      <c r="E1417" s="508" t="n">
        <v>29</v>
      </c>
      <c r="F1417" s="508" t="s">
        <v>1347</v>
      </c>
      <c r="G1417" s="509" t="s">
        <v>3794</v>
      </c>
      <c r="H1417" s="509"/>
    </row>
    <row r="1418" customFormat="false" ht="15" hidden="false" customHeight="false" outlineLevel="0" collapsed="false">
      <c r="C1418" s="513"/>
      <c r="D1418" s="509"/>
      <c r="E1418" s="508" t="n">
        <v>30</v>
      </c>
      <c r="F1418" s="508" t="s">
        <v>1375</v>
      </c>
      <c r="G1418" s="509" t="s">
        <v>3795</v>
      </c>
      <c r="H1418" s="509"/>
    </row>
    <row r="1419" customFormat="false" ht="15" hidden="false" customHeight="false" outlineLevel="0" collapsed="false">
      <c r="C1419" s="513"/>
      <c r="D1419" s="509"/>
      <c r="E1419" s="508" t="n">
        <v>31</v>
      </c>
      <c r="F1419" s="508" t="s">
        <v>1377</v>
      </c>
      <c r="G1419" s="509" t="s">
        <v>3796</v>
      </c>
      <c r="H1419" s="509"/>
    </row>
    <row r="1420" customFormat="false" ht="15" hidden="false" customHeight="false" outlineLevel="0" collapsed="false">
      <c r="C1420" s="513"/>
      <c r="D1420" s="509"/>
      <c r="E1420" s="508" t="n">
        <v>32</v>
      </c>
      <c r="F1420" s="508" t="s">
        <v>1378</v>
      </c>
      <c r="G1420" s="509" t="s">
        <v>3797</v>
      </c>
      <c r="H1420" s="509"/>
    </row>
    <row r="1421" customFormat="false" ht="15" hidden="false" customHeight="false" outlineLevel="0" collapsed="false">
      <c r="C1421" s="513"/>
      <c r="D1421" s="509"/>
      <c r="E1421" s="508" t="n">
        <v>33</v>
      </c>
      <c r="F1421" s="508" t="s">
        <v>1380</v>
      </c>
      <c r="G1421" s="509" t="s">
        <v>3798</v>
      </c>
      <c r="H1421" s="509"/>
    </row>
    <row r="1422" customFormat="false" ht="15" hidden="false" customHeight="false" outlineLevel="0" collapsed="false">
      <c r="C1422" s="513"/>
      <c r="D1422" s="509"/>
      <c r="E1422" s="508" t="n">
        <v>34</v>
      </c>
      <c r="F1422" s="508" t="s">
        <v>1384</v>
      </c>
      <c r="G1422" s="509" t="s">
        <v>3799</v>
      </c>
      <c r="H1422" s="509"/>
    </row>
    <row r="1423" customFormat="false" ht="15" hidden="false" customHeight="false" outlineLevel="0" collapsed="false">
      <c r="C1423" s="513"/>
      <c r="D1423" s="509"/>
      <c r="E1423" s="508" t="n">
        <v>35</v>
      </c>
      <c r="F1423" s="508" t="s">
        <v>1385</v>
      </c>
      <c r="G1423" s="509" t="s">
        <v>3800</v>
      </c>
      <c r="H1423" s="509"/>
    </row>
    <row r="1424" customFormat="false" ht="15" hidden="false" customHeight="false" outlineLevel="0" collapsed="false">
      <c r="C1424" s="513"/>
      <c r="D1424" s="509"/>
      <c r="E1424" s="508" t="n">
        <v>36</v>
      </c>
      <c r="F1424" s="508" t="s">
        <v>1361</v>
      </c>
      <c r="G1424" s="509" t="s">
        <v>3801</v>
      </c>
      <c r="H1424" s="509"/>
    </row>
    <row r="1425" customFormat="false" ht="15" hidden="false" customHeight="false" outlineLevel="0" collapsed="false">
      <c r="C1425" s="513"/>
      <c r="D1425" s="509"/>
      <c r="E1425" s="508" t="n">
        <v>37</v>
      </c>
      <c r="F1425" s="508" t="s">
        <v>1374</v>
      </c>
      <c r="G1425" s="509" t="s">
        <v>3802</v>
      </c>
      <c r="H1425" s="509"/>
    </row>
    <row r="1426" customFormat="false" ht="15" hidden="false" customHeight="false" outlineLevel="0" collapsed="false">
      <c r="C1426" s="513"/>
      <c r="D1426" s="509"/>
      <c r="E1426" s="508" t="n">
        <v>38</v>
      </c>
      <c r="F1426" s="508" t="s">
        <v>1358</v>
      </c>
      <c r="G1426" s="509" t="s">
        <v>3803</v>
      </c>
      <c r="H1426" s="509"/>
    </row>
    <row r="1427" customFormat="false" ht="15" hidden="false" customHeight="false" outlineLevel="0" collapsed="false">
      <c r="C1427" s="513"/>
      <c r="D1427" s="509"/>
      <c r="E1427" s="508" t="n">
        <v>39</v>
      </c>
      <c r="F1427" s="508" t="s">
        <v>1373</v>
      </c>
      <c r="G1427" s="509" t="s">
        <v>3804</v>
      </c>
      <c r="H1427" s="509"/>
    </row>
    <row r="1428" customFormat="false" ht="15" hidden="false" customHeight="false" outlineLevel="0" collapsed="false">
      <c r="C1428" s="513"/>
      <c r="D1428" s="509"/>
      <c r="E1428" s="508" t="n">
        <v>40</v>
      </c>
      <c r="F1428" s="508" t="s">
        <v>1383</v>
      </c>
      <c r="G1428" s="509" t="s">
        <v>3805</v>
      </c>
      <c r="H1428" s="509"/>
    </row>
    <row r="1429" customFormat="false" ht="15" hidden="false" customHeight="false" outlineLevel="0" collapsed="false">
      <c r="C1429" s="513"/>
      <c r="D1429" s="509"/>
      <c r="E1429" s="508" t="n">
        <v>41</v>
      </c>
      <c r="F1429" s="508" t="s">
        <v>1364</v>
      </c>
      <c r="G1429" s="509" t="s">
        <v>3806</v>
      </c>
      <c r="H1429" s="509"/>
    </row>
    <row r="1430" customFormat="false" ht="15" hidden="false" customHeight="false" outlineLevel="0" collapsed="false">
      <c r="C1430" s="513"/>
      <c r="D1430" s="509"/>
      <c r="E1430" s="508" t="n">
        <v>42</v>
      </c>
      <c r="F1430" s="508" t="s">
        <v>1379</v>
      </c>
      <c r="G1430" s="509" t="s">
        <v>3807</v>
      </c>
      <c r="H1430" s="509"/>
    </row>
    <row r="1431" customFormat="false" ht="15" hidden="false" customHeight="false" outlineLevel="0" collapsed="false">
      <c r="C1431" s="513"/>
      <c r="D1431" s="509"/>
      <c r="E1431" s="508" t="n">
        <v>45</v>
      </c>
      <c r="F1431" s="508" t="s">
        <v>1386</v>
      </c>
      <c r="G1431" s="509" t="s">
        <v>3808</v>
      </c>
      <c r="H1431" s="509"/>
    </row>
    <row r="1432" customFormat="false" ht="15" hidden="false" customHeight="false" outlineLevel="0" collapsed="false">
      <c r="C1432" s="513"/>
      <c r="D1432" s="509"/>
      <c r="E1432" s="508" t="n">
        <v>46</v>
      </c>
      <c r="F1432" s="508" t="s">
        <v>1387</v>
      </c>
      <c r="G1432" s="509" t="s">
        <v>3809</v>
      </c>
      <c r="H1432" s="509"/>
    </row>
    <row r="1433" customFormat="false" ht="15" hidden="false" customHeight="false" outlineLevel="0" collapsed="false">
      <c r="C1433" s="513"/>
      <c r="D1433" s="509"/>
      <c r="E1433" s="508" t="n">
        <v>49</v>
      </c>
      <c r="F1433" s="508" t="s">
        <v>1356</v>
      </c>
      <c r="G1433" s="509" t="s">
        <v>3810</v>
      </c>
      <c r="H1433" s="509"/>
    </row>
    <row r="1434" customFormat="false" ht="15" hidden="false" customHeight="false" outlineLevel="0" collapsed="false">
      <c r="C1434" s="513"/>
      <c r="D1434" s="509"/>
      <c r="E1434" s="508" t="n">
        <v>89</v>
      </c>
      <c r="F1434" s="508" t="s">
        <v>1388</v>
      </c>
      <c r="G1434" s="509" t="s">
        <v>3811</v>
      </c>
      <c r="H1434" s="509"/>
    </row>
    <row r="1435" customFormat="false" ht="15" hidden="false" customHeight="false" outlineLevel="0" collapsed="false">
      <c r="C1435" s="513"/>
      <c r="D1435" s="509"/>
      <c r="E1435" s="508" t="n">
        <v>90</v>
      </c>
      <c r="F1435" s="508" t="s">
        <v>1391</v>
      </c>
      <c r="G1435" s="509" t="s">
        <v>3812</v>
      </c>
      <c r="H1435" s="509"/>
    </row>
    <row r="1436" customFormat="false" ht="15" hidden="false" customHeight="false" outlineLevel="0" collapsed="false">
      <c r="C1436" s="513"/>
      <c r="D1436" s="509"/>
      <c r="E1436" s="508" t="n">
        <v>91</v>
      </c>
      <c r="F1436" s="508" t="s">
        <v>1392</v>
      </c>
      <c r="G1436" s="509" t="s">
        <v>3813</v>
      </c>
      <c r="H1436" s="509"/>
    </row>
    <row r="1437" customFormat="false" ht="15" hidden="false" customHeight="false" outlineLevel="0" collapsed="false">
      <c r="C1437" s="513"/>
      <c r="D1437" s="509"/>
      <c r="E1437" s="508" t="n">
        <v>92</v>
      </c>
      <c r="F1437" s="508" t="s">
        <v>1393</v>
      </c>
      <c r="G1437" s="509" t="s">
        <v>3814</v>
      </c>
      <c r="H1437" s="509"/>
    </row>
    <row r="1438" customFormat="false" ht="15" hidden="false" customHeight="false" outlineLevel="0" collapsed="false">
      <c r="C1438" s="513"/>
      <c r="D1438" s="509"/>
      <c r="E1438" s="508" t="n">
        <v>93</v>
      </c>
      <c r="F1438" s="508" t="s">
        <v>1389</v>
      </c>
      <c r="G1438" s="509" t="s">
        <v>3815</v>
      </c>
      <c r="H1438" s="509"/>
    </row>
    <row r="1439" customFormat="false" ht="15" hidden="false" customHeight="false" outlineLevel="0" collapsed="false">
      <c r="C1439" s="513"/>
      <c r="D1439" s="509"/>
      <c r="E1439" s="508" t="n">
        <v>133</v>
      </c>
      <c r="F1439" s="508" t="s">
        <v>1394</v>
      </c>
      <c r="G1439" s="509" t="s">
        <v>3816</v>
      </c>
      <c r="H1439" s="509"/>
    </row>
    <row r="1440" customFormat="false" ht="15" hidden="false" customHeight="false" outlineLevel="0" collapsed="false">
      <c r="C1440" s="513"/>
      <c r="D1440" s="509"/>
      <c r="E1440" s="508" t="n">
        <v>134</v>
      </c>
      <c r="F1440" s="508" t="s">
        <v>1398</v>
      </c>
      <c r="G1440" s="509" t="s">
        <v>3817</v>
      </c>
      <c r="H1440" s="509"/>
    </row>
    <row r="1441" customFormat="false" ht="15" hidden="false" customHeight="false" outlineLevel="0" collapsed="false">
      <c r="C1441" s="513"/>
      <c r="D1441" s="509"/>
      <c r="E1441" s="508" t="n">
        <v>176</v>
      </c>
      <c r="F1441" s="508" t="s">
        <v>1396</v>
      </c>
      <c r="G1441" s="509" t="s">
        <v>3818</v>
      </c>
      <c r="H1441" s="509"/>
    </row>
    <row r="1442" customFormat="false" ht="15" hidden="false" customHeight="false" outlineLevel="0" collapsed="false">
      <c r="C1442" s="513"/>
      <c r="D1442" s="509"/>
      <c r="E1442" s="508" t="n">
        <v>177</v>
      </c>
      <c r="F1442" s="508" t="s">
        <v>1399</v>
      </c>
      <c r="G1442" s="509" t="s">
        <v>3819</v>
      </c>
      <c r="H1442" s="509"/>
    </row>
    <row r="1443" customFormat="false" ht="15" hidden="false" customHeight="false" outlineLevel="0" collapsed="false">
      <c r="C1443" s="513"/>
      <c r="D1443" s="509"/>
      <c r="E1443" s="508" t="n">
        <v>178</v>
      </c>
      <c r="F1443" s="508" t="s">
        <v>1400</v>
      </c>
      <c r="G1443" s="509" t="s">
        <v>3820</v>
      </c>
      <c r="H1443" s="509"/>
    </row>
    <row r="1444" customFormat="false" ht="15" hidden="false" customHeight="false" outlineLevel="0" collapsed="false">
      <c r="C1444" s="513"/>
      <c r="D1444" s="509"/>
      <c r="E1444" s="508" t="n">
        <v>179</v>
      </c>
      <c r="F1444" s="508" t="s">
        <v>1405</v>
      </c>
      <c r="G1444" s="509" t="s">
        <v>3821</v>
      </c>
      <c r="H1444" s="509"/>
    </row>
    <row r="1445" customFormat="false" ht="15" hidden="false" customHeight="false" outlineLevel="0" collapsed="false">
      <c r="C1445" s="513"/>
      <c r="D1445" s="509"/>
      <c r="E1445" s="508" t="n">
        <v>180</v>
      </c>
      <c r="F1445" s="508" t="s">
        <v>1401</v>
      </c>
      <c r="G1445" s="509" t="s">
        <v>3822</v>
      </c>
      <c r="H1445" s="509"/>
    </row>
    <row r="1446" customFormat="false" ht="15" hidden="false" customHeight="false" outlineLevel="0" collapsed="false">
      <c r="C1446" s="513"/>
      <c r="D1446" s="509"/>
      <c r="E1446" s="508" t="n">
        <v>181</v>
      </c>
      <c r="F1446" s="508" t="s">
        <v>1404</v>
      </c>
      <c r="G1446" s="509" t="s">
        <v>3823</v>
      </c>
      <c r="H1446" s="509"/>
    </row>
    <row r="1447" customFormat="false" ht="15" hidden="false" customHeight="false" outlineLevel="0" collapsed="false">
      <c r="C1447" s="513"/>
      <c r="D1447" s="509"/>
      <c r="E1447" s="508" t="n">
        <v>182</v>
      </c>
      <c r="F1447" s="508" t="s">
        <v>1403</v>
      </c>
      <c r="G1447" s="509" t="s">
        <v>3824</v>
      </c>
      <c r="H1447" s="509"/>
    </row>
    <row r="1448" customFormat="false" ht="15" hidden="false" customHeight="false" outlineLevel="0" collapsed="false">
      <c r="C1448" s="513"/>
      <c r="D1448" s="509"/>
      <c r="E1448" s="508" t="n">
        <v>309</v>
      </c>
      <c r="F1448" s="508" t="s">
        <v>1409</v>
      </c>
      <c r="G1448" s="509" t="s">
        <v>3825</v>
      </c>
      <c r="H1448" s="509"/>
    </row>
    <row r="1449" customFormat="false" ht="15" hidden="false" customHeight="false" outlineLevel="0" collapsed="false">
      <c r="C1449" s="513"/>
      <c r="D1449" s="509"/>
      <c r="E1449" s="508" t="n">
        <v>310</v>
      </c>
      <c r="F1449" s="508" t="s">
        <v>1410</v>
      </c>
      <c r="G1449" s="509" t="s">
        <v>3826</v>
      </c>
      <c r="H1449" s="509"/>
    </row>
    <row r="1450" customFormat="false" ht="15" hidden="false" customHeight="false" outlineLevel="0" collapsed="false">
      <c r="C1450" s="513"/>
      <c r="D1450" s="509"/>
      <c r="E1450" s="508" t="n">
        <v>311</v>
      </c>
      <c r="F1450" s="508" t="s">
        <v>1408</v>
      </c>
      <c r="G1450" s="509" t="s">
        <v>3827</v>
      </c>
      <c r="H1450" s="509"/>
    </row>
    <row r="1451" customFormat="false" ht="15" hidden="false" customHeight="false" outlineLevel="0" collapsed="false">
      <c r="C1451" s="513"/>
      <c r="D1451" s="509"/>
      <c r="E1451" s="508" t="n">
        <v>313</v>
      </c>
      <c r="F1451" s="508" t="s">
        <v>1411</v>
      </c>
      <c r="G1451" s="509" t="s">
        <v>3828</v>
      </c>
      <c r="H1451" s="509"/>
    </row>
    <row r="1452" customFormat="false" ht="15" hidden="false" customHeight="false" outlineLevel="0" collapsed="false">
      <c r="C1452" s="513"/>
      <c r="D1452" s="509"/>
      <c r="E1452" s="508" t="n">
        <v>315</v>
      </c>
      <c r="F1452" s="508" t="s">
        <v>1412</v>
      </c>
      <c r="G1452" s="509" t="s">
        <v>3829</v>
      </c>
      <c r="H1452" s="509"/>
    </row>
    <row r="1453" customFormat="false" ht="15" hidden="false" customHeight="false" outlineLevel="0" collapsed="false">
      <c r="C1453" s="513"/>
      <c r="D1453" s="509"/>
      <c r="E1453" s="508" t="n">
        <v>353</v>
      </c>
      <c r="F1453" s="508" t="s">
        <v>1414</v>
      </c>
      <c r="G1453" s="509" t="s">
        <v>3830</v>
      </c>
      <c r="H1453" s="509"/>
    </row>
    <row r="1454" customFormat="false" ht="15" hidden="false" customHeight="false" outlineLevel="0" collapsed="false">
      <c r="C1454" s="513"/>
      <c r="D1454" s="509"/>
      <c r="E1454" s="508" t="n">
        <v>354</v>
      </c>
      <c r="F1454" s="508" t="s">
        <v>1415</v>
      </c>
      <c r="G1454" s="509" t="s">
        <v>3831</v>
      </c>
      <c r="H1454" s="509"/>
    </row>
    <row r="1455" customFormat="false" ht="15" hidden="false" customHeight="false" outlineLevel="0" collapsed="false">
      <c r="C1455" s="513"/>
      <c r="D1455" s="509"/>
      <c r="E1455" s="508" t="n">
        <v>355</v>
      </c>
      <c r="F1455" s="508" t="s">
        <v>1416</v>
      </c>
      <c r="G1455" s="509" t="s">
        <v>3832</v>
      </c>
      <c r="H1455" s="509"/>
    </row>
    <row r="1456" customFormat="false" ht="15" hidden="false" customHeight="false" outlineLevel="0" collapsed="false">
      <c r="C1456" s="513"/>
      <c r="D1456" s="509"/>
      <c r="E1456" s="508" t="n">
        <v>356</v>
      </c>
      <c r="F1456" s="508" t="s">
        <v>1418</v>
      </c>
      <c r="G1456" s="509" t="s">
        <v>3833</v>
      </c>
      <c r="H1456" s="509"/>
    </row>
    <row r="1457" customFormat="false" ht="15" hidden="false" customHeight="false" outlineLevel="0" collapsed="false">
      <c r="C1457" s="513"/>
      <c r="D1457" s="509"/>
      <c r="E1457" s="508" t="n">
        <v>357</v>
      </c>
      <c r="F1457" s="508" t="s">
        <v>1419</v>
      </c>
      <c r="G1457" s="509" t="s">
        <v>3834</v>
      </c>
      <c r="H1457" s="509"/>
    </row>
    <row r="1458" customFormat="false" ht="15" hidden="false" customHeight="false" outlineLevel="0" collapsed="false">
      <c r="C1458" s="513"/>
      <c r="D1458" s="509"/>
      <c r="E1458" s="508" t="n">
        <v>358</v>
      </c>
      <c r="F1458" s="508" t="s">
        <v>1420</v>
      </c>
      <c r="G1458" s="509" t="s">
        <v>3835</v>
      </c>
      <c r="H1458" s="509"/>
    </row>
    <row r="1459" customFormat="false" ht="15" hidden="false" customHeight="false" outlineLevel="0" collapsed="false">
      <c r="C1459" s="513"/>
      <c r="D1459" s="509"/>
      <c r="E1459" s="508" t="n">
        <v>359</v>
      </c>
      <c r="F1459" s="508" t="s">
        <v>1417</v>
      </c>
      <c r="G1459" s="509" t="s">
        <v>3836</v>
      </c>
      <c r="H1459" s="509"/>
    </row>
    <row r="1460" customFormat="false" ht="15" hidden="false" customHeight="false" outlineLevel="0" collapsed="false">
      <c r="C1460" s="513"/>
      <c r="D1460" s="509"/>
      <c r="E1460" s="508" t="n">
        <v>456</v>
      </c>
      <c r="F1460" s="508" t="s">
        <v>1422</v>
      </c>
      <c r="G1460" s="509" t="s">
        <v>3837</v>
      </c>
      <c r="H1460" s="509"/>
    </row>
    <row r="1461" customFormat="false" ht="15" hidden="false" customHeight="false" outlineLevel="0" collapsed="false">
      <c r="C1461" s="513"/>
      <c r="D1461" s="509"/>
      <c r="E1461" s="508" t="n">
        <v>500</v>
      </c>
      <c r="F1461" s="508" t="s">
        <v>1426</v>
      </c>
      <c r="G1461" s="509" t="s">
        <v>3838</v>
      </c>
      <c r="H1461" s="509"/>
    </row>
    <row r="1462" customFormat="false" ht="15" hidden="false" customHeight="false" outlineLevel="0" collapsed="false">
      <c r="C1462" s="513"/>
      <c r="D1462" s="509"/>
      <c r="E1462" s="508" t="n">
        <v>544</v>
      </c>
      <c r="F1462" s="508" t="s">
        <v>1428</v>
      </c>
      <c r="G1462" s="509" t="s">
        <v>3839</v>
      </c>
      <c r="H1462" s="509"/>
    </row>
    <row r="1463" customFormat="false" ht="15" hidden="false" customHeight="false" outlineLevel="0" collapsed="false">
      <c r="C1463" s="513"/>
      <c r="D1463" s="509"/>
      <c r="E1463" s="508" t="n">
        <v>588</v>
      </c>
      <c r="F1463" s="508" t="s">
        <v>1430</v>
      </c>
      <c r="G1463" s="509" t="s">
        <v>3840</v>
      </c>
      <c r="H1463" s="509"/>
    </row>
    <row r="1464" customFormat="false" ht="15" hidden="false" customHeight="false" outlineLevel="0" collapsed="false">
      <c r="C1464" s="513"/>
      <c r="D1464" s="509"/>
      <c r="E1464" s="508" t="n">
        <v>589</v>
      </c>
      <c r="F1464" s="508" t="s">
        <v>1431</v>
      </c>
      <c r="G1464" s="509" t="s">
        <v>3841</v>
      </c>
      <c r="H1464" s="509"/>
    </row>
    <row r="1465" customFormat="false" ht="15" hidden="false" customHeight="false" outlineLevel="0" collapsed="false">
      <c r="C1465" s="513"/>
      <c r="D1465" s="509"/>
      <c r="E1465" s="508" t="n">
        <v>590</v>
      </c>
      <c r="F1465" s="508" t="s">
        <v>1432</v>
      </c>
      <c r="G1465" s="509" t="s">
        <v>3842</v>
      </c>
      <c r="H1465" s="509"/>
    </row>
    <row r="1466" customFormat="false" ht="15" hidden="false" customHeight="false" outlineLevel="0" collapsed="false">
      <c r="C1466" s="513"/>
      <c r="D1466" s="509"/>
      <c r="E1466" s="508" t="n">
        <v>632</v>
      </c>
      <c r="F1466" s="508" t="s">
        <v>1433</v>
      </c>
      <c r="G1466" s="509" t="s">
        <v>3843</v>
      </c>
      <c r="H1466" s="509"/>
    </row>
    <row r="1467" customFormat="false" ht="15" hidden="false" customHeight="false" outlineLevel="0" collapsed="false">
      <c r="C1467" s="513"/>
      <c r="D1467" s="509"/>
      <c r="E1467" s="508" t="n">
        <v>633</v>
      </c>
      <c r="F1467" s="508" t="s">
        <v>1434</v>
      </c>
      <c r="G1467" s="509" t="s">
        <v>3844</v>
      </c>
      <c r="H1467" s="509"/>
    </row>
    <row r="1468" customFormat="false" ht="15" hidden="false" customHeight="false" outlineLevel="0" collapsed="false">
      <c r="C1468" s="513"/>
      <c r="D1468" s="509"/>
      <c r="E1468" s="508" t="n">
        <v>634</v>
      </c>
      <c r="F1468" s="508" t="s">
        <v>1436</v>
      </c>
      <c r="G1468" s="509" t="s">
        <v>3845</v>
      </c>
      <c r="H1468" s="509"/>
    </row>
    <row r="1469" customFormat="false" ht="15" hidden="false" customHeight="false" outlineLevel="0" collapsed="false">
      <c r="C1469" s="513"/>
      <c r="D1469" s="509"/>
      <c r="E1469" s="508" t="n">
        <v>635</v>
      </c>
      <c r="F1469" s="508" t="s">
        <v>1437</v>
      </c>
      <c r="G1469" s="509" t="s">
        <v>3846</v>
      </c>
      <c r="H1469" s="509"/>
    </row>
    <row r="1470" customFormat="false" ht="15" hidden="false" customHeight="false" outlineLevel="0" collapsed="false">
      <c r="C1470" s="513"/>
      <c r="D1470" s="509"/>
      <c r="E1470" s="508" t="n">
        <v>676</v>
      </c>
      <c r="F1470" s="508" t="s">
        <v>1438</v>
      </c>
      <c r="G1470" s="509" t="s">
        <v>3847</v>
      </c>
      <c r="H1470" s="509"/>
    </row>
    <row r="1471" customFormat="false" ht="15" hidden="false" customHeight="false" outlineLevel="0" collapsed="false">
      <c r="C1471" s="513"/>
      <c r="D1471" s="509"/>
      <c r="E1471" s="508" t="n">
        <v>691</v>
      </c>
      <c r="F1471" s="508" t="s">
        <v>1439</v>
      </c>
      <c r="G1471" s="509" t="s">
        <v>3848</v>
      </c>
      <c r="H1471" s="509"/>
    </row>
    <row r="1472" customFormat="false" ht="15" hidden="false" customHeight="false" outlineLevel="0" collapsed="false">
      <c r="C1472" s="513"/>
      <c r="D1472" s="509"/>
      <c r="E1472" s="508" t="n">
        <v>692</v>
      </c>
      <c r="F1472" s="508" t="s">
        <v>1440</v>
      </c>
      <c r="G1472" s="509" t="s">
        <v>3849</v>
      </c>
      <c r="H1472" s="509"/>
    </row>
    <row r="1473" customFormat="false" ht="15" hidden="false" customHeight="false" outlineLevel="0" collapsed="false">
      <c r="C1473" s="513"/>
      <c r="D1473" s="509"/>
      <c r="E1473" s="508" t="n">
        <v>693</v>
      </c>
      <c r="F1473" s="508" t="s">
        <v>1441</v>
      </c>
      <c r="G1473" s="509" t="s">
        <v>3850</v>
      </c>
      <c r="H1473" s="509"/>
    </row>
    <row r="1474" customFormat="false" ht="15" hidden="false" customHeight="false" outlineLevel="0" collapsed="false">
      <c r="C1474" s="513"/>
      <c r="D1474" s="509"/>
      <c r="E1474" s="508" t="n">
        <v>720</v>
      </c>
      <c r="F1474" s="508" t="s">
        <v>1443</v>
      </c>
      <c r="G1474" s="509" t="s">
        <v>3851</v>
      </c>
      <c r="H1474" s="509"/>
    </row>
    <row r="1475" customFormat="false" ht="15" hidden="false" customHeight="false" outlineLevel="0" collapsed="false">
      <c r="C1475" s="513"/>
      <c r="D1475" s="509"/>
      <c r="E1475" s="508" t="n">
        <v>734</v>
      </c>
      <c r="F1475" s="508" t="s">
        <v>1445</v>
      </c>
      <c r="G1475" s="509" t="s">
        <v>3852</v>
      </c>
      <c r="H1475" s="509"/>
    </row>
    <row r="1476" customFormat="false" ht="15" hidden="false" customHeight="false" outlineLevel="0" collapsed="false">
      <c r="C1476" s="513"/>
      <c r="D1476" s="509"/>
      <c r="E1476" s="508" t="n">
        <v>735</v>
      </c>
      <c r="F1476" s="508" t="s">
        <v>1442</v>
      </c>
      <c r="G1476" s="509" t="s">
        <v>3853</v>
      </c>
      <c r="H1476" s="509"/>
    </row>
    <row r="1477" customFormat="false" ht="15" hidden="false" customHeight="false" outlineLevel="0" collapsed="false">
      <c r="C1477" s="513"/>
      <c r="D1477" s="509"/>
      <c r="E1477" s="508" t="n">
        <v>736</v>
      </c>
      <c r="F1477" s="508" t="s">
        <v>1447</v>
      </c>
      <c r="G1477" s="509" t="s">
        <v>3854</v>
      </c>
      <c r="H1477" s="509"/>
    </row>
    <row r="1478" customFormat="false" ht="15" hidden="false" customHeight="false" outlineLevel="0" collapsed="false">
      <c r="C1478" s="513"/>
      <c r="D1478" s="509"/>
      <c r="E1478" s="508" t="n">
        <v>760</v>
      </c>
      <c r="F1478" s="508" t="s">
        <v>1448</v>
      </c>
      <c r="G1478" s="509" t="s">
        <v>3855</v>
      </c>
      <c r="H1478" s="509"/>
    </row>
    <row r="1479" customFormat="false" ht="15" hidden="false" customHeight="false" outlineLevel="0" collapsed="false">
      <c r="C1479" s="513"/>
      <c r="D1479" s="509"/>
      <c r="E1479" s="508" t="n">
        <v>779</v>
      </c>
      <c r="F1479" s="508" t="s">
        <v>1449</v>
      </c>
      <c r="G1479" s="509" t="s">
        <v>3856</v>
      </c>
      <c r="H1479" s="509"/>
    </row>
    <row r="1480" customFormat="false" ht="15" hidden="false" customHeight="false" outlineLevel="0" collapsed="false">
      <c r="C1480" s="513"/>
      <c r="D1480" s="509"/>
      <c r="E1480" s="508" t="n">
        <v>867</v>
      </c>
      <c r="F1480" s="508" t="s">
        <v>1450</v>
      </c>
      <c r="G1480" s="509" t="s">
        <v>3857</v>
      </c>
      <c r="H1480" s="509"/>
    </row>
    <row r="1481" customFormat="false" ht="15" hidden="false" customHeight="false" outlineLevel="0" collapsed="false">
      <c r="C1481" s="513"/>
      <c r="D1481" s="509"/>
      <c r="E1481" s="508" t="n">
        <v>868</v>
      </c>
      <c r="F1481" s="508" t="s">
        <v>1452</v>
      </c>
      <c r="G1481" s="509" t="s">
        <v>3858</v>
      </c>
      <c r="H1481" s="509"/>
    </row>
    <row r="1482" customFormat="false" ht="15" hidden="false" customHeight="false" outlineLevel="0" collapsed="false">
      <c r="C1482" s="513"/>
      <c r="D1482" s="509"/>
      <c r="E1482" s="508" t="n">
        <v>869</v>
      </c>
      <c r="F1482" s="508" t="s">
        <v>1453</v>
      </c>
      <c r="G1482" s="509" t="s">
        <v>3859</v>
      </c>
      <c r="H1482" s="509"/>
    </row>
    <row r="1483" customFormat="false" ht="15" hidden="false" customHeight="false" outlineLevel="0" collapsed="false">
      <c r="C1483" s="513"/>
      <c r="D1483" s="509"/>
      <c r="E1483" s="508" t="n">
        <v>870</v>
      </c>
      <c r="F1483" s="508" t="s">
        <v>1372</v>
      </c>
      <c r="G1483" s="509" t="s">
        <v>3860</v>
      </c>
      <c r="H1483" s="509"/>
    </row>
    <row r="1484" customFormat="false" ht="15" hidden="false" customHeight="false" outlineLevel="0" collapsed="false">
      <c r="C1484" s="513"/>
      <c r="D1484" s="509"/>
      <c r="E1484" s="508" t="n">
        <v>871</v>
      </c>
      <c r="F1484" s="508" t="s">
        <v>1376</v>
      </c>
      <c r="G1484" s="509" t="s">
        <v>3861</v>
      </c>
      <c r="H1484" s="509"/>
    </row>
    <row r="1485" customFormat="false" ht="15" hidden="false" customHeight="false" outlineLevel="0" collapsed="false">
      <c r="C1485" s="513"/>
      <c r="D1485" s="509"/>
      <c r="E1485" s="508" t="n">
        <v>872</v>
      </c>
      <c r="F1485" s="508" t="s">
        <v>1406</v>
      </c>
      <c r="G1485" s="509" t="s">
        <v>3862</v>
      </c>
      <c r="H1485" s="509"/>
    </row>
    <row r="1486" customFormat="false" ht="15" hidden="false" customHeight="false" outlineLevel="0" collapsed="false">
      <c r="C1486" s="513"/>
      <c r="D1486" s="509"/>
      <c r="E1486" s="508" t="n">
        <v>873</v>
      </c>
      <c r="F1486" s="508" t="s">
        <v>1342</v>
      </c>
      <c r="G1486" s="509" t="s">
        <v>3863</v>
      </c>
      <c r="H1486" s="509"/>
    </row>
    <row r="1487" customFormat="false" ht="15" hidden="false" customHeight="false" outlineLevel="0" collapsed="false">
      <c r="C1487" s="513"/>
      <c r="D1487" s="509"/>
      <c r="E1487" s="508" t="n">
        <v>874</v>
      </c>
      <c r="F1487" s="508" t="s">
        <v>1413</v>
      </c>
      <c r="G1487" s="509" t="s">
        <v>3864</v>
      </c>
      <c r="H1487" s="509"/>
    </row>
    <row r="1488" customFormat="false" ht="15" hidden="false" customHeight="false" outlineLevel="0" collapsed="false">
      <c r="C1488" s="513"/>
      <c r="D1488" s="509"/>
      <c r="E1488" s="508" t="n">
        <v>875</v>
      </c>
      <c r="F1488" s="508" t="s">
        <v>1423</v>
      </c>
      <c r="G1488" s="509" t="s">
        <v>3865</v>
      </c>
      <c r="H1488" s="509"/>
    </row>
    <row r="1489" customFormat="false" ht="15" hidden="false" customHeight="false" outlineLevel="0" collapsed="false">
      <c r="C1489" s="513"/>
      <c r="D1489" s="509"/>
      <c r="E1489" s="508" t="n">
        <v>876</v>
      </c>
      <c r="F1489" s="508" t="s">
        <v>1444</v>
      </c>
      <c r="G1489" s="509" t="s">
        <v>3866</v>
      </c>
      <c r="H1489" s="509"/>
    </row>
    <row r="1490" customFormat="false" ht="15" hidden="false" customHeight="false" outlineLevel="0" collapsed="false">
      <c r="C1490" s="513"/>
      <c r="D1490" s="509"/>
      <c r="E1490" s="508" t="n">
        <v>877</v>
      </c>
      <c r="F1490" s="508" t="s">
        <v>1397</v>
      </c>
      <c r="G1490" s="509" t="s">
        <v>3867</v>
      </c>
      <c r="H1490" s="509"/>
    </row>
    <row r="1491" customFormat="false" ht="15" hidden="false" customHeight="false" outlineLevel="0" collapsed="false">
      <c r="C1491" s="513"/>
      <c r="D1491" s="509"/>
      <c r="E1491" s="508" t="n">
        <v>878</v>
      </c>
      <c r="F1491" s="508" t="s">
        <v>1407</v>
      </c>
      <c r="G1491" s="509" t="s">
        <v>3868</v>
      </c>
      <c r="H1491" s="509"/>
    </row>
    <row r="1492" customFormat="false" ht="15" hidden="false" customHeight="false" outlineLevel="0" collapsed="false">
      <c r="C1492" s="513"/>
      <c r="D1492" s="509"/>
      <c r="E1492" s="508" t="n">
        <v>879</v>
      </c>
      <c r="F1492" s="508" t="s">
        <v>1339</v>
      </c>
      <c r="G1492" s="509" t="s">
        <v>3869</v>
      </c>
      <c r="H1492" s="509"/>
    </row>
    <row r="1493" customFormat="false" ht="15" hidden="false" customHeight="false" outlineLevel="0" collapsed="false">
      <c r="C1493" s="513"/>
      <c r="D1493" s="509"/>
      <c r="E1493" s="508" t="n">
        <v>880</v>
      </c>
      <c r="F1493" s="508" t="s">
        <v>1390</v>
      </c>
      <c r="G1493" s="509" t="s">
        <v>3870</v>
      </c>
      <c r="H1493" s="509"/>
    </row>
    <row r="1494" customFormat="false" ht="15" hidden="false" customHeight="false" outlineLevel="0" collapsed="false">
      <c r="C1494" s="513"/>
      <c r="D1494" s="509"/>
      <c r="E1494" s="508" t="n">
        <v>881</v>
      </c>
      <c r="F1494" s="508" t="s">
        <v>1451</v>
      </c>
      <c r="G1494" s="509" t="s">
        <v>3871</v>
      </c>
      <c r="H1494" s="509"/>
    </row>
    <row r="1495" customFormat="false" ht="15" hidden="false" customHeight="false" outlineLevel="0" collapsed="false">
      <c r="C1495" s="513"/>
      <c r="D1495" s="509"/>
      <c r="E1495" s="508" t="n">
        <v>883</v>
      </c>
      <c r="F1495" s="508" t="s">
        <v>1425</v>
      </c>
      <c r="G1495" s="509" t="s">
        <v>3872</v>
      </c>
      <c r="H1495" s="509"/>
    </row>
    <row r="1496" customFormat="false" ht="15" hidden="false" customHeight="false" outlineLevel="0" collapsed="false">
      <c r="C1496" s="513"/>
      <c r="D1496" s="509"/>
      <c r="E1496" s="508" t="n">
        <v>884</v>
      </c>
      <c r="F1496" s="508" t="s">
        <v>1435</v>
      </c>
      <c r="G1496" s="509" t="s">
        <v>3873</v>
      </c>
      <c r="H1496" s="509"/>
    </row>
    <row r="1497" customFormat="false" ht="15" hidden="false" customHeight="false" outlineLevel="0" collapsed="false">
      <c r="C1497" s="513"/>
      <c r="D1497" s="509"/>
      <c r="E1497" s="508" t="n">
        <v>885</v>
      </c>
      <c r="F1497" s="508" t="s">
        <v>1454</v>
      </c>
      <c r="G1497" s="509" t="s">
        <v>3874</v>
      </c>
      <c r="H1497" s="509"/>
    </row>
    <row r="1498" customFormat="false" ht="15" hidden="false" customHeight="false" outlineLevel="0" collapsed="false">
      <c r="C1498" s="513"/>
      <c r="D1498" s="509"/>
      <c r="E1498" s="508" t="n">
        <v>886</v>
      </c>
      <c r="F1498" s="508" t="s">
        <v>1402</v>
      </c>
      <c r="G1498" s="509" t="s">
        <v>3875</v>
      </c>
      <c r="H1498" s="509"/>
    </row>
    <row r="1499" customFormat="false" ht="15" hidden="false" customHeight="false" outlineLevel="0" collapsed="false">
      <c r="C1499" s="513"/>
      <c r="D1499" s="509"/>
      <c r="E1499" s="508" t="n">
        <v>887</v>
      </c>
      <c r="F1499" s="508" t="s">
        <v>1429</v>
      </c>
      <c r="G1499" s="509" t="s">
        <v>3876</v>
      </c>
      <c r="H1499" s="509"/>
    </row>
    <row r="1500" customFormat="false" ht="15" hidden="false" customHeight="false" outlineLevel="0" collapsed="false">
      <c r="C1500" s="513"/>
      <c r="D1500" s="509"/>
      <c r="E1500" s="508" t="n">
        <v>888</v>
      </c>
      <c r="F1500" s="508" t="s">
        <v>1427</v>
      </c>
      <c r="G1500" s="509" t="s">
        <v>3877</v>
      </c>
      <c r="H1500" s="509"/>
    </row>
    <row r="1501" customFormat="false" ht="15" hidden="false" customHeight="false" outlineLevel="0" collapsed="false">
      <c r="C1501" s="513"/>
      <c r="D1501" s="509"/>
      <c r="E1501" s="508" t="n">
        <v>889</v>
      </c>
      <c r="F1501" s="508" t="s">
        <v>1395</v>
      </c>
      <c r="G1501" s="509" t="s">
        <v>3878</v>
      </c>
      <c r="H1501" s="509"/>
    </row>
    <row r="1502" customFormat="false" ht="15" hidden="false" customHeight="false" outlineLevel="0" collapsed="false">
      <c r="C1502" s="513"/>
      <c r="D1502" s="509"/>
      <c r="E1502" s="508" t="n">
        <v>890</v>
      </c>
      <c r="F1502" s="508" t="s">
        <v>1424</v>
      </c>
      <c r="G1502" s="509" t="s">
        <v>3879</v>
      </c>
      <c r="H1502" s="509"/>
    </row>
    <row r="1503" customFormat="false" ht="15" hidden="false" customHeight="false" outlineLevel="0" collapsed="false">
      <c r="C1503" s="513"/>
      <c r="D1503" s="509"/>
      <c r="E1503" s="508" t="n">
        <v>891</v>
      </c>
      <c r="F1503" s="508" t="s">
        <v>1446</v>
      </c>
      <c r="G1503" s="509" t="s">
        <v>3880</v>
      </c>
      <c r="H1503" s="509"/>
    </row>
    <row r="1504" customFormat="false" ht="15" hidden="false" customHeight="false" outlineLevel="0" collapsed="false">
      <c r="C1504" s="513"/>
      <c r="D1504" s="509"/>
      <c r="E1504" s="508" t="n">
        <v>900</v>
      </c>
      <c r="F1504" s="508" t="s">
        <v>1338</v>
      </c>
      <c r="G1504" s="509" t="s">
        <v>3881</v>
      </c>
      <c r="H1504" s="509"/>
    </row>
    <row r="1505" customFormat="false" ht="15" hidden="false" customHeight="false" outlineLevel="0" collapsed="false">
      <c r="C1505" s="513"/>
      <c r="D1505" s="509"/>
      <c r="E1505" s="508" t="n">
        <v>901</v>
      </c>
      <c r="F1505" s="508" t="s">
        <v>1421</v>
      </c>
      <c r="G1505" s="509" t="s">
        <v>3882</v>
      </c>
      <c r="H1505" s="509"/>
    </row>
    <row r="1506" customFormat="false" ht="15" hidden="false" customHeight="false" outlineLevel="0" collapsed="false">
      <c r="C1506" s="513"/>
      <c r="D1506" s="509"/>
      <c r="E1506" s="508" t="n">
        <v>2</v>
      </c>
      <c r="F1506" s="508" t="s">
        <v>1462</v>
      </c>
      <c r="G1506" s="509" t="s">
        <v>3883</v>
      </c>
      <c r="H1506" s="509"/>
    </row>
    <row r="1507" customFormat="false" ht="15" hidden="false" customHeight="false" outlineLevel="0" collapsed="false">
      <c r="C1507" s="513"/>
      <c r="D1507" s="509"/>
      <c r="E1507" s="508" t="n">
        <v>27</v>
      </c>
      <c r="F1507" s="508" t="s">
        <v>1531</v>
      </c>
      <c r="G1507" s="509" t="s">
        <v>3884</v>
      </c>
      <c r="H1507" s="509"/>
    </row>
    <row r="1508" customFormat="false" ht="15" hidden="false" customHeight="false" outlineLevel="0" collapsed="false">
      <c r="C1508" s="513"/>
      <c r="D1508" s="509"/>
      <c r="E1508" s="508" t="n">
        <v>28</v>
      </c>
      <c r="F1508" s="508" t="s">
        <v>1340</v>
      </c>
      <c r="G1508" s="509" t="s">
        <v>3885</v>
      </c>
      <c r="H1508" s="509"/>
    </row>
    <row r="1509" customFormat="false" ht="15" hidden="false" customHeight="false" outlineLevel="0" collapsed="false">
      <c r="C1509" s="513"/>
      <c r="D1509" s="509"/>
      <c r="E1509" s="508" t="n">
        <v>32</v>
      </c>
      <c r="F1509" s="508" t="s">
        <v>1378</v>
      </c>
      <c r="G1509" s="509" t="s">
        <v>3886</v>
      </c>
      <c r="H1509" s="509"/>
    </row>
    <row r="1510" customFormat="false" ht="15" hidden="false" customHeight="false" outlineLevel="0" collapsed="false">
      <c r="C1510" s="513"/>
      <c r="D1510" s="509"/>
      <c r="E1510" s="508" t="n">
        <v>35</v>
      </c>
      <c r="F1510" s="508" t="s">
        <v>1385</v>
      </c>
      <c r="G1510" s="509" t="s">
        <v>3887</v>
      </c>
      <c r="H1510" s="509"/>
    </row>
    <row r="1511" customFormat="false" ht="15" hidden="false" customHeight="false" outlineLevel="0" collapsed="false">
      <c r="C1511" s="513"/>
      <c r="D1511" s="509"/>
      <c r="E1511" s="508" t="n">
        <v>91</v>
      </c>
      <c r="F1511" s="508" t="s">
        <v>1392</v>
      </c>
      <c r="G1511" s="509" t="s">
        <v>3888</v>
      </c>
      <c r="H1511" s="509"/>
    </row>
    <row r="1512" customFormat="false" ht="15" hidden="false" customHeight="false" outlineLevel="0" collapsed="false">
      <c r="C1512" s="513"/>
      <c r="D1512" s="509"/>
      <c r="E1512" s="508" t="n">
        <v>178</v>
      </c>
      <c r="F1512" s="508" t="s">
        <v>1532</v>
      </c>
      <c r="G1512" s="509" t="s">
        <v>3889</v>
      </c>
      <c r="H1512" s="509"/>
    </row>
    <row r="1513" customFormat="false" ht="15" hidden="false" customHeight="false" outlineLevel="0" collapsed="false">
      <c r="C1513" s="513"/>
      <c r="D1513" s="509"/>
      <c r="E1513" s="508" t="n">
        <v>181</v>
      </c>
      <c r="F1513" s="508" t="s">
        <v>1404</v>
      </c>
      <c r="G1513" s="509" t="s">
        <v>3890</v>
      </c>
      <c r="H1513" s="509"/>
    </row>
    <row r="1514" customFormat="false" ht="15" hidden="false" customHeight="false" outlineLevel="0" collapsed="false">
      <c r="C1514" s="513"/>
      <c r="D1514" s="509"/>
      <c r="E1514" s="508" t="n">
        <v>353</v>
      </c>
      <c r="F1514" s="508" t="s">
        <v>1414</v>
      </c>
      <c r="G1514" s="509" t="s">
        <v>3891</v>
      </c>
      <c r="H1514" s="509"/>
    </row>
    <row r="1515" customFormat="false" ht="15" hidden="false" customHeight="false" outlineLevel="0" collapsed="false">
      <c r="C1515" s="513"/>
      <c r="D1515" s="509"/>
      <c r="E1515" s="508" t="n">
        <v>501</v>
      </c>
      <c r="F1515" s="508" t="s">
        <v>1473</v>
      </c>
      <c r="G1515" s="509" t="s">
        <v>3892</v>
      </c>
      <c r="H1515" s="509"/>
    </row>
    <row r="1516" customFormat="false" ht="15" hidden="false" customHeight="false" outlineLevel="0" collapsed="false">
      <c r="C1516" s="513"/>
      <c r="D1516" s="509"/>
      <c r="E1516" s="508" t="n">
        <v>590</v>
      </c>
      <c r="F1516" s="508" t="s">
        <v>1432</v>
      </c>
      <c r="G1516" s="509" t="s">
        <v>3893</v>
      </c>
      <c r="H1516" s="509"/>
    </row>
    <row r="1517" customFormat="false" ht="15" hidden="false" customHeight="false" outlineLevel="0" collapsed="false">
      <c r="C1517" s="513"/>
      <c r="D1517" s="509"/>
      <c r="E1517" s="508" t="n">
        <v>632</v>
      </c>
      <c r="F1517" s="508" t="s">
        <v>1433</v>
      </c>
      <c r="G1517" s="509" t="s">
        <v>3894</v>
      </c>
      <c r="H1517" s="509"/>
    </row>
    <row r="1518" customFormat="false" ht="15" hidden="false" customHeight="false" outlineLevel="0" collapsed="false">
      <c r="C1518" s="513"/>
      <c r="D1518" s="509"/>
      <c r="E1518" s="508" t="n">
        <v>633</v>
      </c>
      <c r="F1518" s="508" t="s">
        <v>1434</v>
      </c>
      <c r="G1518" s="509" t="s">
        <v>3895</v>
      </c>
      <c r="H1518" s="509"/>
    </row>
    <row r="1519" customFormat="false" ht="15" hidden="false" customHeight="false" outlineLevel="0" collapsed="false">
      <c r="C1519" s="513"/>
      <c r="D1519" s="509"/>
      <c r="E1519" s="508" t="n">
        <v>676</v>
      </c>
      <c r="F1519" s="508" t="s">
        <v>1533</v>
      </c>
      <c r="G1519" s="509" t="s">
        <v>3896</v>
      </c>
      <c r="H1519" s="509"/>
    </row>
    <row r="1520" customFormat="false" ht="15" hidden="false" customHeight="false" outlineLevel="0" collapsed="false">
      <c r="C1520" s="513"/>
      <c r="D1520" s="509"/>
      <c r="E1520" s="508" t="n">
        <v>1</v>
      </c>
      <c r="F1520" s="508" t="s">
        <v>1381</v>
      </c>
      <c r="G1520" s="509" t="s">
        <v>3897</v>
      </c>
      <c r="H1520" s="509"/>
    </row>
    <row r="1521" customFormat="false" ht="15" hidden="false" customHeight="false" outlineLevel="0" collapsed="false">
      <c r="C1521" s="513"/>
      <c r="D1521" s="509"/>
      <c r="E1521" s="508" t="n">
        <v>3</v>
      </c>
      <c r="F1521" s="508" t="s">
        <v>1480</v>
      </c>
      <c r="G1521" s="509" t="s">
        <v>3898</v>
      </c>
      <c r="H1521" s="509"/>
    </row>
    <row r="1522" customFormat="false" ht="15" hidden="false" customHeight="false" outlineLevel="0" collapsed="false">
      <c r="C1522" s="513"/>
      <c r="D1522" s="509"/>
      <c r="E1522" s="508" t="n">
        <v>4</v>
      </c>
      <c r="F1522" s="508" t="s">
        <v>1351</v>
      </c>
      <c r="G1522" s="509" t="s">
        <v>3899</v>
      </c>
      <c r="H1522" s="509"/>
    </row>
    <row r="1523" customFormat="false" ht="15" hidden="false" customHeight="false" outlineLevel="0" collapsed="false">
      <c r="C1523" s="513"/>
      <c r="D1523" s="509"/>
      <c r="E1523" s="508" t="n">
        <v>5</v>
      </c>
      <c r="F1523" s="508" t="s">
        <v>1479</v>
      </c>
      <c r="G1523" s="509" t="s">
        <v>3900</v>
      </c>
      <c r="H1523" s="509"/>
    </row>
    <row r="1524" customFormat="false" ht="15" hidden="false" customHeight="false" outlineLevel="0" collapsed="false">
      <c r="C1524" s="513"/>
      <c r="D1524" s="509"/>
      <c r="E1524" s="508" t="n">
        <v>7</v>
      </c>
      <c r="F1524" s="508" t="s">
        <v>1380</v>
      </c>
      <c r="G1524" s="509" t="s">
        <v>3901</v>
      </c>
      <c r="H1524" s="509"/>
    </row>
    <row r="1525" customFormat="false" ht="15" hidden="false" customHeight="false" outlineLevel="0" collapsed="false">
      <c r="C1525" s="513"/>
      <c r="D1525" s="509"/>
      <c r="E1525" s="508" t="n">
        <v>9</v>
      </c>
      <c r="F1525" s="508" t="s">
        <v>1384</v>
      </c>
      <c r="G1525" s="509" t="s">
        <v>3902</v>
      </c>
      <c r="H1525" s="509"/>
    </row>
    <row r="1526" customFormat="false" ht="15" hidden="false" customHeight="false" outlineLevel="0" collapsed="false">
      <c r="C1526" s="513"/>
      <c r="D1526" s="509"/>
      <c r="E1526" s="508" t="n">
        <v>11</v>
      </c>
      <c r="F1526" s="508" t="s">
        <v>1385</v>
      </c>
      <c r="G1526" s="509" t="s">
        <v>3903</v>
      </c>
      <c r="H1526" s="509"/>
    </row>
    <row r="1527" customFormat="false" ht="15" hidden="false" customHeight="false" outlineLevel="0" collapsed="false">
      <c r="C1527" s="513"/>
      <c r="D1527" s="509"/>
      <c r="E1527" s="508" t="n">
        <v>13</v>
      </c>
      <c r="F1527" s="508" t="s">
        <v>1361</v>
      </c>
      <c r="G1527" s="509" t="s">
        <v>3904</v>
      </c>
      <c r="H1527" s="509"/>
    </row>
    <row r="1528" customFormat="false" ht="15" hidden="false" customHeight="false" outlineLevel="0" collapsed="false">
      <c r="C1528" s="513"/>
      <c r="D1528" s="509"/>
      <c r="E1528" s="508" t="n">
        <v>14</v>
      </c>
      <c r="F1528" s="508" t="s">
        <v>1373</v>
      </c>
      <c r="G1528" s="509" t="s">
        <v>3905</v>
      </c>
      <c r="H1528" s="509"/>
    </row>
    <row r="1529" customFormat="false" ht="15" hidden="false" customHeight="false" outlineLevel="0" collapsed="false">
      <c r="C1529" s="513"/>
      <c r="D1529" s="509"/>
      <c r="E1529" s="508" t="n">
        <v>15</v>
      </c>
      <c r="F1529" s="508" t="s">
        <v>1355</v>
      </c>
      <c r="G1529" s="509" t="s">
        <v>3906</v>
      </c>
      <c r="H1529" s="509"/>
    </row>
    <row r="1530" customFormat="false" ht="15" hidden="false" customHeight="false" outlineLevel="0" collapsed="false">
      <c r="C1530" s="513"/>
      <c r="D1530" s="509"/>
      <c r="E1530" s="508" t="n">
        <v>16</v>
      </c>
      <c r="F1530" s="508" t="s">
        <v>1374</v>
      </c>
      <c r="G1530" s="509" t="s">
        <v>3907</v>
      </c>
      <c r="H1530" s="509"/>
    </row>
    <row r="1531" customFormat="false" ht="15" hidden="false" customHeight="false" outlineLevel="0" collapsed="false">
      <c r="C1531" s="513"/>
      <c r="D1531" s="509"/>
      <c r="E1531" s="508" t="n">
        <v>17</v>
      </c>
      <c r="F1531" s="508" t="s">
        <v>1378</v>
      </c>
      <c r="G1531" s="509" t="s">
        <v>3908</v>
      </c>
      <c r="H1531" s="509"/>
    </row>
    <row r="1532" customFormat="false" ht="15" hidden="false" customHeight="false" outlineLevel="0" collapsed="false">
      <c r="C1532" s="513"/>
      <c r="D1532" s="509"/>
      <c r="E1532" s="508" t="n">
        <v>18</v>
      </c>
      <c r="F1532" s="508" t="s">
        <v>1383</v>
      </c>
      <c r="G1532" s="509" t="s">
        <v>3909</v>
      </c>
      <c r="H1532" s="509"/>
    </row>
    <row r="1533" customFormat="false" ht="15" hidden="false" customHeight="false" outlineLevel="0" collapsed="false">
      <c r="C1533" s="513"/>
      <c r="D1533" s="509"/>
      <c r="E1533" s="508" t="n">
        <v>19</v>
      </c>
      <c r="F1533" s="508" t="s">
        <v>1354</v>
      </c>
      <c r="G1533" s="509" t="s">
        <v>3910</v>
      </c>
      <c r="H1533" s="509"/>
    </row>
    <row r="1534" customFormat="false" ht="15" hidden="false" customHeight="false" outlineLevel="0" collapsed="false">
      <c r="C1534" s="513"/>
      <c r="D1534" s="509"/>
      <c r="E1534" s="508" t="n">
        <v>21</v>
      </c>
      <c r="F1534" s="508" t="s">
        <v>1348</v>
      </c>
      <c r="G1534" s="509" t="s">
        <v>3911</v>
      </c>
      <c r="H1534" s="509"/>
    </row>
    <row r="1535" customFormat="false" ht="15" hidden="false" customHeight="false" outlineLevel="0" collapsed="false">
      <c r="C1535" s="513"/>
      <c r="D1535" s="509"/>
      <c r="E1535" s="508" t="n">
        <v>41</v>
      </c>
      <c r="F1535" s="508" t="s">
        <v>1460</v>
      </c>
      <c r="G1535" s="509" t="s">
        <v>3912</v>
      </c>
      <c r="H1535" s="509"/>
    </row>
    <row r="1536" customFormat="false" ht="15" hidden="false" customHeight="false" outlineLevel="0" collapsed="false">
      <c r="C1536" s="513"/>
      <c r="D1536" s="509"/>
      <c r="E1536" s="508" t="n">
        <v>45</v>
      </c>
      <c r="F1536" s="508" t="s">
        <v>1387</v>
      </c>
      <c r="G1536" s="509" t="s">
        <v>3913</v>
      </c>
      <c r="H1536" s="509"/>
    </row>
    <row r="1537" customFormat="false" ht="15" hidden="false" customHeight="false" outlineLevel="0" collapsed="false">
      <c r="C1537" s="513"/>
      <c r="D1537" s="509"/>
      <c r="E1537" s="508" t="n">
        <v>136</v>
      </c>
      <c r="F1537" s="508" t="s">
        <v>310</v>
      </c>
      <c r="G1537" s="509" t="s">
        <v>3914</v>
      </c>
      <c r="H1537" s="509"/>
    </row>
    <row r="1538" customFormat="false" ht="15" hidden="false" customHeight="false" outlineLevel="0" collapsed="false">
      <c r="C1538" s="513"/>
      <c r="D1538" s="509"/>
      <c r="E1538" s="508" t="n">
        <v>175</v>
      </c>
      <c r="F1538" s="508" t="s">
        <v>1483</v>
      </c>
      <c r="G1538" s="509" t="s">
        <v>3915</v>
      </c>
      <c r="H1538" s="509"/>
    </row>
    <row r="1539" customFormat="false" ht="15" hidden="false" customHeight="false" outlineLevel="0" collapsed="false">
      <c r="C1539" s="513"/>
      <c r="D1539" s="509"/>
      <c r="E1539" s="508" t="n">
        <v>176</v>
      </c>
      <c r="F1539" s="508" t="s">
        <v>1482</v>
      </c>
      <c r="G1539" s="509" t="s">
        <v>3916</v>
      </c>
      <c r="H1539" s="509"/>
    </row>
    <row r="1540" customFormat="false" ht="15" hidden="false" customHeight="false" outlineLevel="0" collapsed="false">
      <c r="C1540" s="513"/>
      <c r="D1540" s="509"/>
      <c r="E1540" s="508" t="n">
        <v>177</v>
      </c>
      <c r="F1540" s="508" t="s">
        <v>1401</v>
      </c>
      <c r="G1540" s="509" t="s">
        <v>3917</v>
      </c>
      <c r="H1540" s="509"/>
    </row>
    <row r="1541" customFormat="false" ht="15" hidden="false" customHeight="false" outlineLevel="0" collapsed="false">
      <c r="C1541" s="513"/>
      <c r="D1541" s="509"/>
      <c r="E1541" s="508" t="n">
        <v>179</v>
      </c>
      <c r="F1541" s="508" t="s">
        <v>1404</v>
      </c>
      <c r="G1541" s="509" t="s">
        <v>3918</v>
      </c>
      <c r="H1541" s="509"/>
    </row>
    <row r="1542" customFormat="false" ht="15" hidden="false" customHeight="false" outlineLevel="0" collapsed="false">
      <c r="C1542" s="513"/>
      <c r="D1542" s="509"/>
      <c r="E1542" s="508" t="n">
        <v>200</v>
      </c>
      <c r="F1542" s="508" t="s">
        <v>1403</v>
      </c>
      <c r="G1542" s="509" t="s">
        <v>3919</v>
      </c>
      <c r="H1542" s="509"/>
    </row>
    <row r="1543" customFormat="false" ht="15" hidden="false" customHeight="false" outlineLevel="0" collapsed="false">
      <c r="C1543" s="513"/>
      <c r="D1543" s="509"/>
      <c r="E1543" s="508" t="n">
        <v>309</v>
      </c>
      <c r="F1543" s="508" t="s">
        <v>1412</v>
      </c>
      <c r="G1543" s="509" t="s">
        <v>3920</v>
      </c>
      <c r="H1543" s="509"/>
    </row>
    <row r="1544" customFormat="false" ht="15" hidden="false" customHeight="false" outlineLevel="0" collapsed="false">
      <c r="C1544" s="513"/>
      <c r="D1544" s="509"/>
      <c r="E1544" s="508" t="n">
        <v>353</v>
      </c>
      <c r="F1544" s="508" t="s">
        <v>1414</v>
      </c>
      <c r="G1544" s="509" t="s">
        <v>3921</v>
      </c>
      <c r="H1544" s="509"/>
    </row>
    <row r="1545" customFormat="false" ht="15" hidden="false" customHeight="false" outlineLevel="0" collapsed="false">
      <c r="C1545" s="513"/>
      <c r="D1545" s="509"/>
      <c r="E1545" s="508" t="n">
        <v>355</v>
      </c>
      <c r="F1545" s="508" t="s">
        <v>1419</v>
      </c>
      <c r="G1545" s="509" t="s">
        <v>3922</v>
      </c>
      <c r="H1545" s="509"/>
    </row>
    <row r="1546" customFormat="false" ht="15" hidden="false" customHeight="false" outlineLevel="0" collapsed="false">
      <c r="C1546" s="513"/>
      <c r="D1546" s="509"/>
      <c r="E1546" s="508" t="n">
        <v>357</v>
      </c>
      <c r="F1546" s="508" t="s">
        <v>1420</v>
      </c>
      <c r="G1546" s="509" t="s">
        <v>3923</v>
      </c>
      <c r="H1546" s="509"/>
    </row>
    <row r="1547" customFormat="false" ht="15" hidden="false" customHeight="false" outlineLevel="0" collapsed="false">
      <c r="C1547" s="513"/>
      <c r="D1547" s="509"/>
      <c r="E1547" s="508" t="n">
        <v>359</v>
      </c>
      <c r="F1547" s="508" t="s">
        <v>1418</v>
      </c>
      <c r="G1547" s="509" t="s">
        <v>3924</v>
      </c>
      <c r="H1547" s="509"/>
    </row>
    <row r="1548" customFormat="false" ht="15" hidden="false" customHeight="false" outlineLevel="0" collapsed="false">
      <c r="C1548" s="513"/>
      <c r="D1548" s="509"/>
      <c r="E1548" s="508" t="n">
        <v>361</v>
      </c>
      <c r="F1548" s="508" t="s">
        <v>1415</v>
      </c>
      <c r="G1548" s="509" t="s">
        <v>3925</v>
      </c>
      <c r="H1548" s="509"/>
    </row>
    <row r="1549" customFormat="false" ht="15" hidden="false" customHeight="false" outlineLevel="0" collapsed="false">
      <c r="C1549" s="513"/>
      <c r="D1549" s="509"/>
      <c r="E1549" s="508" t="n">
        <v>501</v>
      </c>
      <c r="F1549" s="508" t="s">
        <v>1484</v>
      </c>
      <c r="G1549" s="509" t="s">
        <v>3926</v>
      </c>
      <c r="H1549" s="509"/>
    </row>
    <row r="1550" customFormat="false" ht="15" hidden="false" customHeight="false" outlineLevel="0" collapsed="false">
      <c r="C1550" s="513"/>
      <c r="D1550" s="509"/>
      <c r="E1550" s="508" t="n">
        <v>544</v>
      </c>
      <c r="F1550" s="508" t="s">
        <v>1428</v>
      </c>
      <c r="G1550" s="509" t="s">
        <v>3927</v>
      </c>
      <c r="H1550" s="509"/>
    </row>
    <row r="1551" customFormat="false" ht="15" hidden="false" customHeight="false" outlineLevel="0" collapsed="false">
      <c r="C1551" s="513"/>
      <c r="D1551" s="509"/>
      <c r="E1551" s="508" t="n">
        <v>588</v>
      </c>
      <c r="F1551" s="508" t="s">
        <v>1432</v>
      </c>
      <c r="G1551" s="509" t="s">
        <v>3928</v>
      </c>
      <c r="H1551" s="509"/>
    </row>
    <row r="1552" customFormat="false" ht="15" hidden="false" customHeight="false" outlineLevel="0" collapsed="false">
      <c r="C1552" s="513"/>
      <c r="D1552" s="509"/>
      <c r="E1552" s="508" t="n">
        <v>675</v>
      </c>
      <c r="F1552" s="508" t="s">
        <v>1438</v>
      </c>
      <c r="G1552" s="509" t="s">
        <v>3929</v>
      </c>
      <c r="H1552" s="509"/>
    </row>
    <row r="1553" customFormat="false" ht="15" hidden="false" customHeight="false" outlineLevel="0" collapsed="false">
      <c r="C1553" s="513"/>
      <c r="D1553" s="509"/>
      <c r="E1553" s="508" t="n">
        <v>871</v>
      </c>
      <c r="F1553" s="508" t="s">
        <v>1452</v>
      </c>
      <c r="G1553" s="509" t="s">
        <v>3930</v>
      </c>
      <c r="H1553" s="509"/>
    </row>
    <row r="1554" customFormat="false" ht="15" hidden="false" customHeight="false" outlineLevel="0" collapsed="false">
      <c r="C1554" s="513"/>
      <c r="D1554" s="509"/>
      <c r="E1554" s="508" t="n">
        <v>872</v>
      </c>
      <c r="F1554" s="508" t="s">
        <v>1481</v>
      </c>
      <c r="G1554" s="509" t="s">
        <v>3931</v>
      </c>
      <c r="H1554" s="509"/>
    </row>
    <row r="1555" customFormat="false" ht="15" hidden="false" customHeight="false" outlineLevel="0" collapsed="false">
      <c r="C1555" s="513"/>
      <c r="D1555" s="509"/>
      <c r="E1555" s="508" t="n">
        <v>1</v>
      </c>
      <c r="F1555" s="508" t="s">
        <v>1462</v>
      </c>
      <c r="G1555" s="509" t="s">
        <v>3932</v>
      </c>
      <c r="H1555" s="509"/>
    </row>
    <row r="1556" customFormat="false" ht="15" hidden="false" customHeight="false" outlineLevel="0" collapsed="false">
      <c r="C1556" s="513"/>
      <c r="D1556" s="509"/>
      <c r="E1556" s="508" t="n">
        <v>2</v>
      </c>
      <c r="F1556" s="508" t="s">
        <v>1366</v>
      </c>
      <c r="G1556" s="509" t="s">
        <v>3933</v>
      </c>
      <c r="H1556" s="509"/>
    </row>
    <row r="1557" customFormat="false" ht="15" hidden="false" customHeight="false" outlineLevel="0" collapsed="false">
      <c r="C1557" s="513"/>
      <c r="D1557" s="509"/>
      <c r="E1557" s="508" t="n">
        <v>3</v>
      </c>
      <c r="F1557" s="508" t="s">
        <v>1349</v>
      </c>
      <c r="G1557" s="509" t="s">
        <v>3934</v>
      </c>
      <c r="H1557" s="509"/>
    </row>
    <row r="1558" customFormat="false" ht="15" hidden="false" customHeight="false" outlineLevel="0" collapsed="false">
      <c r="C1558" s="513"/>
      <c r="D1558" s="509"/>
      <c r="E1558" s="508" t="n">
        <v>4</v>
      </c>
      <c r="F1558" s="508" t="s">
        <v>1355</v>
      </c>
      <c r="G1558" s="509" t="s">
        <v>3935</v>
      </c>
      <c r="H1558" s="509"/>
    </row>
    <row r="1559" customFormat="false" ht="15" hidden="false" customHeight="false" outlineLevel="0" collapsed="false">
      <c r="C1559" s="513"/>
      <c r="D1559" s="509"/>
      <c r="E1559" s="508" t="n">
        <v>5</v>
      </c>
      <c r="F1559" s="508" t="s">
        <v>1352</v>
      </c>
      <c r="G1559" s="509" t="s">
        <v>3936</v>
      </c>
      <c r="H1559" s="509"/>
    </row>
    <row r="1560" customFormat="false" ht="15" hidden="false" customHeight="false" outlineLevel="0" collapsed="false">
      <c r="C1560" s="513"/>
      <c r="D1560" s="509"/>
      <c r="E1560" s="508" t="n">
        <v>6</v>
      </c>
      <c r="F1560" s="508" t="s">
        <v>1459</v>
      </c>
      <c r="G1560" s="509" t="s">
        <v>3937</v>
      </c>
      <c r="H1560" s="509"/>
    </row>
    <row r="1561" customFormat="false" ht="15" hidden="false" customHeight="false" outlineLevel="0" collapsed="false">
      <c r="C1561" s="513"/>
      <c r="D1561" s="509"/>
      <c r="E1561" s="508" t="n">
        <v>7</v>
      </c>
      <c r="F1561" s="508" t="s">
        <v>1354</v>
      </c>
      <c r="G1561" s="509" t="s">
        <v>3938</v>
      </c>
      <c r="H1561" s="509"/>
    </row>
    <row r="1562" customFormat="false" ht="15" hidden="false" customHeight="false" outlineLevel="0" collapsed="false">
      <c r="C1562" s="513"/>
      <c r="D1562" s="509"/>
      <c r="E1562" s="508" t="n">
        <v>8</v>
      </c>
      <c r="F1562" s="508" t="s">
        <v>1367</v>
      </c>
      <c r="G1562" s="509" t="s">
        <v>3939</v>
      </c>
      <c r="H1562" s="509"/>
    </row>
    <row r="1563" customFormat="false" ht="15" hidden="false" customHeight="false" outlineLevel="0" collapsed="false">
      <c r="C1563" s="513"/>
      <c r="D1563" s="509"/>
      <c r="E1563" s="508" t="n">
        <v>9</v>
      </c>
      <c r="F1563" s="508" t="s">
        <v>1363</v>
      </c>
      <c r="G1563" s="509" t="s">
        <v>3940</v>
      </c>
      <c r="H1563" s="509"/>
    </row>
    <row r="1564" customFormat="false" ht="15" hidden="false" customHeight="false" outlineLevel="0" collapsed="false">
      <c r="C1564" s="513"/>
      <c r="D1564" s="509"/>
      <c r="E1564" s="508" t="n">
        <v>10</v>
      </c>
      <c r="F1564" s="508" t="s">
        <v>1458</v>
      </c>
      <c r="G1564" s="509" t="s">
        <v>3941</v>
      </c>
      <c r="H1564" s="509"/>
    </row>
    <row r="1565" customFormat="false" ht="15" hidden="false" customHeight="false" outlineLevel="0" collapsed="false">
      <c r="C1565" s="513"/>
      <c r="D1565" s="509"/>
      <c r="E1565" s="508" t="n">
        <v>11</v>
      </c>
      <c r="F1565" s="508" t="s">
        <v>1375</v>
      </c>
      <c r="G1565" s="509" t="s">
        <v>3942</v>
      </c>
      <c r="H1565" s="509"/>
    </row>
    <row r="1566" customFormat="false" ht="15" hidden="false" customHeight="false" outlineLevel="0" collapsed="false">
      <c r="C1566" s="513"/>
      <c r="D1566" s="509"/>
      <c r="E1566" s="508" t="n">
        <v>12</v>
      </c>
      <c r="F1566" s="508" t="s">
        <v>1360</v>
      </c>
      <c r="G1566" s="509" t="s">
        <v>3943</v>
      </c>
      <c r="H1566" s="509"/>
    </row>
    <row r="1567" customFormat="false" ht="15" hidden="false" customHeight="false" outlineLevel="0" collapsed="false">
      <c r="C1567" s="513"/>
      <c r="D1567" s="509"/>
      <c r="E1567" s="508" t="n">
        <v>13</v>
      </c>
      <c r="F1567" s="508" t="s">
        <v>1378</v>
      </c>
      <c r="G1567" s="509" t="s">
        <v>3944</v>
      </c>
      <c r="H1567" s="509"/>
    </row>
    <row r="1568" customFormat="false" ht="15" hidden="false" customHeight="false" outlineLevel="0" collapsed="false">
      <c r="C1568" s="513"/>
      <c r="D1568" s="509"/>
      <c r="E1568" s="508" t="n">
        <v>14</v>
      </c>
      <c r="F1568" s="508" t="s">
        <v>1373</v>
      </c>
      <c r="G1568" s="509" t="s">
        <v>3945</v>
      </c>
      <c r="H1568" s="509"/>
    </row>
    <row r="1569" customFormat="false" ht="15" hidden="false" customHeight="false" outlineLevel="0" collapsed="false">
      <c r="C1569" s="513"/>
      <c r="D1569" s="509"/>
      <c r="E1569" s="508" t="n">
        <v>15</v>
      </c>
      <c r="F1569" s="508" t="s">
        <v>1380</v>
      </c>
      <c r="G1569" s="509" t="s">
        <v>3946</v>
      </c>
      <c r="H1569" s="509"/>
    </row>
    <row r="1570" customFormat="false" ht="15" hidden="false" customHeight="false" outlineLevel="0" collapsed="false">
      <c r="C1570" s="513"/>
      <c r="D1570" s="509"/>
      <c r="E1570" s="508" t="n">
        <v>16</v>
      </c>
      <c r="F1570" s="508" t="s">
        <v>1383</v>
      </c>
      <c r="G1570" s="509" t="s">
        <v>3947</v>
      </c>
      <c r="H1570" s="509"/>
    </row>
    <row r="1571" customFormat="false" ht="15" hidden="false" customHeight="false" outlineLevel="0" collapsed="false">
      <c r="C1571" s="513"/>
      <c r="D1571" s="509"/>
      <c r="E1571" s="508" t="n">
        <v>17</v>
      </c>
      <c r="F1571" s="508" t="s">
        <v>1385</v>
      </c>
      <c r="G1571" s="509" t="s">
        <v>3948</v>
      </c>
      <c r="H1571" s="509"/>
    </row>
    <row r="1572" customFormat="false" ht="15" hidden="false" customHeight="false" outlineLevel="0" collapsed="false">
      <c r="C1572" s="513"/>
      <c r="D1572" s="509"/>
      <c r="E1572" s="508" t="n">
        <v>18</v>
      </c>
      <c r="F1572" s="508" t="s">
        <v>1340</v>
      </c>
      <c r="G1572" s="509" t="s">
        <v>3949</v>
      </c>
      <c r="H1572" s="509"/>
    </row>
    <row r="1573" customFormat="false" ht="15" hidden="false" customHeight="false" outlineLevel="0" collapsed="false">
      <c r="C1573" s="513"/>
      <c r="D1573" s="509"/>
      <c r="E1573" s="508" t="n">
        <v>19</v>
      </c>
      <c r="F1573" s="508" t="s">
        <v>1460</v>
      </c>
      <c r="G1573" s="509" t="s">
        <v>3950</v>
      </c>
      <c r="H1573" s="509"/>
    </row>
    <row r="1574" customFormat="false" ht="15" hidden="false" customHeight="false" outlineLevel="0" collapsed="false">
      <c r="C1574" s="513"/>
      <c r="D1574" s="509"/>
      <c r="E1574" s="508" t="n">
        <v>20</v>
      </c>
      <c r="F1574" s="508" t="s">
        <v>1361</v>
      </c>
      <c r="G1574" s="509" t="s">
        <v>3951</v>
      </c>
      <c r="H1574" s="509"/>
    </row>
    <row r="1575" customFormat="false" ht="15" hidden="false" customHeight="false" outlineLevel="0" collapsed="false">
      <c r="C1575" s="513"/>
      <c r="D1575" s="509"/>
      <c r="E1575" s="508" t="n">
        <v>21</v>
      </c>
      <c r="F1575" s="508" t="s">
        <v>1362</v>
      </c>
      <c r="G1575" s="509" t="s">
        <v>3952</v>
      </c>
      <c r="H1575" s="509"/>
    </row>
    <row r="1576" customFormat="false" ht="15" hidden="false" customHeight="false" outlineLevel="0" collapsed="false">
      <c r="C1576" s="513"/>
      <c r="D1576" s="509"/>
      <c r="E1576" s="508" t="n">
        <v>22</v>
      </c>
      <c r="F1576" s="508" t="s">
        <v>1343</v>
      </c>
      <c r="G1576" s="509" t="s">
        <v>3953</v>
      </c>
      <c r="H1576" s="509"/>
    </row>
    <row r="1577" customFormat="false" ht="15" hidden="false" customHeight="false" outlineLevel="0" collapsed="false">
      <c r="C1577" s="513"/>
      <c r="D1577" s="509"/>
      <c r="E1577" s="508" t="n">
        <v>24</v>
      </c>
      <c r="F1577" s="508" t="s">
        <v>1370</v>
      </c>
      <c r="G1577" s="509" t="s">
        <v>3954</v>
      </c>
      <c r="H1577" s="509"/>
    </row>
    <row r="1578" customFormat="false" ht="15" hidden="false" customHeight="false" outlineLevel="0" collapsed="false">
      <c r="C1578" s="513"/>
      <c r="D1578" s="509"/>
      <c r="E1578" s="508" t="n">
        <v>25</v>
      </c>
      <c r="F1578" s="508" t="s">
        <v>1463</v>
      </c>
      <c r="G1578" s="509" t="s">
        <v>3955</v>
      </c>
      <c r="H1578" s="509"/>
    </row>
    <row r="1579" customFormat="false" ht="15" hidden="false" customHeight="false" outlineLevel="0" collapsed="false">
      <c r="C1579" s="513"/>
      <c r="D1579" s="509"/>
      <c r="E1579" s="508" t="n">
        <v>26</v>
      </c>
      <c r="F1579" s="508" t="s">
        <v>1457</v>
      </c>
      <c r="G1579" s="509" t="s">
        <v>3956</v>
      </c>
      <c r="H1579" s="509"/>
    </row>
    <row r="1580" customFormat="false" ht="15" hidden="false" customHeight="false" outlineLevel="0" collapsed="false">
      <c r="C1580" s="513"/>
      <c r="D1580" s="509"/>
      <c r="E1580" s="508" t="n">
        <v>27</v>
      </c>
      <c r="F1580" s="508" t="s">
        <v>1461</v>
      </c>
      <c r="G1580" s="509" t="s">
        <v>3957</v>
      </c>
      <c r="H1580" s="509"/>
    </row>
    <row r="1581" customFormat="false" ht="15" hidden="false" customHeight="false" outlineLevel="0" collapsed="false">
      <c r="C1581" s="513"/>
      <c r="D1581" s="509"/>
      <c r="E1581" s="508" t="n">
        <v>28</v>
      </c>
      <c r="F1581" s="508" t="s">
        <v>1456</v>
      </c>
      <c r="G1581" s="509" t="s">
        <v>3958</v>
      </c>
      <c r="H1581" s="509"/>
    </row>
    <row r="1582" customFormat="false" ht="15" hidden="false" customHeight="false" outlineLevel="0" collapsed="false">
      <c r="C1582" s="513"/>
      <c r="D1582" s="509"/>
      <c r="E1582" s="508" t="n">
        <v>29</v>
      </c>
      <c r="F1582" s="508" t="s">
        <v>1353</v>
      </c>
      <c r="G1582" s="509" t="s">
        <v>3959</v>
      </c>
      <c r="H1582" s="509"/>
    </row>
    <row r="1583" customFormat="false" ht="15" hidden="false" customHeight="false" outlineLevel="0" collapsed="false">
      <c r="C1583" s="513"/>
      <c r="D1583" s="509"/>
      <c r="E1583" s="508" t="n">
        <v>30</v>
      </c>
      <c r="F1583" s="508" t="s">
        <v>1465</v>
      </c>
      <c r="G1583" s="509" t="s">
        <v>3960</v>
      </c>
      <c r="H1583" s="509"/>
    </row>
    <row r="1584" customFormat="false" ht="15" hidden="false" customHeight="false" outlineLevel="0" collapsed="false">
      <c r="C1584" s="513"/>
      <c r="D1584" s="509"/>
      <c r="E1584" s="508" t="n">
        <v>31</v>
      </c>
      <c r="F1584" s="508" t="s">
        <v>1466</v>
      </c>
      <c r="G1584" s="509" t="s">
        <v>3961</v>
      </c>
      <c r="H1584" s="509"/>
    </row>
    <row r="1585" customFormat="false" ht="15" hidden="false" customHeight="false" outlineLevel="0" collapsed="false">
      <c r="C1585" s="513"/>
      <c r="D1585" s="509"/>
      <c r="E1585" s="508" t="n">
        <v>35</v>
      </c>
      <c r="F1585" s="508" t="s">
        <v>1464</v>
      </c>
      <c r="G1585" s="509" t="s">
        <v>3962</v>
      </c>
      <c r="H1585" s="509"/>
    </row>
    <row r="1586" customFormat="false" ht="15" hidden="false" customHeight="false" outlineLevel="0" collapsed="false">
      <c r="C1586" s="513"/>
      <c r="D1586" s="509"/>
      <c r="E1586" s="508" t="n">
        <v>45</v>
      </c>
      <c r="F1586" s="508" t="s">
        <v>1386</v>
      </c>
      <c r="G1586" s="509" t="s">
        <v>3963</v>
      </c>
      <c r="H1586" s="509"/>
    </row>
    <row r="1587" customFormat="false" ht="15" hidden="false" customHeight="false" outlineLevel="0" collapsed="false">
      <c r="C1587" s="513"/>
      <c r="D1587" s="509"/>
      <c r="E1587" s="508" t="n">
        <v>91</v>
      </c>
      <c r="F1587" s="508" t="s">
        <v>1392</v>
      </c>
      <c r="G1587" s="509" t="s">
        <v>3964</v>
      </c>
      <c r="H1587" s="509"/>
    </row>
    <row r="1588" customFormat="false" ht="15" hidden="false" customHeight="false" outlineLevel="0" collapsed="false">
      <c r="C1588" s="513"/>
      <c r="D1588" s="509"/>
      <c r="E1588" s="508" t="n">
        <v>95</v>
      </c>
      <c r="F1588" s="508" t="s">
        <v>1388</v>
      </c>
      <c r="G1588" s="509" t="s">
        <v>3965</v>
      </c>
      <c r="H1588" s="509"/>
    </row>
    <row r="1589" customFormat="false" ht="15" hidden="false" customHeight="false" outlineLevel="0" collapsed="false">
      <c r="C1589" s="513"/>
      <c r="D1589" s="509"/>
      <c r="E1589" s="508" t="n">
        <v>135</v>
      </c>
      <c r="F1589" s="508" t="s">
        <v>1394</v>
      </c>
      <c r="G1589" s="509" t="s">
        <v>3966</v>
      </c>
      <c r="H1589" s="509"/>
    </row>
    <row r="1590" customFormat="false" ht="15" hidden="false" customHeight="false" outlineLevel="0" collapsed="false">
      <c r="C1590" s="513"/>
      <c r="D1590" s="509"/>
      <c r="E1590" s="508" t="n">
        <v>177</v>
      </c>
      <c r="F1590" s="508" t="s">
        <v>1404</v>
      </c>
      <c r="G1590" s="509" t="s">
        <v>3967</v>
      </c>
      <c r="H1590" s="509"/>
    </row>
    <row r="1591" customFormat="false" ht="15" hidden="false" customHeight="false" outlineLevel="0" collapsed="false">
      <c r="C1591" s="513"/>
      <c r="D1591" s="509"/>
      <c r="E1591" s="508" t="n">
        <v>178</v>
      </c>
      <c r="F1591" s="508" t="s">
        <v>1403</v>
      </c>
      <c r="G1591" s="509" t="s">
        <v>3968</v>
      </c>
      <c r="H1591" s="509"/>
    </row>
    <row r="1592" customFormat="false" ht="15" hidden="false" customHeight="false" outlineLevel="0" collapsed="false">
      <c r="C1592" s="513"/>
      <c r="D1592" s="509"/>
      <c r="E1592" s="508" t="n">
        <v>250</v>
      </c>
      <c r="F1592" s="508" t="s">
        <v>1412</v>
      </c>
      <c r="G1592" s="509" t="s">
        <v>3969</v>
      </c>
      <c r="H1592" s="509"/>
    </row>
    <row r="1593" customFormat="false" ht="15" hidden="false" customHeight="false" outlineLevel="0" collapsed="false">
      <c r="C1593" s="513"/>
      <c r="D1593" s="509"/>
      <c r="E1593" s="508" t="n">
        <v>309</v>
      </c>
      <c r="F1593" s="508" t="s">
        <v>1410</v>
      </c>
      <c r="G1593" s="509" t="s">
        <v>3970</v>
      </c>
      <c r="H1593" s="509"/>
    </row>
    <row r="1594" customFormat="false" ht="15" hidden="false" customHeight="false" outlineLevel="0" collapsed="false">
      <c r="C1594" s="513"/>
      <c r="D1594" s="509"/>
      <c r="E1594" s="508" t="n">
        <v>310</v>
      </c>
      <c r="F1594" s="508" t="s">
        <v>1471</v>
      </c>
      <c r="G1594" s="509" t="s">
        <v>3971</v>
      </c>
      <c r="H1594" s="509"/>
    </row>
    <row r="1595" customFormat="false" ht="15" hidden="false" customHeight="false" outlineLevel="0" collapsed="false">
      <c r="C1595" s="513"/>
      <c r="D1595" s="509"/>
      <c r="E1595" s="508" t="n">
        <v>353</v>
      </c>
      <c r="F1595" s="508" t="s">
        <v>1414</v>
      </c>
      <c r="G1595" s="509" t="s">
        <v>3972</v>
      </c>
      <c r="H1595" s="509"/>
    </row>
    <row r="1596" customFormat="false" ht="15" hidden="false" customHeight="false" outlineLevel="0" collapsed="false">
      <c r="C1596" s="513"/>
      <c r="D1596" s="509"/>
      <c r="E1596" s="508" t="n">
        <v>355</v>
      </c>
      <c r="F1596" s="508" t="s">
        <v>1415</v>
      </c>
      <c r="G1596" s="509" t="s">
        <v>3973</v>
      </c>
      <c r="H1596" s="509"/>
    </row>
    <row r="1597" customFormat="false" ht="15" hidden="false" customHeight="false" outlineLevel="0" collapsed="false">
      <c r="C1597" s="513"/>
      <c r="D1597" s="509"/>
      <c r="E1597" s="508" t="n">
        <v>357</v>
      </c>
      <c r="F1597" s="508" t="s">
        <v>1419</v>
      </c>
      <c r="G1597" s="509" t="s">
        <v>3974</v>
      </c>
      <c r="H1597" s="509"/>
    </row>
    <row r="1598" customFormat="false" ht="15" hidden="false" customHeight="false" outlineLevel="0" collapsed="false">
      <c r="C1598" s="513"/>
      <c r="D1598" s="509"/>
      <c r="E1598" s="508" t="n">
        <v>359</v>
      </c>
      <c r="F1598" s="508" t="s">
        <v>1420</v>
      </c>
      <c r="G1598" s="509" t="s">
        <v>3975</v>
      </c>
      <c r="H1598" s="509"/>
    </row>
    <row r="1599" customFormat="false" ht="15" hidden="false" customHeight="false" outlineLevel="0" collapsed="false">
      <c r="C1599" s="513"/>
      <c r="D1599" s="509"/>
      <c r="E1599" s="508" t="n">
        <v>456</v>
      </c>
      <c r="F1599" s="508" t="s">
        <v>1422</v>
      </c>
      <c r="G1599" s="509" t="s">
        <v>3976</v>
      </c>
      <c r="H1599" s="509"/>
    </row>
    <row r="1600" customFormat="false" ht="15" hidden="false" customHeight="false" outlineLevel="0" collapsed="false">
      <c r="C1600" s="513"/>
      <c r="D1600" s="509"/>
      <c r="E1600" s="508" t="n">
        <v>501</v>
      </c>
      <c r="F1600" s="508" t="s">
        <v>1473</v>
      </c>
      <c r="G1600" s="509" t="s">
        <v>3977</v>
      </c>
      <c r="H1600" s="509"/>
    </row>
    <row r="1601" customFormat="false" ht="15" hidden="false" customHeight="false" outlineLevel="0" collapsed="false">
      <c r="C1601" s="513"/>
      <c r="D1601" s="509"/>
      <c r="E1601" s="508" t="n">
        <v>588</v>
      </c>
      <c r="F1601" s="508" t="s">
        <v>1432</v>
      </c>
      <c r="G1601" s="509" t="s">
        <v>3978</v>
      </c>
      <c r="H1601" s="509"/>
    </row>
    <row r="1602" customFormat="false" ht="15" hidden="false" customHeight="false" outlineLevel="0" collapsed="false">
      <c r="C1602" s="513"/>
      <c r="D1602" s="509"/>
      <c r="E1602" s="508" t="n">
        <v>589</v>
      </c>
      <c r="F1602" s="508" t="s">
        <v>1474</v>
      </c>
      <c r="G1602" s="509" t="s">
        <v>3979</v>
      </c>
      <c r="H1602" s="509"/>
    </row>
    <row r="1603" customFormat="false" ht="15" hidden="false" customHeight="false" outlineLevel="0" collapsed="false">
      <c r="C1603" s="513"/>
      <c r="D1603" s="509"/>
      <c r="E1603" s="508" t="n">
        <v>632</v>
      </c>
      <c r="F1603" s="508" t="s">
        <v>1433</v>
      </c>
      <c r="G1603" s="509" t="s">
        <v>3980</v>
      </c>
      <c r="H1603" s="509"/>
    </row>
    <row r="1604" customFormat="false" ht="15" hidden="false" customHeight="false" outlineLevel="0" collapsed="false">
      <c r="C1604" s="513"/>
      <c r="D1604" s="509"/>
      <c r="E1604" s="508" t="n">
        <v>634</v>
      </c>
      <c r="F1604" s="508" t="s">
        <v>1434</v>
      </c>
      <c r="G1604" s="509" t="s">
        <v>3981</v>
      </c>
      <c r="H1604" s="509"/>
    </row>
    <row r="1605" customFormat="false" ht="15" hidden="false" customHeight="false" outlineLevel="0" collapsed="false">
      <c r="C1605" s="513"/>
      <c r="D1605" s="509"/>
      <c r="E1605" s="508" t="n">
        <v>636</v>
      </c>
      <c r="F1605" s="508" t="s">
        <v>1436</v>
      </c>
      <c r="G1605" s="509" t="s">
        <v>3982</v>
      </c>
      <c r="H1605" s="509"/>
    </row>
    <row r="1606" customFormat="false" ht="15" hidden="false" customHeight="false" outlineLevel="0" collapsed="false">
      <c r="C1606" s="513"/>
      <c r="D1606" s="509"/>
      <c r="E1606" s="508" t="n">
        <v>691</v>
      </c>
      <c r="F1606" s="508" t="s">
        <v>1439</v>
      </c>
      <c r="G1606" s="509" t="s">
        <v>3983</v>
      </c>
      <c r="H1606" s="509"/>
    </row>
    <row r="1607" customFormat="false" ht="15" hidden="false" customHeight="false" outlineLevel="0" collapsed="false">
      <c r="C1607" s="513"/>
      <c r="D1607" s="509"/>
      <c r="E1607" s="508" t="n">
        <v>692</v>
      </c>
      <c r="F1607" s="508" t="s">
        <v>1475</v>
      </c>
      <c r="G1607" s="509" t="s">
        <v>3984</v>
      </c>
      <c r="H1607" s="509"/>
    </row>
    <row r="1608" customFormat="false" ht="15" hidden="false" customHeight="false" outlineLevel="0" collapsed="false">
      <c r="C1608" s="513"/>
      <c r="D1608" s="509"/>
      <c r="E1608" s="508" t="n">
        <v>735</v>
      </c>
      <c r="F1608" s="508" t="s">
        <v>1476</v>
      </c>
      <c r="G1608" s="509" t="s">
        <v>3985</v>
      </c>
      <c r="H1608" s="509"/>
    </row>
    <row r="1609" customFormat="false" ht="15" hidden="false" customHeight="false" outlineLevel="0" collapsed="false">
      <c r="C1609" s="513"/>
      <c r="D1609" s="509"/>
      <c r="E1609" s="508" t="n">
        <v>814</v>
      </c>
      <c r="F1609" s="508" t="s">
        <v>1470</v>
      </c>
      <c r="G1609" s="509" t="s">
        <v>3986</v>
      </c>
      <c r="H1609" s="509"/>
    </row>
    <row r="1610" customFormat="false" ht="15" hidden="false" customHeight="false" outlineLevel="0" collapsed="false">
      <c r="C1610" s="513"/>
      <c r="D1610" s="509"/>
      <c r="E1610" s="508" t="n">
        <v>815</v>
      </c>
      <c r="F1610" s="508" t="s">
        <v>1472</v>
      </c>
      <c r="G1610" s="509" t="s">
        <v>3987</v>
      </c>
      <c r="H1610" s="509"/>
    </row>
    <row r="1611" customFormat="false" ht="15" hidden="false" customHeight="false" outlineLevel="0" collapsed="false">
      <c r="C1611" s="513"/>
      <c r="D1611" s="509"/>
      <c r="E1611" s="508" t="n">
        <v>867</v>
      </c>
      <c r="F1611" s="508" t="s">
        <v>1452</v>
      </c>
      <c r="G1611" s="509" t="s">
        <v>3988</v>
      </c>
      <c r="H1611" s="509"/>
    </row>
    <row r="1612" customFormat="false" ht="15" hidden="false" customHeight="false" outlineLevel="0" collapsed="false">
      <c r="C1612" s="513"/>
      <c r="D1612" s="509"/>
      <c r="E1612" s="508" t="n">
        <v>868</v>
      </c>
      <c r="F1612" s="508" t="s">
        <v>1469</v>
      </c>
      <c r="G1612" s="509" t="s">
        <v>3989</v>
      </c>
      <c r="H1612" s="509"/>
    </row>
    <row r="1613" customFormat="false" ht="15" hidden="false" customHeight="false" outlineLevel="0" collapsed="false">
      <c r="C1613" s="513"/>
      <c r="D1613" s="509"/>
      <c r="E1613" s="508" t="n">
        <v>869</v>
      </c>
      <c r="F1613" s="508" t="s">
        <v>1467</v>
      </c>
      <c r="G1613" s="509" t="s">
        <v>3990</v>
      </c>
      <c r="H1613" s="509"/>
    </row>
    <row r="1614" customFormat="false" ht="15" hidden="false" customHeight="false" outlineLevel="0" collapsed="false">
      <c r="C1614" s="513"/>
      <c r="D1614" s="509"/>
      <c r="E1614" s="508" t="n">
        <v>870</v>
      </c>
      <c r="F1614" s="508" t="s">
        <v>1396</v>
      </c>
      <c r="G1614" s="509" t="s">
        <v>3991</v>
      </c>
      <c r="H1614" s="509"/>
    </row>
    <row r="1615" customFormat="false" ht="15" hidden="false" customHeight="false" outlineLevel="0" collapsed="false">
      <c r="C1615" s="513"/>
      <c r="D1615" s="509"/>
      <c r="E1615" s="508" t="n">
        <v>871</v>
      </c>
      <c r="F1615" s="508" t="s">
        <v>1407</v>
      </c>
      <c r="G1615" s="509" t="s">
        <v>3992</v>
      </c>
      <c r="H1615" s="509"/>
    </row>
    <row r="1616" customFormat="false" ht="15" hidden="false" customHeight="false" outlineLevel="0" collapsed="false">
      <c r="C1616" s="513"/>
      <c r="D1616" s="509"/>
      <c r="E1616" s="508" t="n">
        <v>872</v>
      </c>
      <c r="F1616" s="508" t="s">
        <v>1477</v>
      </c>
      <c r="G1616" s="509" t="s">
        <v>3993</v>
      </c>
      <c r="H1616" s="509"/>
    </row>
    <row r="1617" customFormat="false" ht="15" hidden="false" customHeight="false" outlineLevel="0" collapsed="false">
      <c r="C1617" s="513"/>
      <c r="D1617" s="509"/>
      <c r="E1617" s="508" t="n">
        <v>873</v>
      </c>
      <c r="F1617" s="508" t="s">
        <v>1468</v>
      </c>
      <c r="G1617" s="509" t="s">
        <v>3994</v>
      </c>
      <c r="H1617" s="509"/>
    </row>
    <row r="1618" customFormat="false" ht="15" hidden="false" customHeight="false" outlineLevel="0" collapsed="false">
      <c r="C1618" s="513"/>
      <c r="D1618" s="509"/>
      <c r="E1618" s="508" t="n">
        <v>20</v>
      </c>
      <c r="F1618" s="508" t="s">
        <v>1486</v>
      </c>
      <c r="G1618" s="509" t="s">
        <v>3995</v>
      </c>
      <c r="H1618" s="509"/>
    </row>
    <row r="1619" customFormat="false" ht="15" hidden="false" customHeight="false" outlineLevel="0" collapsed="false">
      <c r="C1619" s="513"/>
      <c r="D1619" s="509"/>
      <c r="E1619" s="508" t="n">
        <v>21</v>
      </c>
      <c r="F1619" s="508" t="s">
        <v>1487</v>
      </c>
      <c r="G1619" s="509" t="s">
        <v>3996</v>
      </c>
      <c r="H1619" s="509"/>
    </row>
    <row r="1620" customFormat="false" ht="15" hidden="false" customHeight="false" outlineLevel="0" collapsed="false">
      <c r="C1620" s="513"/>
      <c r="D1620" s="509"/>
      <c r="E1620" s="508" t="n">
        <v>22</v>
      </c>
      <c r="F1620" s="508" t="s">
        <v>1488</v>
      </c>
      <c r="G1620" s="509" t="s">
        <v>3997</v>
      </c>
      <c r="H1620" s="509"/>
    </row>
    <row r="1621" customFormat="false" ht="15" hidden="false" customHeight="false" outlineLevel="0" collapsed="false">
      <c r="C1621" s="513"/>
      <c r="D1621" s="509"/>
      <c r="E1621" s="508" t="n">
        <v>23</v>
      </c>
      <c r="F1621" s="508" t="s">
        <v>1489</v>
      </c>
      <c r="G1621" s="509" t="s">
        <v>3998</v>
      </c>
      <c r="H1621" s="509"/>
    </row>
    <row r="1622" customFormat="false" ht="15" hidden="false" customHeight="false" outlineLevel="0" collapsed="false">
      <c r="C1622" s="513"/>
      <c r="D1622" s="509"/>
      <c r="E1622" s="508" t="n">
        <v>24</v>
      </c>
      <c r="F1622" s="508" t="s">
        <v>1492</v>
      </c>
      <c r="G1622" s="509" t="s">
        <v>3999</v>
      </c>
      <c r="H1622" s="509"/>
    </row>
    <row r="1623" customFormat="false" ht="15" hidden="false" customHeight="false" outlineLevel="0" collapsed="false">
      <c r="C1623" s="513"/>
      <c r="D1623" s="509"/>
      <c r="E1623" s="508" t="n">
        <v>25</v>
      </c>
      <c r="F1623" s="508" t="s">
        <v>1491</v>
      </c>
      <c r="G1623" s="509" t="s">
        <v>4000</v>
      </c>
      <c r="H1623" s="509"/>
    </row>
    <row r="1624" customFormat="false" ht="15" hidden="false" customHeight="false" outlineLevel="0" collapsed="false">
      <c r="C1624" s="513"/>
      <c r="D1624" s="509"/>
      <c r="E1624" s="508" t="n">
        <v>26</v>
      </c>
      <c r="F1624" s="508" t="s">
        <v>1490</v>
      </c>
      <c r="G1624" s="509" t="s">
        <v>4001</v>
      </c>
      <c r="H1624" s="509"/>
    </row>
    <row r="1625" customFormat="false" ht="15" hidden="false" customHeight="false" outlineLevel="0" collapsed="false">
      <c r="C1625" s="513"/>
      <c r="D1625" s="509"/>
      <c r="E1625" s="508" t="n">
        <v>27</v>
      </c>
      <c r="F1625" s="508" t="s">
        <v>1493</v>
      </c>
      <c r="G1625" s="509" t="s">
        <v>4002</v>
      </c>
      <c r="H1625" s="509"/>
    </row>
    <row r="1626" customFormat="false" ht="15" hidden="false" customHeight="false" outlineLevel="0" collapsed="false">
      <c r="C1626" s="513"/>
      <c r="D1626" s="509"/>
      <c r="E1626" s="508" t="n">
        <v>100</v>
      </c>
      <c r="F1626" s="508" t="s">
        <v>1495</v>
      </c>
      <c r="G1626" s="509" t="s">
        <v>4003</v>
      </c>
      <c r="H1626" s="509"/>
    </row>
    <row r="1627" customFormat="false" ht="15" hidden="false" customHeight="false" outlineLevel="0" collapsed="false">
      <c r="C1627" s="513"/>
      <c r="D1627" s="509"/>
      <c r="E1627" s="508" t="n">
        <v>101</v>
      </c>
      <c r="F1627" s="508" t="s">
        <v>1496</v>
      </c>
      <c r="G1627" s="509" t="s">
        <v>4004</v>
      </c>
      <c r="H1627" s="509"/>
    </row>
    <row r="1628" customFormat="false" ht="15" hidden="false" customHeight="false" outlineLevel="0" collapsed="false">
      <c r="C1628" s="513"/>
      <c r="D1628" s="509"/>
      <c r="E1628" s="508" t="n">
        <v>102</v>
      </c>
      <c r="F1628" s="508" t="s">
        <v>1497</v>
      </c>
      <c r="G1628" s="509" t="s">
        <v>4005</v>
      </c>
      <c r="H1628" s="509"/>
    </row>
    <row r="1629" customFormat="false" ht="15" hidden="false" customHeight="false" outlineLevel="0" collapsed="false">
      <c r="C1629" s="513"/>
      <c r="D1629" s="509"/>
      <c r="E1629" s="508" t="n">
        <v>103</v>
      </c>
      <c r="F1629" s="508" t="s">
        <v>1494</v>
      </c>
      <c r="G1629" s="509" t="s">
        <v>4006</v>
      </c>
      <c r="H1629" s="509"/>
    </row>
    <row r="1630" customFormat="false" ht="15" hidden="false" customHeight="false" outlineLevel="0" collapsed="false">
      <c r="C1630" s="513"/>
      <c r="D1630" s="509"/>
      <c r="E1630" s="508" t="n">
        <v>104</v>
      </c>
      <c r="F1630" s="508" t="s">
        <v>1498</v>
      </c>
      <c r="G1630" s="509" t="s">
        <v>4007</v>
      </c>
      <c r="H1630" s="509"/>
    </row>
    <row r="1631" customFormat="false" ht="15" hidden="false" customHeight="false" outlineLevel="0" collapsed="false">
      <c r="C1631" s="513"/>
      <c r="D1631" s="509"/>
      <c r="E1631" s="508" t="n">
        <v>105</v>
      </c>
      <c r="F1631" s="508" t="s">
        <v>1499</v>
      </c>
      <c r="G1631" s="509" t="s">
        <v>4008</v>
      </c>
      <c r="H1631" s="509"/>
    </row>
    <row r="1632" customFormat="false" ht="15" hidden="false" customHeight="false" outlineLevel="0" collapsed="false">
      <c r="C1632" s="513"/>
      <c r="D1632" s="509"/>
      <c r="E1632" s="508" t="n">
        <v>150</v>
      </c>
      <c r="F1632" s="508" t="s">
        <v>1500</v>
      </c>
      <c r="G1632" s="509" t="s">
        <v>4009</v>
      </c>
      <c r="H1632" s="509"/>
    </row>
    <row r="1633" customFormat="false" ht="15" hidden="false" customHeight="false" outlineLevel="0" collapsed="false">
      <c r="C1633" s="513"/>
      <c r="D1633" s="509"/>
      <c r="E1633" s="508" t="n">
        <v>151</v>
      </c>
      <c r="F1633" s="508" t="s">
        <v>1501</v>
      </c>
      <c r="G1633" s="509" t="s">
        <v>4010</v>
      </c>
      <c r="H1633" s="509"/>
    </row>
    <row r="1634" customFormat="false" ht="15" hidden="false" customHeight="false" outlineLevel="0" collapsed="false">
      <c r="C1634" s="513"/>
      <c r="D1634" s="509"/>
      <c r="E1634" s="508" t="n">
        <v>152</v>
      </c>
      <c r="F1634" s="508" t="s">
        <v>1502</v>
      </c>
      <c r="G1634" s="509" t="s">
        <v>4011</v>
      </c>
      <c r="H1634" s="509"/>
    </row>
    <row r="1635" customFormat="false" ht="15" hidden="false" customHeight="false" outlineLevel="0" collapsed="false">
      <c r="C1635" s="513"/>
      <c r="D1635" s="509"/>
      <c r="E1635" s="508" t="n">
        <v>153</v>
      </c>
      <c r="F1635" s="508" t="s">
        <v>1503</v>
      </c>
      <c r="G1635" s="509" t="s">
        <v>4012</v>
      </c>
      <c r="H1635" s="509"/>
    </row>
    <row r="1636" customFormat="false" ht="15" hidden="false" customHeight="false" outlineLevel="0" collapsed="false">
      <c r="C1636" s="513"/>
      <c r="D1636" s="509"/>
      <c r="E1636" s="508" t="n">
        <v>154</v>
      </c>
      <c r="F1636" s="508" t="s">
        <v>1504</v>
      </c>
      <c r="G1636" s="509" t="s">
        <v>4013</v>
      </c>
      <c r="H1636" s="509"/>
    </row>
    <row r="1637" customFormat="false" ht="15" hidden="false" customHeight="false" outlineLevel="0" collapsed="false">
      <c r="C1637" s="513"/>
      <c r="D1637" s="509"/>
      <c r="E1637" s="508" t="n">
        <v>155</v>
      </c>
      <c r="F1637" s="508" t="s">
        <v>1505</v>
      </c>
      <c r="G1637" s="509" t="s">
        <v>4014</v>
      </c>
      <c r="H1637" s="509"/>
    </row>
    <row r="1638" customFormat="false" ht="15" hidden="false" customHeight="false" outlineLevel="0" collapsed="false">
      <c r="C1638" s="513"/>
      <c r="D1638" s="509"/>
      <c r="E1638" s="508" t="n">
        <v>322</v>
      </c>
      <c r="F1638" s="508" t="s">
        <v>1508</v>
      </c>
      <c r="G1638" s="509" t="s">
        <v>4015</v>
      </c>
      <c r="H1638" s="509"/>
    </row>
    <row r="1639" customFormat="false" ht="15" hidden="false" customHeight="false" outlineLevel="0" collapsed="false">
      <c r="C1639" s="513"/>
      <c r="D1639" s="509"/>
      <c r="E1639" s="508" t="n">
        <v>330</v>
      </c>
      <c r="F1639" s="508" t="s">
        <v>1506</v>
      </c>
      <c r="G1639" s="509" t="s">
        <v>4016</v>
      </c>
      <c r="H1639" s="509"/>
    </row>
    <row r="1640" customFormat="false" ht="15" hidden="false" customHeight="false" outlineLevel="0" collapsed="false">
      <c r="C1640" s="513"/>
      <c r="D1640" s="509"/>
      <c r="E1640" s="508" t="n">
        <v>331</v>
      </c>
      <c r="F1640" s="508" t="s">
        <v>1507</v>
      </c>
      <c r="G1640" s="509" t="s">
        <v>4017</v>
      </c>
      <c r="H1640" s="509"/>
    </row>
    <row r="1641" customFormat="false" ht="15" hidden="false" customHeight="false" outlineLevel="0" collapsed="false">
      <c r="C1641" s="513"/>
      <c r="D1641" s="509"/>
      <c r="E1641" s="508" t="n">
        <v>360</v>
      </c>
      <c r="F1641" s="508" t="s">
        <v>1512</v>
      </c>
      <c r="G1641" s="509" t="s">
        <v>4018</v>
      </c>
      <c r="H1641" s="509"/>
    </row>
    <row r="1642" customFormat="false" ht="15" hidden="false" customHeight="false" outlineLevel="0" collapsed="false">
      <c r="C1642" s="513"/>
      <c r="D1642" s="509"/>
      <c r="E1642" s="508" t="n">
        <v>361</v>
      </c>
      <c r="F1642" s="508" t="s">
        <v>1511</v>
      </c>
      <c r="G1642" s="509" t="s">
        <v>4019</v>
      </c>
      <c r="H1642" s="509"/>
    </row>
    <row r="1643" customFormat="false" ht="15" hidden="false" customHeight="false" outlineLevel="0" collapsed="false">
      <c r="C1643" s="513"/>
      <c r="D1643" s="509"/>
      <c r="E1643" s="508" t="n">
        <v>362</v>
      </c>
      <c r="F1643" s="508" t="s">
        <v>1513</v>
      </c>
      <c r="G1643" s="509" t="s">
        <v>4020</v>
      </c>
      <c r="H1643" s="509"/>
    </row>
    <row r="1644" customFormat="false" ht="15" hidden="false" customHeight="false" outlineLevel="0" collapsed="false">
      <c r="C1644" s="513"/>
      <c r="D1644" s="509"/>
      <c r="E1644" s="508" t="n">
        <v>363</v>
      </c>
      <c r="F1644" s="508" t="s">
        <v>1514</v>
      </c>
      <c r="G1644" s="509" t="s">
        <v>4021</v>
      </c>
      <c r="H1644" s="509"/>
    </row>
    <row r="1645" customFormat="false" ht="15" hidden="false" customHeight="false" outlineLevel="0" collapsed="false">
      <c r="C1645" s="513"/>
      <c r="D1645" s="509"/>
      <c r="E1645" s="508" t="n">
        <v>364</v>
      </c>
      <c r="F1645" s="508" t="s">
        <v>1515</v>
      </c>
      <c r="G1645" s="509" t="s">
        <v>4022</v>
      </c>
      <c r="H1645" s="509"/>
    </row>
    <row r="1646" customFormat="false" ht="15" hidden="false" customHeight="false" outlineLevel="0" collapsed="false">
      <c r="C1646" s="513"/>
      <c r="D1646" s="509"/>
      <c r="E1646" s="508" t="n">
        <v>365</v>
      </c>
      <c r="F1646" s="508" t="s">
        <v>1516</v>
      </c>
      <c r="G1646" s="509" t="s">
        <v>4023</v>
      </c>
      <c r="H1646" s="509"/>
    </row>
    <row r="1647" customFormat="false" ht="15" hidden="false" customHeight="false" outlineLevel="0" collapsed="false">
      <c r="C1647" s="513"/>
      <c r="D1647" s="509"/>
      <c r="E1647" s="508" t="n">
        <v>370</v>
      </c>
      <c r="F1647" s="508" t="s">
        <v>1509</v>
      </c>
      <c r="G1647" s="509" t="s">
        <v>4024</v>
      </c>
      <c r="H1647" s="509"/>
    </row>
    <row r="1648" customFormat="false" ht="15" hidden="false" customHeight="false" outlineLevel="0" collapsed="false">
      <c r="C1648" s="513"/>
      <c r="D1648" s="509"/>
      <c r="E1648" s="508" t="n">
        <v>371</v>
      </c>
      <c r="F1648" s="508" t="s">
        <v>1510</v>
      </c>
      <c r="G1648" s="509" t="s">
        <v>4025</v>
      </c>
      <c r="H1648" s="509"/>
    </row>
    <row r="1649" customFormat="false" ht="15" hidden="false" customHeight="false" outlineLevel="0" collapsed="false">
      <c r="C1649" s="513"/>
      <c r="D1649" s="509"/>
      <c r="E1649" s="508" t="n">
        <v>520</v>
      </c>
      <c r="F1649" s="508" t="s">
        <v>1517</v>
      </c>
      <c r="G1649" s="509" t="s">
        <v>4026</v>
      </c>
      <c r="H1649" s="509"/>
    </row>
    <row r="1650" customFormat="false" ht="15" hidden="false" customHeight="false" outlineLevel="0" collapsed="false">
      <c r="C1650" s="513"/>
      <c r="D1650" s="509"/>
      <c r="E1650" s="508" t="n">
        <v>521</v>
      </c>
      <c r="F1650" s="508" t="s">
        <v>1518</v>
      </c>
      <c r="G1650" s="509" t="s">
        <v>4027</v>
      </c>
      <c r="H1650" s="509"/>
    </row>
    <row r="1651" customFormat="false" ht="15" hidden="false" customHeight="false" outlineLevel="0" collapsed="false">
      <c r="C1651" s="513"/>
      <c r="D1651" s="509"/>
      <c r="E1651" s="508" t="n">
        <v>522</v>
      </c>
      <c r="F1651" s="508" t="s">
        <v>1519</v>
      </c>
      <c r="G1651" s="509" t="s">
        <v>4028</v>
      </c>
      <c r="H1651" s="509"/>
    </row>
    <row r="1652" customFormat="false" ht="15" hidden="false" customHeight="false" outlineLevel="0" collapsed="false">
      <c r="C1652" s="513"/>
      <c r="D1652" s="509"/>
      <c r="E1652" s="508" t="n">
        <v>523</v>
      </c>
      <c r="F1652" s="508" t="s">
        <v>1520</v>
      </c>
      <c r="G1652" s="509" t="s">
        <v>4029</v>
      </c>
      <c r="H1652" s="509"/>
    </row>
    <row r="1653" customFormat="false" ht="15" hidden="false" customHeight="false" outlineLevel="0" collapsed="false">
      <c r="C1653" s="513"/>
      <c r="D1653" s="509"/>
      <c r="E1653" s="508" t="n">
        <v>580</v>
      </c>
      <c r="F1653" s="508" t="s">
        <v>1521</v>
      </c>
      <c r="G1653" s="509" t="s">
        <v>4030</v>
      </c>
      <c r="H1653" s="509"/>
    </row>
    <row r="1654" customFormat="false" ht="15" hidden="false" customHeight="false" outlineLevel="0" collapsed="false">
      <c r="C1654" s="513"/>
      <c r="D1654" s="509"/>
      <c r="E1654" s="508" t="n">
        <v>755</v>
      </c>
      <c r="F1654" s="508" t="s">
        <v>1522</v>
      </c>
      <c r="G1654" s="509" t="s">
        <v>4031</v>
      </c>
      <c r="H1654" s="509"/>
    </row>
    <row r="1655" customFormat="false" ht="15" hidden="false" customHeight="false" outlineLevel="0" collapsed="false">
      <c r="C1655" s="513"/>
      <c r="D1655" s="509"/>
      <c r="E1655" s="508" t="n">
        <v>756</v>
      </c>
      <c r="F1655" s="508" t="s">
        <v>1523</v>
      </c>
      <c r="G1655" s="509" t="s">
        <v>4032</v>
      </c>
      <c r="H1655" s="509"/>
    </row>
    <row r="1656" customFormat="false" ht="15" hidden="false" customHeight="false" outlineLevel="0" collapsed="false">
      <c r="C1656" s="513"/>
      <c r="D1656" s="509"/>
      <c r="E1656" s="508" t="n">
        <v>757</v>
      </c>
      <c r="F1656" s="508" t="s">
        <v>1524</v>
      </c>
      <c r="G1656" s="509" t="s">
        <v>4033</v>
      </c>
      <c r="H1656" s="509"/>
    </row>
    <row r="1657" customFormat="false" ht="15" hidden="false" customHeight="false" outlineLevel="0" collapsed="false">
      <c r="C1657" s="513"/>
      <c r="D1657" s="509"/>
      <c r="E1657" s="508" t="n">
        <v>758</v>
      </c>
      <c r="F1657" s="508" t="s">
        <v>1525</v>
      </c>
      <c r="G1657" s="509" t="s">
        <v>4034</v>
      </c>
      <c r="H1657" s="509"/>
    </row>
    <row r="1658" customFormat="false" ht="15" hidden="false" customHeight="false" outlineLevel="0" collapsed="false">
      <c r="C1658" s="513"/>
      <c r="D1658" s="509"/>
      <c r="E1658" s="508" t="n">
        <v>759</v>
      </c>
      <c r="F1658" s="508" t="s">
        <v>1526</v>
      </c>
      <c r="G1658" s="509" t="s">
        <v>4035</v>
      </c>
      <c r="H1658" s="509"/>
    </row>
    <row r="1659" customFormat="false" ht="15" hidden="false" customHeight="false" outlineLevel="0" collapsed="false">
      <c r="C1659" s="513"/>
      <c r="D1659" s="509"/>
      <c r="E1659" s="508" t="n">
        <v>760</v>
      </c>
      <c r="F1659" s="508" t="s">
        <v>1529</v>
      </c>
      <c r="G1659" s="509" t="s">
        <v>4036</v>
      </c>
      <c r="H1659" s="509"/>
    </row>
    <row r="1660" customFormat="false" ht="15" hidden="false" customHeight="false" outlineLevel="0" collapsed="false">
      <c r="C1660" s="513"/>
      <c r="D1660" s="509"/>
      <c r="E1660" s="508" t="n">
        <v>761</v>
      </c>
      <c r="F1660" s="508" t="s">
        <v>1527</v>
      </c>
      <c r="G1660" s="509" t="s">
        <v>4037</v>
      </c>
      <c r="H1660" s="509"/>
    </row>
    <row r="1661" customFormat="false" ht="15" hidden="false" customHeight="false" outlineLevel="0" collapsed="false">
      <c r="C1661" s="513"/>
      <c r="D1661" s="509"/>
      <c r="E1661" s="508" t="n">
        <v>762</v>
      </c>
      <c r="F1661" s="508" t="s">
        <v>1528</v>
      </c>
      <c r="G1661" s="509" t="s">
        <v>4038</v>
      </c>
      <c r="H1661" s="509"/>
    </row>
    <row r="1662" customFormat="false" ht="15" hidden="false" customHeight="false" outlineLevel="0" collapsed="false">
      <c r="C1662" s="513"/>
      <c r="D1662" s="509"/>
      <c r="E1662" s="508" t="n">
        <v>500</v>
      </c>
      <c r="F1662" s="508" t="s">
        <v>1316</v>
      </c>
      <c r="G1662" s="509" t="s">
        <v>4039</v>
      </c>
      <c r="H1662" s="509"/>
    </row>
    <row r="1663" customFormat="false" ht="15" hidden="false" customHeight="false" outlineLevel="0" collapsed="false">
      <c r="C1663" s="513"/>
      <c r="D1663" s="509"/>
      <c r="E1663" s="508" t="n">
        <v>501</v>
      </c>
      <c r="F1663" s="508" t="s">
        <v>1317</v>
      </c>
      <c r="G1663" s="509" t="s">
        <v>4040</v>
      </c>
      <c r="H1663" s="509"/>
    </row>
    <row r="1664" customFormat="false" ht="15" hidden="false" customHeight="false" outlineLevel="0" collapsed="false">
      <c r="C1664" s="513"/>
      <c r="D1664" s="509"/>
      <c r="E1664" s="508" t="n">
        <v>502</v>
      </c>
      <c r="F1664" s="508" t="s">
        <v>1314</v>
      </c>
      <c r="G1664" s="509" t="s">
        <v>4041</v>
      </c>
      <c r="H1664" s="509"/>
    </row>
    <row r="1665" customFormat="false" ht="15" hidden="false" customHeight="false" outlineLevel="0" collapsed="false">
      <c r="C1665" s="513"/>
      <c r="D1665" s="509"/>
      <c r="E1665" s="508" t="n">
        <v>505</v>
      </c>
      <c r="F1665" s="508" t="s">
        <v>1315</v>
      </c>
      <c r="G1665" s="509" t="s">
        <v>4042</v>
      </c>
      <c r="H1665" s="509"/>
    </row>
    <row r="1666" customFormat="false" ht="15" hidden="false" customHeight="false" outlineLevel="0" collapsed="false">
      <c r="C1666" s="513"/>
      <c r="D1666" s="509"/>
      <c r="E1666" s="508" t="n">
        <v>1</v>
      </c>
      <c r="F1666" s="508" t="s">
        <v>1791</v>
      </c>
      <c r="G1666" s="509" t="s">
        <v>4043</v>
      </c>
      <c r="H1666" s="509"/>
    </row>
    <row r="1667" customFormat="false" ht="15" hidden="false" customHeight="false" outlineLevel="0" collapsed="false">
      <c r="C1667" s="513"/>
      <c r="D1667" s="509"/>
      <c r="E1667" s="508" t="n">
        <v>45</v>
      </c>
      <c r="F1667" s="508" t="s">
        <v>1792</v>
      </c>
      <c r="G1667" s="509" t="s">
        <v>4044</v>
      </c>
      <c r="H1667" s="509"/>
    </row>
    <row r="1668" customFormat="false" ht="15" hidden="false" customHeight="false" outlineLevel="0" collapsed="false">
      <c r="C1668" s="513"/>
      <c r="D1668" s="509"/>
      <c r="E1668" s="508" t="n">
        <v>46</v>
      </c>
      <c r="F1668" s="508" t="s">
        <v>1793</v>
      </c>
      <c r="G1668" s="509" t="s">
        <v>4045</v>
      </c>
      <c r="H1668" s="509"/>
    </row>
    <row r="1669" customFormat="false" ht="15" hidden="false" customHeight="false" outlineLevel="0" collapsed="false">
      <c r="C1669" s="513"/>
      <c r="D1669" s="509"/>
      <c r="E1669" s="508" t="n">
        <v>89</v>
      </c>
      <c r="F1669" s="508" t="s">
        <v>1794</v>
      </c>
      <c r="G1669" s="509" t="s">
        <v>4046</v>
      </c>
      <c r="H1669" s="509"/>
    </row>
    <row r="1670" customFormat="false" ht="15" hidden="false" customHeight="false" outlineLevel="0" collapsed="false">
      <c r="C1670" s="513"/>
      <c r="D1670" s="509"/>
      <c r="E1670" s="508" t="n">
        <v>353</v>
      </c>
      <c r="F1670" s="508" t="s">
        <v>1795</v>
      </c>
      <c r="G1670" s="509" t="s">
        <v>4047</v>
      </c>
      <c r="H1670" s="509"/>
    </row>
    <row r="1671" customFormat="false" ht="15" hidden="false" customHeight="false" outlineLevel="0" collapsed="false">
      <c r="C1671" s="513"/>
      <c r="D1671" s="509"/>
      <c r="E1671" s="508" t="n">
        <v>456</v>
      </c>
      <c r="F1671" s="508" t="s">
        <v>1796</v>
      </c>
      <c r="G1671" s="509" t="s">
        <v>4048</v>
      </c>
      <c r="H1671" s="509"/>
    </row>
    <row r="1672" customFormat="false" ht="15" hidden="false" customHeight="false" outlineLevel="0" collapsed="false">
      <c r="C1672" s="513"/>
      <c r="D1672" s="509"/>
      <c r="E1672" s="508" t="n">
        <v>588</v>
      </c>
      <c r="F1672" s="508" t="s">
        <v>1797</v>
      </c>
      <c r="G1672" s="509" t="s">
        <v>4049</v>
      </c>
      <c r="H1672" s="509"/>
    </row>
    <row r="1673" customFormat="false" ht="15" hidden="false" customHeight="false" outlineLevel="0" collapsed="false">
      <c r="C1673" s="513"/>
      <c r="D1673" s="509"/>
      <c r="E1673" s="508" t="n">
        <v>632</v>
      </c>
      <c r="F1673" s="508" t="s">
        <v>1799</v>
      </c>
      <c r="G1673" s="509" t="s">
        <v>4050</v>
      </c>
      <c r="H1673" s="509"/>
    </row>
    <row r="1674" customFormat="false" ht="15" hidden="false" customHeight="false" outlineLevel="0" collapsed="false">
      <c r="C1674" s="513"/>
      <c r="D1674" s="509"/>
      <c r="E1674" s="508" t="n">
        <v>735</v>
      </c>
      <c r="F1674" s="508" t="s">
        <v>1800</v>
      </c>
      <c r="G1674" s="509" t="s">
        <v>4051</v>
      </c>
      <c r="H1674" s="509"/>
    </row>
    <row r="1675" customFormat="false" ht="15" hidden="false" customHeight="false" outlineLevel="0" collapsed="false">
      <c r="C1675" s="513"/>
      <c r="D1675" s="509"/>
      <c r="E1675" s="508" t="n">
        <v>739</v>
      </c>
      <c r="F1675" s="508" t="s">
        <v>1798</v>
      </c>
      <c r="G1675" s="509" t="s">
        <v>4052</v>
      </c>
      <c r="H1675" s="509"/>
    </row>
    <row r="1676" customFormat="false" ht="15" hidden="false" customHeight="false" outlineLevel="0" collapsed="false">
      <c r="C1676" s="513"/>
      <c r="D1676" s="509"/>
      <c r="E1676" s="508" t="n">
        <v>1</v>
      </c>
      <c r="F1676" s="508" t="s">
        <v>779</v>
      </c>
      <c r="G1676" s="509" t="s">
        <v>4053</v>
      </c>
      <c r="H1676" s="509"/>
    </row>
    <row r="1677" customFormat="false" ht="15" hidden="false" customHeight="false" outlineLevel="0" collapsed="false">
      <c r="C1677" s="513"/>
      <c r="D1677" s="509"/>
      <c r="E1677" s="508" t="n">
        <v>2</v>
      </c>
      <c r="F1677" s="508" t="s">
        <v>780</v>
      </c>
      <c r="G1677" s="509" t="s">
        <v>4054</v>
      </c>
      <c r="H1677" s="509"/>
    </row>
    <row r="1678" customFormat="false" ht="15" hidden="false" customHeight="false" outlineLevel="0" collapsed="false">
      <c r="C1678" s="513"/>
      <c r="D1678" s="509"/>
      <c r="E1678" s="508" t="n">
        <v>3</v>
      </c>
      <c r="F1678" s="508" t="s">
        <v>781</v>
      </c>
      <c r="G1678" s="509" t="s">
        <v>4055</v>
      </c>
      <c r="H1678" s="509"/>
    </row>
    <row r="1679" customFormat="false" ht="15" hidden="false" customHeight="false" outlineLevel="0" collapsed="false">
      <c r="C1679" s="513"/>
      <c r="D1679" s="509"/>
      <c r="E1679" s="508" t="n">
        <v>4</v>
      </c>
      <c r="F1679" s="508" t="s">
        <v>782</v>
      </c>
      <c r="G1679" s="509" t="s">
        <v>4056</v>
      </c>
      <c r="H1679" s="509"/>
    </row>
    <row r="1680" customFormat="false" ht="15" hidden="false" customHeight="false" outlineLevel="0" collapsed="false">
      <c r="C1680" s="513"/>
      <c r="D1680" s="509"/>
      <c r="E1680" s="508" t="n">
        <v>5</v>
      </c>
      <c r="F1680" s="508" t="s">
        <v>783</v>
      </c>
      <c r="G1680" s="509" t="s">
        <v>4057</v>
      </c>
      <c r="H1680" s="509"/>
    </row>
    <row r="1681" customFormat="false" ht="15" hidden="false" customHeight="false" outlineLevel="0" collapsed="false">
      <c r="C1681" s="513"/>
      <c r="D1681" s="509"/>
      <c r="E1681" s="508" t="n">
        <v>6</v>
      </c>
      <c r="F1681" s="508" t="s">
        <v>784</v>
      </c>
      <c r="G1681" s="509" t="s">
        <v>4058</v>
      </c>
      <c r="H1681" s="509"/>
    </row>
    <row r="1682" customFormat="false" ht="15" hidden="false" customHeight="false" outlineLevel="0" collapsed="false">
      <c r="C1682" s="513"/>
      <c r="D1682" s="509"/>
      <c r="E1682" s="508" t="n">
        <v>8</v>
      </c>
      <c r="F1682" s="508" t="s">
        <v>785</v>
      </c>
      <c r="G1682" s="509" t="s">
        <v>4059</v>
      </c>
      <c r="H1682" s="509"/>
    </row>
    <row r="1683" customFormat="false" ht="15" hidden="false" customHeight="false" outlineLevel="0" collapsed="false">
      <c r="C1683" s="513"/>
      <c r="D1683" s="509"/>
      <c r="E1683" s="508" t="n">
        <v>9</v>
      </c>
      <c r="F1683" s="508" t="s">
        <v>787</v>
      </c>
      <c r="G1683" s="509" t="s">
        <v>4060</v>
      </c>
      <c r="H1683" s="509"/>
    </row>
    <row r="1684" customFormat="false" ht="15" hidden="false" customHeight="false" outlineLevel="0" collapsed="false">
      <c r="C1684" s="513"/>
      <c r="D1684" s="509"/>
      <c r="E1684" s="508" t="n">
        <v>10</v>
      </c>
      <c r="F1684" s="508" t="s">
        <v>786</v>
      </c>
      <c r="G1684" s="509" t="s">
        <v>4061</v>
      </c>
      <c r="H1684" s="509"/>
    </row>
    <row r="1685" customFormat="false" ht="15" hidden="false" customHeight="false" outlineLevel="0" collapsed="false">
      <c r="C1685" s="513"/>
      <c r="D1685" s="509"/>
      <c r="E1685" s="508" t="n">
        <v>45</v>
      </c>
      <c r="F1685" s="508" t="s">
        <v>789</v>
      </c>
      <c r="G1685" s="509" t="s">
        <v>4062</v>
      </c>
      <c r="H1685" s="509"/>
    </row>
    <row r="1686" customFormat="false" ht="15" hidden="false" customHeight="false" outlineLevel="0" collapsed="false">
      <c r="C1686" s="513"/>
      <c r="D1686" s="509"/>
      <c r="E1686" s="508" t="n">
        <v>46</v>
      </c>
      <c r="F1686" s="508" t="s">
        <v>790</v>
      </c>
      <c r="G1686" s="509" t="s">
        <v>4063</v>
      </c>
      <c r="H1686" s="509"/>
    </row>
    <row r="1687" customFormat="false" ht="15" hidden="false" customHeight="false" outlineLevel="0" collapsed="false">
      <c r="C1687" s="513"/>
      <c r="D1687" s="509"/>
      <c r="E1687" s="508" t="n">
        <v>47</v>
      </c>
      <c r="F1687" s="508" t="s">
        <v>791</v>
      </c>
      <c r="G1687" s="509" t="s">
        <v>4064</v>
      </c>
      <c r="H1687" s="509"/>
    </row>
    <row r="1688" customFormat="false" ht="15" hidden="false" customHeight="false" outlineLevel="0" collapsed="false">
      <c r="C1688" s="513"/>
      <c r="D1688" s="509"/>
      <c r="E1688" s="508" t="n">
        <v>48</v>
      </c>
      <c r="F1688" s="508" t="s">
        <v>788</v>
      </c>
      <c r="G1688" s="509" t="s">
        <v>4065</v>
      </c>
      <c r="H1688" s="509"/>
    </row>
    <row r="1689" customFormat="false" ht="15" hidden="false" customHeight="false" outlineLevel="0" collapsed="false">
      <c r="C1689" s="513"/>
      <c r="D1689" s="509"/>
      <c r="E1689" s="508" t="n">
        <v>89</v>
      </c>
      <c r="F1689" s="508" t="s">
        <v>792</v>
      </c>
      <c r="G1689" s="509" t="s">
        <v>4066</v>
      </c>
      <c r="H1689" s="509"/>
    </row>
    <row r="1690" customFormat="false" ht="15" hidden="false" customHeight="false" outlineLevel="0" collapsed="false">
      <c r="C1690" s="513"/>
      <c r="D1690" s="509"/>
      <c r="E1690" s="508" t="n">
        <v>90</v>
      </c>
      <c r="F1690" s="508" t="s">
        <v>793</v>
      </c>
      <c r="G1690" s="509" t="s">
        <v>4067</v>
      </c>
      <c r="H1690" s="509"/>
    </row>
    <row r="1691" customFormat="false" ht="15" hidden="false" customHeight="false" outlineLevel="0" collapsed="false">
      <c r="C1691" s="513"/>
      <c r="D1691" s="509"/>
      <c r="E1691" s="508" t="n">
        <v>91</v>
      </c>
      <c r="F1691" s="508" t="s">
        <v>794</v>
      </c>
      <c r="G1691" s="509" t="s">
        <v>4068</v>
      </c>
      <c r="H1691" s="509"/>
    </row>
    <row r="1692" customFormat="false" ht="15" hidden="false" customHeight="false" outlineLevel="0" collapsed="false">
      <c r="C1692" s="513"/>
      <c r="D1692" s="509"/>
      <c r="E1692" s="508" t="n">
        <v>92</v>
      </c>
      <c r="F1692" s="508" t="s">
        <v>795</v>
      </c>
      <c r="G1692" s="509" t="s">
        <v>4069</v>
      </c>
      <c r="H1692" s="509"/>
    </row>
    <row r="1693" customFormat="false" ht="15" hidden="false" customHeight="false" outlineLevel="0" collapsed="false">
      <c r="C1693" s="513"/>
      <c r="D1693" s="509"/>
      <c r="E1693" s="508" t="n">
        <v>93</v>
      </c>
      <c r="F1693" s="508" t="s">
        <v>796</v>
      </c>
      <c r="G1693" s="509" t="s">
        <v>4070</v>
      </c>
      <c r="H1693" s="509"/>
    </row>
    <row r="1694" customFormat="false" ht="15" hidden="false" customHeight="false" outlineLevel="0" collapsed="false">
      <c r="C1694" s="513"/>
      <c r="D1694" s="509"/>
      <c r="E1694" s="508" t="n">
        <v>94</v>
      </c>
      <c r="F1694" s="508" t="s">
        <v>799</v>
      </c>
      <c r="G1694" s="509" t="s">
        <v>4071</v>
      </c>
      <c r="H1694" s="509"/>
    </row>
    <row r="1695" customFormat="false" ht="15" hidden="false" customHeight="false" outlineLevel="0" collapsed="false">
      <c r="C1695" s="513"/>
      <c r="D1695" s="509"/>
      <c r="E1695" s="508" t="n">
        <v>95</v>
      </c>
      <c r="F1695" s="508" t="s">
        <v>689</v>
      </c>
      <c r="G1695" s="509" t="s">
        <v>4072</v>
      </c>
      <c r="H1695" s="509"/>
    </row>
    <row r="1696" customFormat="false" ht="15" hidden="false" customHeight="false" outlineLevel="0" collapsed="false">
      <c r="C1696" s="513"/>
      <c r="D1696" s="509"/>
      <c r="E1696" s="508" t="n">
        <v>96</v>
      </c>
      <c r="F1696" s="508" t="s">
        <v>800</v>
      </c>
      <c r="G1696" s="509" t="s">
        <v>4073</v>
      </c>
      <c r="H1696" s="509"/>
    </row>
    <row r="1697" customFormat="false" ht="15" hidden="false" customHeight="false" outlineLevel="0" collapsed="false">
      <c r="C1697" s="513"/>
      <c r="D1697" s="509"/>
      <c r="E1697" s="508" t="n">
        <v>97</v>
      </c>
      <c r="F1697" s="508" t="s">
        <v>801</v>
      </c>
      <c r="G1697" s="509" t="s">
        <v>4074</v>
      </c>
      <c r="H1697" s="509"/>
    </row>
    <row r="1698" customFormat="false" ht="15" hidden="false" customHeight="false" outlineLevel="0" collapsed="false">
      <c r="C1698" s="513"/>
      <c r="D1698" s="509"/>
      <c r="E1698" s="508" t="n">
        <v>98</v>
      </c>
      <c r="F1698" s="508" t="s">
        <v>802</v>
      </c>
      <c r="G1698" s="509" t="s">
        <v>4075</v>
      </c>
      <c r="H1698" s="509"/>
    </row>
    <row r="1699" customFormat="false" ht="15" hidden="false" customHeight="false" outlineLevel="0" collapsed="false">
      <c r="C1699" s="513"/>
      <c r="D1699" s="509"/>
      <c r="E1699" s="508" t="n">
        <v>99</v>
      </c>
      <c r="F1699" s="508" t="s">
        <v>693</v>
      </c>
      <c r="G1699" s="509" t="s">
        <v>4076</v>
      </c>
      <c r="H1699" s="509"/>
    </row>
    <row r="1700" customFormat="false" ht="15" hidden="false" customHeight="false" outlineLevel="0" collapsed="false">
      <c r="C1700" s="513"/>
      <c r="D1700" s="509"/>
      <c r="E1700" s="508" t="n">
        <v>100</v>
      </c>
      <c r="F1700" s="508" t="s">
        <v>803</v>
      </c>
      <c r="G1700" s="509" t="s">
        <v>4077</v>
      </c>
      <c r="H1700" s="509"/>
    </row>
    <row r="1701" customFormat="false" ht="15" hidden="false" customHeight="false" outlineLevel="0" collapsed="false">
      <c r="C1701" s="513"/>
      <c r="D1701" s="509"/>
      <c r="E1701" s="508" t="n">
        <v>101</v>
      </c>
      <c r="F1701" s="508" t="s">
        <v>797</v>
      </c>
      <c r="G1701" s="509" t="s">
        <v>4078</v>
      </c>
      <c r="H1701" s="509"/>
    </row>
    <row r="1702" customFormat="false" ht="15" hidden="false" customHeight="false" outlineLevel="0" collapsed="false">
      <c r="C1702" s="513"/>
      <c r="D1702" s="509"/>
      <c r="E1702" s="508" t="n">
        <v>102</v>
      </c>
      <c r="F1702" s="508" t="s">
        <v>798</v>
      </c>
      <c r="G1702" s="509" t="s">
        <v>4079</v>
      </c>
      <c r="H1702" s="509"/>
    </row>
    <row r="1703" customFormat="false" ht="15" hidden="false" customHeight="false" outlineLevel="0" collapsed="false">
      <c r="C1703" s="513"/>
      <c r="D1703" s="509"/>
      <c r="E1703" s="508" t="n">
        <v>133</v>
      </c>
      <c r="F1703" s="508" t="s">
        <v>804</v>
      </c>
      <c r="G1703" s="509" t="s">
        <v>4080</v>
      </c>
      <c r="H1703" s="509"/>
    </row>
    <row r="1704" customFormat="false" ht="15" hidden="false" customHeight="false" outlineLevel="0" collapsed="false">
      <c r="C1704" s="513"/>
      <c r="D1704" s="509"/>
      <c r="E1704" s="508" t="n">
        <v>134</v>
      </c>
      <c r="F1704" s="508" t="s">
        <v>807</v>
      </c>
      <c r="G1704" s="509" t="s">
        <v>4081</v>
      </c>
      <c r="H1704" s="509"/>
    </row>
    <row r="1705" customFormat="false" ht="15" hidden="false" customHeight="false" outlineLevel="0" collapsed="false">
      <c r="C1705" s="513"/>
      <c r="D1705" s="509"/>
      <c r="E1705" s="508" t="n">
        <v>135</v>
      </c>
      <c r="F1705" s="508" t="s">
        <v>805</v>
      </c>
      <c r="G1705" s="509" t="s">
        <v>4082</v>
      </c>
      <c r="H1705" s="509"/>
    </row>
    <row r="1706" customFormat="false" ht="15" hidden="false" customHeight="false" outlineLevel="0" collapsed="false">
      <c r="C1706" s="513"/>
      <c r="D1706" s="509"/>
      <c r="E1706" s="508" t="n">
        <v>136</v>
      </c>
      <c r="F1706" s="508" t="s">
        <v>806</v>
      </c>
      <c r="G1706" s="509" t="s">
        <v>4083</v>
      </c>
      <c r="H1706" s="509"/>
    </row>
    <row r="1707" customFormat="false" ht="15" hidden="false" customHeight="false" outlineLevel="0" collapsed="false">
      <c r="C1707" s="513"/>
      <c r="D1707" s="509"/>
      <c r="E1707" s="508" t="n">
        <v>177</v>
      </c>
      <c r="F1707" s="508" t="s">
        <v>809</v>
      </c>
      <c r="G1707" s="509" t="s">
        <v>4084</v>
      </c>
      <c r="H1707" s="509"/>
    </row>
    <row r="1708" customFormat="false" ht="15" hidden="false" customHeight="false" outlineLevel="0" collapsed="false">
      <c r="C1708" s="513"/>
      <c r="D1708" s="509"/>
      <c r="E1708" s="508" t="n">
        <v>178</v>
      </c>
      <c r="F1708" s="508" t="s">
        <v>810</v>
      </c>
      <c r="G1708" s="509" t="s">
        <v>4085</v>
      </c>
      <c r="H1708" s="509"/>
    </row>
    <row r="1709" customFormat="false" ht="15" hidden="false" customHeight="false" outlineLevel="0" collapsed="false">
      <c r="C1709" s="513"/>
      <c r="D1709" s="509"/>
      <c r="E1709" s="508" t="n">
        <v>179</v>
      </c>
      <c r="F1709" s="508" t="s">
        <v>813</v>
      </c>
      <c r="G1709" s="509" t="s">
        <v>4086</v>
      </c>
      <c r="H1709" s="509"/>
    </row>
    <row r="1710" customFormat="false" ht="15" hidden="false" customHeight="false" outlineLevel="0" collapsed="false">
      <c r="C1710" s="513"/>
      <c r="D1710" s="509"/>
      <c r="E1710" s="508" t="n">
        <v>180</v>
      </c>
      <c r="F1710" s="508" t="s">
        <v>814</v>
      </c>
      <c r="G1710" s="509" t="s">
        <v>4087</v>
      </c>
      <c r="H1710" s="509"/>
    </row>
    <row r="1711" customFormat="false" ht="15" hidden="false" customHeight="false" outlineLevel="0" collapsed="false">
      <c r="C1711" s="513"/>
      <c r="D1711" s="509"/>
      <c r="E1711" s="508" t="n">
        <v>181</v>
      </c>
      <c r="F1711" s="508" t="s">
        <v>812</v>
      </c>
      <c r="G1711" s="509" t="s">
        <v>4088</v>
      </c>
      <c r="H1711" s="509"/>
    </row>
    <row r="1712" customFormat="false" ht="15" hidden="false" customHeight="false" outlineLevel="0" collapsed="false">
      <c r="C1712" s="513"/>
      <c r="D1712" s="509"/>
      <c r="E1712" s="508" t="n">
        <v>182</v>
      </c>
      <c r="F1712" s="508" t="s">
        <v>817</v>
      </c>
      <c r="G1712" s="509" t="s">
        <v>4089</v>
      </c>
      <c r="H1712" s="509"/>
    </row>
    <row r="1713" customFormat="false" ht="15" hidden="false" customHeight="false" outlineLevel="0" collapsed="false">
      <c r="C1713" s="513"/>
      <c r="D1713" s="509"/>
      <c r="E1713" s="508" t="n">
        <v>183</v>
      </c>
      <c r="F1713" s="508" t="s">
        <v>342</v>
      </c>
      <c r="G1713" s="509" t="s">
        <v>4090</v>
      </c>
      <c r="H1713" s="509"/>
    </row>
    <row r="1714" customFormat="false" ht="15" hidden="false" customHeight="false" outlineLevel="0" collapsed="false">
      <c r="C1714" s="513"/>
      <c r="D1714" s="509"/>
      <c r="E1714" s="508" t="n">
        <v>184</v>
      </c>
      <c r="F1714" s="508" t="s">
        <v>811</v>
      </c>
      <c r="G1714" s="509" t="s">
        <v>4091</v>
      </c>
      <c r="H1714" s="509"/>
    </row>
    <row r="1715" customFormat="false" ht="15" hidden="false" customHeight="false" outlineLevel="0" collapsed="false">
      <c r="C1715" s="513"/>
      <c r="D1715" s="509"/>
      <c r="E1715" s="508" t="n">
        <v>185</v>
      </c>
      <c r="F1715" s="508" t="s">
        <v>815</v>
      </c>
      <c r="G1715" s="509" t="s">
        <v>4092</v>
      </c>
      <c r="H1715" s="509"/>
    </row>
    <row r="1716" customFormat="false" ht="15" hidden="false" customHeight="false" outlineLevel="0" collapsed="false">
      <c r="C1716" s="513"/>
      <c r="D1716" s="509"/>
      <c r="E1716" s="508" t="n">
        <v>186</v>
      </c>
      <c r="F1716" s="508" t="s">
        <v>816</v>
      </c>
      <c r="G1716" s="509" t="s">
        <v>4093</v>
      </c>
      <c r="H1716" s="509"/>
    </row>
    <row r="1717" customFormat="false" ht="15" hidden="false" customHeight="false" outlineLevel="0" collapsed="false">
      <c r="C1717" s="513"/>
      <c r="D1717" s="509"/>
      <c r="E1717" s="508" t="n">
        <v>221</v>
      </c>
      <c r="F1717" s="508" t="s">
        <v>818</v>
      </c>
      <c r="G1717" s="509" t="s">
        <v>4094</v>
      </c>
      <c r="H1717" s="509"/>
    </row>
    <row r="1718" customFormat="false" ht="15" hidden="false" customHeight="false" outlineLevel="0" collapsed="false">
      <c r="C1718" s="513"/>
      <c r="D1718" s="509"/>
      <c r="E1718" s="508" t="n">
        <v>222</v>
      </c>
      <c r="F1718" s="508" t="s">
        <v>716</v>
      </c>
      <c r="G1718" s="509" t="s">
        <v>4095</v>
      </c>
      <c r="H1718" s="509"/>
    </row>
    <row r="1719" customFormat="false" ht="15" hidden="false" customHeight="false" outlineLevel="0" collapsed="false">
      <c r="C1719" s="513"/>
      <c r="D1719" s="509"/>
      <c r="E1719" s="508" t="n">
        <v>223</v>
      </c>
      <c r="F1719" s="508" t="s">
        <v>822</v>
      </c>
      <c r="G1719" s="509" t="s">
        <v>4096</v>
      </c>
      <c r="H1719" s="509"/>
    </row>
    <row r="1720" customFormat="false" ht="15" hidden="false" customHeight="false" outlineLevel="0" collapsed="false">
      <c r="C1720" s="513"/>
      <c r="D1720" s="509"/>
      <c r="E1720" s="508" t="n">
        <v>224</v>
      </c>
      <c r="F1720" s="508" t="s">
        <v>824</v>
      </c>
      <c r="G1720" s="509" t="s">
        <v>4097</v>
      </c>
      <c r="H1720" s="509"/>
    </row>
    <row r="1721" customFormat="false" ht="15" hidden="false" customHeight="false" outlineLevel="0" collapsed="false">
      <c r="C1721" s="513"/>
      <c r="D1721" s="509"/>
      <c r="E1721" s="508" t="n">
        <v>225</v>
      </c>
      <c r="F1721" s="508" t="s">
        <v>459</v>
      </c>
      <c r="G1721" s="509" t="s">
        <v>4098</v>
      </c>
      <c r="H1721" s="509"/>
    </row>
    <row r="1722" customFormat="false" ht="15" hidden="false" customHeight="false" outlineLevel="0" collapsed="false">
      <c r="C1722" s="513"/>
      <c r="D1722" s="509"/>
      <c r="E1722" s="508" t="n">
        <v>226</v>
      </c>
      <c r="F1722" s="508" t="s">
        <v>819</v>
      </c>
      <c r="G1722" s="509" t="s">
        <v>4099</v>
      </c>
      <c r="H1722" s="509"/>
    </row>
    <row r="1723" customFormat="false" ht="15" hidden="false" customHeight="false" outlineLevel="0" collapsed="false">
      <c r="C1723" s="513"/>
      <c r="D1723" s="509"/>
      <c r="E1723" s="508" t="n">
        <v>227</v>
      </c>
      <c r="F1723" s="508" t="s">
        <v>821</v>
      </c>
      <c r="G1723" s="509" t="s">
        <v>4100</v>
      </c>
      <c r="H1723" s="509"/>
    </row>
    <row r="1724" customFormat="false" ht="15" hidden="false" customHeight="false" outlineLevel="0" collapsed="false">
      <c r="C1724" s="513"/>
      <c r="D1724" s="509"/>
      <c r="E1724" s="508" t="n">
        <v>228</v>
      </c>
      <c r="F1724" s="508" t="s">
        <v>823</v>
      </c>
      <c r="G1724" s="509" t="s">
        <v>4101</v>
      </c>
      <c r="H1724" s="509"/>
    </row>
    <row r="1725" customFormat="false" ht="15" hidden="false" customHeight="false" outlineLevel="0" collapsed="false">
      <c r="C1725" s="513"/>
      <c r="D1725" s="509"/>
      <c r="E1725" s="508" t="n">
        <v>229</v>
      </c>
      <c r="F1725" s="508" t="s">
        <v>820</v>
      </c>
      <c r="G1725" s="509" t="s">
        <v>4102</v>
      </c>
      <c r="H1725" s="509"/>
    </row>
    <row r="1726" customFormat="false" ht="15" hidden="false" customHeight="false" outlineLevel="0" collapsed="false">
      <c r="C1726" s="513"/>
      <c r="D1726" s="509"/>
      <c r="E1726" s="508" t="n">
        <v>265</v>
      </c>
      <c r="F1726" s="508" t="s">
        <v>825</v>
      </c>
      <c r="G1726" s="509" t="s">
        <v>4103</v>
      </c>
      <c r="H1726" s="509"/>
    </row>
    <row r="1727" customFormat="false" ht="15" hidden="false" customHeight="false" outlineLevel="0" collapsed="false">
      <c r="C1727" s="513"/>
      <c r="D1727" s="509"/>
      <c r="E1727" s="508" t="n">
        <v>266</v>
      </c>
      <c r="F1727" s="508" t="s">
        <v>828</v>
      </c>
      <c r="G1727" s="509" t="s">
        <v>4104</v>
      </c>
      <c r="H1727" s="509"/>
    </row>
    <row r="1728" customFormat="false" ht="15" hidden="false" customHeight="false" outlineLevel="0" collapsed="false">
      <c r="C1728" s="513"/>
      <c r="D1728" s="509"/>
      <c r="E1728" s="508" t="n">
        <v>267</v>
      </c>
      <c r="F1728" s="508" t="s">
        <v>829</v>
      </c>
      <c r="G1728" s="509" t="s">
        <v>4105</v>
      </c>
      <c r="H1728" s="509"/>
    </row>
    <row r="1729" customFormat="false" ht="15" hidden="false" customHeight="false" outlineLevel="0" collapsed="false">
      <c r="C1729" s="513"/>
      <c r="D1729" s="509"/>
      <c r="E1729" s="508" t="n">
        <v>268</v>
      </c>
      <c r="F1729" s="508" t="s">
        <v>827</v>
      </c>
      <c r="G1729" s="509" t="s">
        <v>4106</v>
      </c>
      <c r="H1729" s="509"/>
    </row>
    <row r="1730" customFormat="false" ht="15" hidden="false" customHeight="false" outlineLevel="0" collapsed="false">
      <c r="C1730" s="513"/>
      <c r="D1730" s="509"/>
      <c r="E1730" s="508" t="n">
        <v>269</v>
      </c>
      <c r="F1730" s="508" t="s">
        <v>826</v>
      </c>
      <c r="G1730" s="509" t="s">
        <v>4107</v>
      </c>
      <c r="H1730" s="509"/>
    </row>
    <row r="1731" customFormat="false" ht="15" hidden="false" customHeight="false" outlineLevel="0" collapsed="false">
      <c r="C1731" s="513"/>
      <c r="D1731" s="509"/>
      <c r="E1731" s="508" t="n">
        <v>353</v>
      </c>
      <c r="F1731" s="508" t="s">
        <v>727</v>
      </c>
      <c r="G1731" s="509" t="s">
        <v>4108</v>
      </c>
      <c r="H1731" s="509"/>
    </row>
    <row r="1732" customFormat="false" ht="15" hidden="false" customHeight="false" outlineLevel="0" collapsed="false">
      <c r="C1732" s="513"/>
      <c r="D1732" s="509"/>
      <c r="E1732" s="508" t="n">
        <v>397</v>
      </c>
      <c r="F1732" s="508" t="s">
        <v>830</v>
      </c>
      <c r="G1732" s="509" t="s">
        <v>4109</v>
      </c>
      <c r="H1732" s="509"/>
    </row>
    <row r="1733" customFormat="false" ht="15" hidden="false" customHeight="false" outlineLevel="0" collapsed="false">
      <c r="C1733" s="513"/>
      <c r="D1733" s="509"/>
      <c r="E1733" s="508" t="n">
        <v>445</v>
      </c>
      <c r="F1733" s="508" t="s">
        <v>831</v>
      </c>
      <c r="G1733" s="509" t="s">
        <v>4110</v>
      </c>
      <c r="H1733" s="509"/>
    </row>
    <row r="1734" customFormat="false" ht="15" hidden="false" customHeight="false" outlineLevel="0" collapsed="false">
      <c r="C1734" s="513"/>
      <c r="D1734" s="509"/>
      <c r="E1734" s="508" t="n">
        <v>456</v>
      </c>
      <c r="F1734" s="508" t="s">
        <v>832</v>
      </c>
      <c r="G1734" s="509" t="s">
        <v>4111</v>
      </c>
      <c r="H1734" s="509"/>
    </row>
    <row r="1735" customFormat="false" ht="15" hidden="false" customHeight="false" outlineLevel="0" collapsed="false">
      <c r="C1735" s="513"/>
      <c r="D1735" s="509"/>
      <c r="E1735" s="508" t="n">
        <v>457</v>
      </c>
      <c r="F1735" s="508" t="s">
        <v>833</v>
      </c>
      <c r="G1735" s="509" t="s">
        <v>4112</v>
      </c>
      <c r="H1735" s="509"/>
    </row>
    <row r="1736" customFormat="false" ht="15" hidden="false" customHeight="false" outlineLevel="0" collapsed="false">
      <c r="C1736" s="513"/>
      <c r="D1736" s="509"/>
      <c r="E1736" s="508" t="n">
        <v>500</v>
      </c>
      <c r="F1736" s="508" t="s">
        <v>736</v>
      </c>
      <c r="G1736" s="509" t="s">
        <v>4113</v>
      </c>
      <c r="H1736" s="509"/>
    </row>
    <row r="1737" customFormat="false" ht="15" hidden="false" customHeight="false" outlineLevel="0" collapsed="false">
      <c r="C1737" s="513"/>
      <c r="D1737" s="509"/>
      <c r="E1737" s="508" t="n">
        <v>501</v>
      </c>
      <c r="F1737" s="508" t="s">
        <v>837</v>
      </c>
      <c r="G1737" s="509" t="s">
        <v>4114</v>
      </c>
      <c r="H1737" s="509"/>
    </row>
    <row r="1738" customFormat="false" ht="15" hidden="false" customHeight="false" outlineLevel="0" collapsed="false">
      <c r="C1738" s="513"/>
      <c r="D1738" s="509"/>
      <c r="E1738" s="508" t="n">
        <v>502</v>
      </c>
      <c r="F1738" s="508" t="s">
        <v>838</v>
      </c>
      <c r="G1738" s="509" t="s">
        <v>4115</v>
      </c>
      <c r="H1738" s="509"/>
    </row>
    <row r="1739" customFormat="false" ht="15" hidden="false" customHeight="false" outlineLevel="0" collapsed="false">
      <c r="C1739" s="513"/>
      <c r="D1739" s="509"/>
      <c r="E1739" s="508" t="n">
        <v>503</v>
      </c>
      <c r="F1739" s="508" t="s">
        <v>840</v>
      </c>
      <c r="G1739" s="509" t="s">
        <v>4116</v>
      </c>
      <c r="H1739" s="509"/>
    </row>
    <row r="1740" customFormat="false" ht="15" hidden="false" customHeight="false" outlineLevel="0" collapsed="false">
      <c r="C1740" s="513"/>
      <c r="D1740" s="509"/>
      <c r="E1740" s="508" t="n">
        <v>504</v>
      </c>
      <c r="F1740" s="508" t="s">
        <v>842</v>
      </c>
      <c r="G1740" s="509" t="s">
        <v>4117</v>
      </c>
      <c r="H1740" s="509"/>
    </row>
    <row r="1741" customFormat="false" ht="15" hidden="false" customHeight="false" outlineLevel="0" collapsed="false">
      <c r="C1741" s="513"/>
      <c r="D1741" s="509"/>
      <c r="E1741" s="508" t="n">
        <v>505</v>
      </c>
      <c r="F1741" s="508" t="s">
        <v>834</v>
      </c>
      <c r="G1741" s="509" t="s">
        <v>4118</v>
      </c>
      <c r="H1741" s="509"/>
    </row>
    <row r="1742" customFormat="false" ht="15" hidden="false" customHeight="false" outlineLevel="0" collapsed="false">
      <c r="C1742" s="513"/>
      <c r="D1742" s="509"/>
      <c r="E1742" s="508" t="n">
        <v>506</v>
      </c>
      <c r="F1742" s="508" t="s">
        <v>841</v>
      </c>
      <c r="G1742" s="509" t="s">
        <v>4119</v>
      </c>
      <c r="H1742" s="509"/>
    </row>
    <row r="1743" customFormat="false" ht="15" hidden="false" customHeight="false" outlineLevel="0" collapsed="false">
      <c r="C1743" s="513"/>
      <c r="D1743" s="509"/>
      <c r="E1743" s="508" t="n">
        <v>507</v>
      </c>
      <c r="F1743" s="508" t="s">
        <v>835</v>
      </c>
      <c r="G1743" s="509" t="s">
        <v>4120</v>
      </c>
      <c r="H1743" s="509"/>
    </row>
    <row r="1744" customFormat="false" ht="15" hidden="false" customHeight="false" outlineLevel="0" collapsed="false">
      <c r="C1744" s="513"/>
      <c r="D1744" s="509"/>
      <c r="E1744" s="508" t="n">
        <v>508</v>
      </c>
      <c r="F1744" s="508" t="s">
        <v>836</v>
      </c>
      <c r="G1744" s="509" t="s">
        <v>4121</v>
      </c>
      <c r="H1744" s="509"/>
    </row>
    <row r="1745" customFormat="false" ht="15" hidden="false" customHeight="false" outlineLevel="0" collapsed="false">
      <c r="C1745" s="513"/>
      <c r="D1745" s="509"/>
      <c r="E1745" s="508" t="n">
        <v>509</v>
      </c>
      <c r="F1745" s="508" t="s">
        <v>839</v>
      </c>
      <c r="G1745" s="509" t="s">
        <v>4122</v>
      </c>
      <c r="H1745" s="509"/>
    </row>
    <row r="1746" customFormat="false" ht="15" hidden="false" customHeight="false" outlineLevel="0" collapsed="false">
      <c r="C1746" s="513"/>
      <c r="D1746" s="509"/>
      <c r="E1746" s="508" t="n">
        <v>632</v>
      </c>
      <c r="F1746" s="508" t="s">
        <v>843</v>
      </c>
      <c r="G1746" s="509" t="s">
        <v>4123</v>
      </c>
      <c r="H1746" s="509"/>
    </row>
    <row r="1747" customFormat="false" ht="15" hidden="false" customHeight="false" outlineLevel="0" collapsed="false">
      <c r="C1747" s="513"/>
      <c r="D1747" s="509"/>
      <c r="E1747" s="508" t="n">
        <v>633</v>
      </c>
      <c r="F1747" s="508" t="s">
        <v>845</v>
      </c>
      <c r="G1747" s="509" t="s">
        <v>4124</v>
      </c>
      <c r="H1747" s="509"/>
    </row>
    <row r="1748" customFormat="false" ht="15" hidden="false" customHeight="false" outlineLevel="0" collapsed="false">
      <c r="C1748" s="513"/>
      <c r="D1748" s="509"/>
      <c r="E1748" s="508" t="n">
        <v>634</v>
      </c>
      <c r="F1748" s="508" t="s">
        <v>847</v>
      </c>
      <c r="G1748" s="509" t="s">
        <v>4125</v>
      </c>
      <c r="H1748" s="509"/>
    </row>
    <row r="1749" customFormat="false" ht="15" hidden="false" customHeight="false" outlineLevel="0" collapsed="false">
      <c r="C1749" s="513"/>
      <c r="D1749" s="509"/>
      <c r="E1749" s="508" t="n">
        <v>635</v>
      </c>
      <c r="F1749" s="508" t="s">
        <v>848</v>
      </c>
      <c r="G1749" s="509" t="s">
        <v>4126</v>
      </c>
      <c r="H1749" s="509"/>
    </row>
    <row r="1750" customFormat="false" ht="15" hidden="false" customHeight="false" outlineLevel="0" collapsed="false">
      <c r="C1750" s="513"/>
      <c r="D1750" s="509"/>
      <c r="E1750" s="508" t="n">
        <v>636</v>
      </c>
      <c r="F1750" s="508" t="s">
        <v>849</v>
      </c>
      <c r="G1750" s="509" t="s">
        <v>4127</v>
      </c>
      <c r="H1750" s="509"/>
    </row>
    <row r="1751" customFormat="false" ht="15" hidden="false" customHeight="false" outlineLevel="0" collapsed="false">
      <c r="C1751" s="513"/>
      <c r="D1751" s="509"/>
      <c r="E1751" s="508" t="n">
        <v>637</v>
      </c>
      <c r="F1751" s="508" t="s">
        <v>850</v>
      </c>
      <c r="G1751" s="509" t="s">
        <v>4128</v>
      </c>
      <c r="H1751" s="509"/>
    </row>
    <row r="1752" customFormat="false" ht="15" hidden="false" customHeight="false" outlineLevel="0" collapsed="false">
      <c r="C1752" s="513"/>
      <c r="D1752" s="509"/>
      <c r="E1752" s="508" t="n">
        <v>638</v>
      </c>
      <c r="F1752" s="508" t="s">
        <v>851</v>
      </c>
      <c r="G1752" s="509" t="s">
        <v>4129</v>
      </c>
      <c r="H1752" s="509"/>
    </row>
    <row r="1753" customFormat="false" ht="15" hidden="false" customHeight="false" outlineLevel="0" collapsed="false">
      <c r="C1753" s="513"/>
      <c r="D1753" s="509"/>
      <c r="E1753" s="508" t="n">
        <v>639</v>
      </c>
      <c r="F1753" s="508" t="s">
        <v>852</v>
      </c>
      <c r="G1753" s="509" t="s">
        <v>4130</v>
      </c>
      <c r="H1753" s="509"/>
    </row>
    <row r="1754" customFormat="false" ht="15" hidden="false" customHeight="false" outlineLevel="0" collapsed="false">
      <c r="C1754" s="513"/>
      <c r="D1754" s="509"/>
      <c r="E1754" s="508" t="n">
        <v>640</v>
      </c>
      <c r="F1754" s="508" t="s">
        <v>846</v>
      </c>
      <c r="G1754" s="509" t="s">
        <v>4131</v>
      </c>
      <c r="H1754" s="509"/>
    </row>
    <row r="1755" customFormat="false" ht="15" hidden="false" customHeight="false" outlineLevel="0" collapsed="false">
      <c r="C1755" s="513"/>
      <c r="D1755" s="509"/>
      <c r="E1755" s="508" t="n">
        <v>641</v>
      </c>
      <c r="F1755" s="508" t="s">
        <v>844</v>
      </c>
      <c r="G1755" s="509" t="s">
        <v>4132</v>
      </c>
      <c r="H1755" s="509"/>
    </row>
    <row r="1756" customFormat="false" ht="15" hidden="false" customHeight="false" outlineLevel="0" collapsed="false">
      <c r="C1756" s="513"/>
      <c r="D1756" s="509"/>
      <c r="E1756" s="508" t="n">
        <v>643</v>
      </c>
      <c r="F1756" s="508" t="s">
        <v>808</v>
      </c>
      <c r="G1756" s="509" t="s">
        <v>4133</v>
      </c>
      <c r="H1756" s="509"/>
    </row>
    <row r="1757" customFormat="false" ht="15" hidden="false" customHeight="false" outlineLevel="0" collapsed="false">
      <c r="C1757" s="513"/>
      <c r="D1757" s="509"/>
      <c r="E1757" s="508" t="n">
        <v>691</v>
      </c>
      <c r="F1757" s="508" t="s">
        <v>853</v>
      </c>
      <c r="G1757" s="509" t="s">
        <v>4134</v>
      </c>
      <c r="H1757" s="509"/>
    </row>
    <row r="1758" customFormat="false" ht="15" hidden="false" customHeight="false" outlineLevel="0" collapsed="false">
      <c r="C1758" s="513"/>
      <c r="D1758" s="509"/>
      <c r="E1758" s="508" t="n">
        <v>692</v>
      </c>
      <c r="F1758" s="508" t="s">
        <v>856</v>
      </c>
      <c r="G1758" s="509" t="s">
        <v>4135</v>
      </c>
      <c r="H1758" s="509"/>
    </row>
    <row r="1759" customFormat="false" ht="15" hidden="false" customHeight="false" outlineLevel="0" collapsed="false">
      <c r="C1759" s="513"/>
      <c r="D1759" s="509"/>
      <c r="E1759" s="508" t="n">
        <v>693</v>
      </c>
      <c r="F1759" s="508" t="s">
        <v>854</v>
      </c>
      <c r="G1759" s="509" t="s">
        <v>4136</v>
      </c>
      <c r="H1759" s="509"/>
    </row>
    <row r="1760" customFormat="false" ht="15" hidden="false" customHeight="false" outlineLevel="0" collapsed="false">
      <c r="C1760" s="513"/>
      <c r="D1760" s="509"/>
      <c r="E1760" s="508" t="n">
        <v>694</v>
      </c>
      <c r="F1760" s="508" t="s">
        <v>855</v>
      </c>
      <c r="G1760" s="509" t="s">
        <v>4137</v>
      </c>
      <c r="H1760" s="509"/>
    </row>
    <row r="1761" customFormat="false" ht="15" hidden="false" customHeight="false" outlineLevel="0" collapsed="false">
      <c r="C1761" s="513"/>
      <c r="D1761" s="509"/>
      <c r="E1761" s="508" t="n">
        <v>735</v>
      </c>
      <c r="F1761" s="508" t="s">
        <v>857</v>
      </c>
      <c r="G1761" s="509" t="s">
        <v>4138</v>
      </c>
      <c r="H1761" s="509"/>
    </row>
    <row r="1762" customFormat="false" ht="15" hidden="false" customHeight="false" outlineLevel="0" collapsed="false">
      <c r="C1762" s="513"/>
      <c r="D1762" s="509"/>
      <c r="E1762" s="508" t="n">
        <v>736</v>
      </c>
      <c r="F1762" s="508" t="s">
        <v>858</v>
      </c>
      <c r="G1762" s="509" t="s">
        <v>4139</v>
      </c>
      <c r="H1762" s="509"/>
    </row>
    <row r="1763" customFormat="false" ht="15" hidden="false" customHeight="false" outlineLevel="0" collapsed="false">
      <c r="C1763" s="513"/>
      <c r="D1763" s="509"/>
      <c r="E1763" s="508" t="n">
        <v>737</v>
      </c>
      <c r="F1763" s="508" t="s">
        <v>859</v>
      </c>
      <c r="G1763" s="509" t="s">
        <v>4140</v>
      </c>
      <c r="H1763" s="509"/>
    </row>
    <row r="1764" customFormat="false" ht="15" hidden="false" customHeight="false" outlineLevel="0" collapsed="false">
      <c r="C1764" s="513"/>
      <c r="D1764" s="509"/>
      <c r="E1764" s="508" t="n">
        <v>738</v>
      </c>
      <c r="F1764" s="508" t="s">
        <v>475</v>
      </c>
      <c r="G1764" s="509" t="s">
        <v>4141</v>
      </c>
      <c r="H1764" s="509"/>
    </row>
    <row r="1765" customFormat="false" ht="15" hidden="false" customHeight="false" outlineLevel="0" collapsed="false">
      <c r="C1765" s="513"/>
      <c r="D1765" s="509"/>
      <c r="E1765" s="508" t="n">
        <v>779</v>
      </c>
      <c r="F1765" s="508" t="s">
        <v>772</v>
      </c>
      <c r="G1765" s="509" t="s">
        <v>4142</v>
      </c>
      <c r="H1765" s="509"/>
    </row>
    <row r="1766" customFormat="false" ht="15" hidden="false" customHeight="false" outlineLevel="0" collapsed="false">
      <c r="C1766" s="513"/>
      <c r="D1766" s="509"/>
      <c r="E1766" s="508" t="n">
        <v>780</v>
      </c>
      <c r="F1766" s="508" t="s">
        <v>495</v>
      </c>
      <c r="G1766" s="509" t="s">
        <v>4143</v>
      </c>
      <c r="H1766" s="509"/>
    </row>
    <row r="1767" customFormat="false" ht="15" hidden="false" customHeight="false" outlineLevel="0" collapsed="false">
      <c r="C1767" s="513"/>
      <c r="D1767" s="509"/>
      <c r="E1767" s="508" t="n">
        <v>781</v>
      </c>
      <c r="F1767" s="508" t="s">
        <v>860</v>
      </c>
      <c r="G1767" s="509" t="s">
        <v>4144</v>
      </c>
      <c r="H1767" s="509"/>
    </row>
    <row r="1768" customFormat="false" ht="15" hidden="false" customHeight="false" outlineLevel="0" collapsed="false">
      <c r="C1768" s="513"/>
      <c r="D1768" s="509"/>
      <c r="E1768" s="508" t="n">
        <v>823</v>
      </c>
      <c r="F1768" s="508" t="s">
        <v>861</v>
      </c>
      <c r="G1768" s="509" t="s">
        <v>4145</v>
      </c>
      <c r="H1768" s="509"/>
    </row>
    <row r="1769" customFormat="false" ht="15" hidden="false" customHeight="false" outlineLevel="0" collapsed="false">
      <c r="C1769" s="513"/>
      <c r="D1769" s="509"/>
      <c r="E1769" s="508" t="n">
        <v>2</v>
      </c>
      <c r="F1769" s="508" t="s">
        <v>1033</v>
      </c>
      <c r="G1769" s="509" t="s">
        <v>4146</v>
      </c>
      <c r="H1769" s="509"/>
    </row>
    <row r="1770" customFormat="false" ht="15" hidden="false" customHeight="false" outlineLevel="0" collapsed="false">
      <c r="C1770" s="513"/>
      <c r="D1770" s="509"/>
      <c r="E1770" s="508" t="n">
        <v>3</v>
      </c>
      <c r="F1770" s="508" t="s">
        <v>1032</v>
      </c>
      <c r="G1770" s="509" t="s">
        <v>4147</v>
      </c>
      <c r="H1770" s="509"/>
    </row>
    <row r="1771" customFormat="false" ht="15" hidden="false" customHeight="false" outlineLevel="0" collapsed="false">
      <c r="C1771" s="513"/>
      <c r="D1771" s="509"/>
      <c r="E1771" s="508" t="n">
        <v>4</v>
      </c>
      <c r="F1771" s="508" t="s">
        <v>1031</v>
      </c>
      <c r="G1771" s="509" t="s">
        <v>4148</v>
      </c>
      <c r="H1771" s="509"/>
    </row>
    <row r="1772" customFormat="false" ht="15" hidden="false" customHeight="false" outlineLevel="0" collapsed="false">
      <c r="C1772" s="513"/>
      <c r="D1772" s="509"/>
      <c r="E1772" s="508" t="n">
        <v>90</v>
      </c>
      <c r="F1772" s="508" t="s">
        <v>1034</v>
      </c>
      <c r="G1772" s="509" t="s">
        <v>4149</v>
      </c>
      <c r="H1772" s="509"/>
    </row>
    <row r="1773" customFormat="false" ht="15" hidden="false" customHeight="false" outlineLevel="0" collapsed="false">
      <c r="C1773" s="513"/>
      <c r="D1773" s="509"/>
      <c r="E1773" s="508" t="n">
        <v>91</v>
      </c>
      <c r="F1773" s="508" t="s">
        <v>1035</v>
      </c>
      <c r="G1773" s="509" t="s">
        <v>4150</v>
      </c>
      <c r="H1773" s="509"/>
    </row>
    <row r="1774" customFormat="false" ht="15" hidden="false" customHeight="false" outlineLevel="0" collapsed="false">
      <c r="C1774" s="513"/>
      <c r="D1774" s="509"/>
      <c r="E1774" s="508" t="n">
        <v>177</v>
      </c>
      <c r="F1774" s="508" t="s">
        <v>1036</v>
      </c>
      <c r="G1774" s="509" t="s">
        <v>4151</v>
      </c>
      <c r="H1774" s="509"/>
    </row>
    <row r="1775" customFormat="false" ht="15" hidden="false" customHeight="false" outlineLevel="0" collapsed="false">
      <c r="C1775" s="513"/>
      <c r="D1775" s="509"/>
      <c r="E1775" s="508" t="n">
        <v>500</v>
      </c>
      <c r="F1775" s="508" t="s">
        <v>1038</v>
      </c>
      <c r="G1775" s="509" t="s">
        <v>4152</v>
      </c>
      <c r="H1775" s="509"/>
    </row>
    <row r="1776" customFormat="false" ht="15" hidden="false" customHeight="false" outlineLevel="0" collapsed="false">
      <c r="C1776" s="513"/>
      <c r="D1776" s="509"/>
      <c r="E1776" s="508" t="n">
        <v>501</v>
      </c>
      <c r="F1776" s="508" t="s">
        <v>1037</v>
      </c>
      <c r="G1776" s="509" t="s">
        <v>4153</v>
      </c>
      <c r="H1776" s="509"/>
    </row>
    <row r="1777" customFormat="false" ht="15" hidden="false" customHeight="false" outlineLevel="0" collapsed="false">
      <c r="C1777" s="513"/>
      <c r="D1777" s="509"/>
      <c r="E1777" s="508" t="n">
        <v>691</v>
      </c>
      <c r="F1777" s="508" t="s">
        <v>1039</v>
      </c>
      <c r="G1777" s="509" t="s">
        <v>4154</v>
      </c>
      <c r="H1777" s="509"/>
    </row>
    <row r="1778" customFormat="false" ht="15" hidden="false" customHeight="false" outlineLevel="0" collapsed="false">
      <c r="C1778" s="513"/>
      <c r="D1778" s="509"/>
      <c r="E1778" s="508" t="n">
        <v>740</v>
      </c>
      <c r="F1778" s="508" t="s">
        <v>1040</v>
      </c>
      <c r="G1778" s="509" t="s">
        <v>4155</v>
      </c>
      <c r="H1778" s="509"/>
    </row>
    <row r="1779" customFormat="false" ht="15" hidden="false" customHeight="false" outlineLevel="0" collapsed="false">
      <c r="C1779" s="513"/>
      <c r="D1779" s="509"/>
      <c r="E1779" s="508" t="n">
        <v>1</v>
      </c>
      <c r="F1779" s="508" t="s">
        <v>321</v>
      </c>
      <c r="G1779" s="509" t="s">
        <v>4156</v>
      </c>
      <c r="H1779" s="509"/>
    </row>
    <row r="1780" customFormat="false" ht="15" hidden="false" customHeight="false" outlineLevel="0" collapsed="false">
      <c r="C1780" s="513"/>
      <c r="D1780" s="509"/>
      <c r="E1780" s="508" t="n">
        <v>177</v>
      </c>
      <c r="F1780" s="508" t="s">
        <v>323</v>
      </c>
      <c r="G1780" s="509" t="s">
        <v>4157</v>
      </c>
      <c r="H1780" s="509"/>
    </row>
    <row r="1781" customFormat="false" ht="15" hidden="false" customHeight="false" outlineLevel="0" collapsed="false">
      <c r="C1781" s="513"/>
      <c r="D1781" s="509"/>
      <c r="E1781" s="508" t="n">
        <v>180</v>
      </c>
      <c r="F1781" s="508" t="s">
        <v>324</v>
      </c>
      <c r="G1781" s="509" t="s">
        <v>4158</v>
      </c>
      <c r="H1781" s="509"/>
    </row>
    <row r="1782" customFormat="false" ht="15" hidden="false" customHeight="false" outlineLevel="0" collapsed="false">
      <c r="C1782" s="513"/>
      <c r="D1782" s="509"/>
      <c r="E1782" s="508" t="n">
        <v>200</v>
      </c>
      <c r="F1782" s="508" t="s">
        <v>320</v>
      </c>
      <c r="G1782" s="509" t="s">
        <v>4159</v>
      </c>
      <c r="H1782" s="509"/>
    </row>
    <row r="1783" customFormat="false" ht="15" hidden="false" customHeight="false" outlineLevel="0" collapsed="false">
      <c r="C1783" s="513"/>
      <c r="D1783" s="509"/>
      <c r="E1783" s="508" t="n">
        <v>250</v>
      </c>
      <c r="F1783" s="508" t="s">
        <v>325</v>
      </c>
      <c r="G1783" s="509" t="s">
        <v>4160</v>
      </c>
      <c r="H1783" s="509"/>
    </row>
    <row r="1784" customFormat="false" ht="15" hidden="false" customHeight="false" outlineLevel="0" collapsed="false">
      <c r="C1784" s="513"/>
      <c r="D1784" s="509"/>
      <c r="E1784" s="508" t="n">
        <v>300</v>
      </c>
      <c r="F1784" s="508" t="s">
        <v>322</v>
      </c>
      <c r="G1784" s="509" t="s">
        <v>4161</v>
      </c>
      <c r="H1784" s="509"/>
    </row>
    <row r="1785" customFormat="false" ht="15" hidden="false" customHeight="false" outlineLevel="0" collapsed="false">
      <c r="C1785" s="513"/>
      <c r="D1785" s="509"/>
      <c r="E1785" s="508" t="n">
        <v>1</v>
      </c>
      <c r="F1785" s="508" t="s">
        <v>288</v>
      </c>
      <c r="G1785" s="509" t="s">
        <v>4162</v>
      </c>
      <c r="H1785" s="509"/>
    </row>
    <row r="1786" customFormat="false" ht="15" hidden="false" customHeight="false" outlineLevel="0" collapsed="false">
      <c r="C1786" s="513"/>
      <c r="D1786" s="509"/>
      <c r="E1786" s="508" t="n">
        <v>2</v>
      </c>
      <c r="F1786" s="508" t="s">
        <v>1227</v>
      </c>
      <c r="G1786" s="509" t="s">
        <v>4163</v>
      </c>
      <c r="H1786" s="509"/>
    </row>
    <row r="1787" customFormat="false" ht="15" hidden="false" customHeight="false" outlineLevel="0" collapsed="false">
      <c r="C1787" s="513"/>
      <c r="D1787" s="509"/>
      <c r="E1787" s="508" t="n">
        <v>3</v>
      </c>
      <c r="F1787" s="508" t="s">
        <v>1228</v>
      </c>
      <c r="G1787" s="509" t="s">
        <v>4164</v>
      </c>
      <c r="H1787" s="509"/>
    </row>
    <row r="1788" customFormat="false" ht="15" hidden="false" customHeight="false" outlineLevel="0" collapsed="false">
      <c r="C1788" s="513"/>
      <c r="D1788" s="509"/>
      <c r="E1788" s="508" t="n">
        <v>89</v>
      </c>
      <c r="F1788" s="508" t="s">
        <v>1229</v>
      </c>
      <c r="G1788" s="509" t="s">
        <v>4165</v>
      </c>
      <c r="H1788" s="509"/>
    </row>
    <row r="1789" customFormat="false" ht="15" hidden="false" customHeight="false" outlineLevel="0" collapsed="false">
      <c r="C1789" s="513"/>
      <c r="D1789" s="509"/>
      <c r="E1789" s="508" t="n">
        <v>177</v>
      </c>
      <c r="F1789" s="508" t="s">
        <v>1230</v>
      </c>
      <c r="G1789" s="509" t="s">
        <v>4166</v>
      </c>
      <c r="H1789" s="509"/>
    </row>
    <row r="1790" customFormat="false" ht="15" hidden="false" customHeight="false" outlineLevel="0" collapsed="false">
      <c r="C1790" s="513"/>
      <c r="D1790" s="509"/>
      <c r="E1790" s="508" t="n">
        <v>221</v>
      </c>
      <c r="F1790" s="508" t="s">
        <v>1231</v>
      </c>
      <c r="G1790" s="509" t="s">
        <v>4167</v>
      </c>
      <c r="H1790" s="509"/>
    </row>
    <row r="1791" customFormat="false" ht="15" hidden="false" customHeight="false" outlineLevel="0" collapsed="false">
      <c r="C1791" s="513"/>
      <c r="D1791" s="509"/>
      <c r="E1791" s="508" t="n">
        <v>691</v>
      </c>
      <c r="F1791" s="508" t="s">
        <v>1232</v>
      </c>
      <c r="G1791" s="509" t="s">
        <v>4168</v>
      </c>
      <c r="H1791" s="509"/>
    </row>
    <row r="1792" customFormat="false" ht="15" hidden="false" customHeight="false" outlineLevel="0" collapsed="false">
      <c r="C1792" s="513"/>
      <c r="D1792" s="509"/>
      <c r="E1792" s="508" t="n">
        <v>735</v>
      </c>
      <c r="F1792" s="508" t="s">
        <v>1233</v>
      </c>
      <c r="G1792" s="509" t="s">
        <v>4169</v>
      </c>
      <c r="H1792" s="509"/>
    </row>
    <row r="1793" customFormat="false" ht="15" hidden="false" customHeight="false" outlineLevel="0" collapsed="false">
      <c r="C1793" s="513"/>
      <c r="D1793" s="509"/>
      <c r="E1793" s="508" t="n">
        <v>736</v>
      </c>
      <c r="F1793" s="508" t="s">
        <v>1234</v>
      </c>
      <c r="G1793" s="509" t="s">
        <v>4170</v>
      </c>
      <c r="H1793" s="509"/>
    </row>
    <row r="1794" customFormat="false" ht="15" hidden="false" customHeight="false" outlineLevel="0" collapsed="false">
      <c r="C1794" s="513"/>
      <c r="D1794" s="509"/>
      <c r="E1794" s="508" t="n">
        <v>1</v>
      </c>
      <c r="F1794" s="508" t="s">
        <v>249</v>
      </c>
      <c r="G1794" s="509" t="s">
        <v>4171</v>
      </c>
      <c r="H1794" s="509"/>
    </row>
    <row r="1795" customFormat="false" ht="15" hidden="false" customHeight="false" outlineLevel="0" collapsed="false">
      <c r="C1795" s="513"/>
      <c r="D1795" s="509"/>
      <c r="E1795" s="508" t="n">
        <v>89</v>
      </c>
      <c r="F1795" s="508" t="s">
        <v>250</v>
      </c>
      <c r="G1795" s="509" t="s">
        <v>4172</v>
      </c>
      <c r="H1795" s="509"/>
    </row>
    <row r="1796" customFormat="false" ht="15" hidden="false" customHeight="false" outlineLevel="0" collapsed="false">
      <c r="C1796" s="513"/>
      <c r="D1796" s="509"/>
      <c r="E1796" s="508" t="n">
        <v>133</v>
      </c>
      <c r="F1796" s="508" t="s">
        <v>411</v>
      </c>
      <c r="G1796" s="509" t="s">
        <v>4173</v>
      </c>
      <c r="H1796" s="509"/>
    </row>
    <row r="1797" customFormat="false" ht="15" hidden="false" customHeight="false" outlineLevel="0" collapsed="false">
      <c r="C1797" s="513"/>
      <c r="D1797" s="509"/>
      <c r="E1797" s="508" t="n">
        <v>134</v>
      </c>
      <c r="F1797" s="508" t="s">
        <v>410</v>
      </c>
      <c r="G1797" s="509" t="s">
        <v>4174</v>
      </c>
      <c r="H1797" s="509"/>
    </row>
    <row r="1798" customFormat="false" ht="15" hidden="false" customHeight="false" outlineLevel="0" collapsed="false">
      <c r="C1798" s="513"/>
      <c r="D1798" s="509"/>
      <c r="E1798" s="508" t="n">
        <v>45</v>
      </c>
      <c r="F1798" s="508" t="s">
        <v>1588</v>
      </c>
      <c r="G1798" s="509" t="s">
        <v>4175</v>
      </c>
      <c r="H1798" s="509"/>
    </row>
    <row r="1799" customFormat="false" ht="15" hidden="false" customHeight="false" outlineLevel="0" collapsed="false">
      <c r="C1799" s="513"/>
      <c r="D1799" s="509"/>
      <c r="E1799" s="508" t="n">
        <v>500</v>
      </c>
      <c r="F1799" s="508" t="s">
        <v>1589</v>
      </c>
      <c r="G1799" s="509" t="s">
        <v>4176</v>
      </c>
      <c r="H1799" s="509"/>
    </row>
    <row r="1800" customFormat="false" ht="15" hidden="false" customHeight="false" outlineLevel="0" collapsed="false">
      <c r="C1800" s="513"/>
      <c r="D1800" s="509"/>
      <c r="E1800" s="508" t="n">
        <v>501</v>
      </c>
      <c r="F1800" s="508" t="s">
        <v>1591</v>
      </c>
      <c r="G1800" s="509" t="s">
        <v>4177</v>
      </c>
      <c r="H1800" s="509"/>
    </row>
    <row r="1801" customFormat="false" ht="15" hidden="false" customHeight="false" outlineLevel="0" collapsed="false">
      <c r="C1801" s="513"/>
      <c r="D1801" s="509"/>
      <c r="E1801" s="508" t="n">
        <v>502</v>
      </c>
      <c r="F1801" s="508" t="s">
        <v>1590</v>
      </c>
      <c r="G1801" s="509" t="s">
        <v>4178</v>
      </c>
      <c r="H1801" s="509"/>
    </row>
    <row r="1802" customFormat="false" ht="15" hidden="false" customHeight="false" outlineLevel="0" collapsed="false">
      <c r="C1802" s="513"/>
      <c r="D1802" s="509"/>
      <c r="E1802" s="508" t="n">
        <v>735</v>
      </c>
      <c r="F1802" s="508" t="s">
        <v>1592</v>
      </c>
      <c r="G1802" s="509" t="s">
        <v>4179</v>
      </c>
      <c r="H1802" s="509"/>
    </row>
    <row r="1803" customFormat="false" ht="15" hidden="false" customHeight="false" outlineLevel="0" collapsed="false">
      <c r="C1803" s="513"/>
      <c r="D1803" s="509"/>
      <c r="E1803" s="508" t="n">
        <v>736</v>
      </c>
      <c r="F1803" s="508" t="s">
        <v>1593</v>
      </c>
      <c r="G1803" s="509" t="s">
        <v>4180</v>
      </c>
      <c r="H1803" s="509"/>
    </row>
    <row r="1804" customFormat="false" ht="15" hidden="false" customHeight="false" outlineLevel="0" collapsed="false">
      <c r="C1804" s="513"/>
      <c r="D1804" s="509"/>
      <c r="E1804" s="508" t="n">
        <v>1</v>
      </c>
      <c r="F1804" s="508" t="s">
        <v>1576</v>
      </c>
      <c r="G1804" s="509" t="s">
        <v>4181</v>
      </c>
      <c r="H1804" s="509"/>
    </row>
    <row r="1805" customFormat="false" ht="15" hidden="false" customHeight="false" outlineLevel="0" collapsed="false">
      <c r="C1805" s="513"/>
      <c r="D1805" s="509"/>
      <c r="E1805" s="508" t="n">
        <v>2</v>
      </c>
      <c r="F1805" s="508" t="s">
        <v>1577</v>
      </c>
      <c r="G1805" s="509" t="s">
        <v>4182</v>
      </c>
      <c r="H1805" s="509"/>
    </row>
    <row r="1806" customFormat="false" ht="15" hidden="false" customHeight="false" outlineLevel="0" collapsed="false">
      <c r="C1806" s="513"/>
      <c r="D1806" s="509"/>
      <c r="E1806" s="508" t="n">
        <v>3</v>
      </c>
      <c r="F1806" s="508" t="s">
        <v>1578</v>
      </c>
      <c r="G1806" s="509" t="s">
        <v>4183</v>
      </c>
      <c r="H1806" s="509"/>
    </row>
    <row r="1807" customFormat="false" ht="15" hidden="false" customHeight="false" outlineLevel="0" collapsed="false">
      <c r="C1807" s="513"/>
      <c r="D1807" s="509"/>
      <c r="E1807" s="508" t="n">
        <v>4</v>
      </c>
      <c r="F1807" s="508" t="s">
        <v>1574</v>
      </c>
      <c r="G1807" s="509" t="s">
        <v>4184</v>
      </c>
      <c r="H1807" s="509"/>
    </row>
    <row r="1808" customFormat="false" ht="15" hidden="false" customHeight="false" outlineLevel="0" collapsed="false">
      <c r="C1808" s="513"/>
      <c r="D1808" s="509"/>
      <c r="E1808" s="508" t="n">
        <v>5</v>
      </c>
      <c r="F1808" s="508" t="s">
        <v>1382</v>
      </c>
      <c r="G1808" s="509" t="s">
        <v>4185</v>
      </c>
      <c r="H1808" s="509"/>
    </row>
    <row r="1809" customFormat="false" ht="15" hidden="false" customHeight="false" outlineLevel="0" collapsed="false">
      <c r="C1809" s="513"/>
      <c r="D1809" s="509"/>
      <c r="E1809" s="508" t="n">
        <v>6</v>
      </c>
      <c r="F1809" s="508" t="s">
        <v>1575</v>
      </c>
      <c r="G1809" s="509" t="s">
        <v>4186</v>
      </c>
      <c r="H1809" s="509"/>
    </row>
    <row r="1810" customFormat="false" ht="15" hidden="false" customHeight="false" outlineLevel="0" collapsed="false">
      <c r="C1810" s="513"/>
      <c r="D1810" s="509"/>
      <c r="E1810" s="508" t="n">
        <v>89</v>
      </c>
      <c r="F1810" s="508" t="s">
        <v>1579</v>
      </c>
      <c r="G1810" s="509" t="s">
        <v>4187</v>
      </c>
      <c r="H1810" s="509"/>
    </row>
    <row r="1811" customFormat="false" ht="15" hidden="false" customHeight="false" outlineLevel="0" collapsed="false">
      <c r="C1811" s="513"/>
      <c r="D1811" s="509"/>
      <c r="E1811" s="508" t="n">
        <v>133</v>
      </c>
      <c r="F1811" s="508" t="s">
        <v>1580</v>
      </c>
      <c r="G1811" s="509" t="s">
        <v>4188</v>
      </c>
      <c r="H1811" s="509"/>
    </row>
    <row r="1812" customFormat="false" ht="15" hidden="false" customHeight="false" outlineLevel="0" collapsed="false">
      <c r="C1812" s="513"/>
      <c r="D1812" s="509"/>
      <c r="E1812" s="508" t="n">
        <v>177</v>
      </c>
      <c r="F1812" s="508" t="s">
        <v>1581</v>
      </c>
      <c r="G1812" s="509" t="s">
        <v>4189</v>
      </c>
      <c r="H1812" s="509"/>
    </row>
    <row r="1813" customFormat="false" ht="15" hidden="false" customHeight="false" outlineLevel="0" collapsed="false">
      <c r="C1813" s="513"/>
      <c r="D1813" s="509"/>
      <c r="E1813" s="508" t="n">
        <v>456</v>
      </c>
      <c r="F1813" s="508" t="s">
        <v>1582</v>
      </c>
      <c r="G1813" s="509" t="s">
        <v>4190</v>
      </c>
      <c r="H1813" s="509"/>
    </row>
    <row r="1814" customFormat="false" ht="15" hidden="false" customHeight="false" outlineLevel="0" collapsed="false">
      <c r="C1814" s="513"/>
      <c r="D1814" s="509"/>
      <c r="E1814" s="508" t="n">
        <v>632</v>
      </c>
      <c r="F1814" s="508" t="s">
        <v>1583</v>
      </c>
      <c r="G1814" s="509" t="s">
        <v>4191</v>
      </c>
      <c r="H1814" s="509"/>
    </row>
    <row r="1815" customFormat="false" ht="15" hidden="false" customHeight="false" outlineLevel="0" collapsed="false">
      <c r="C1815" s="513"/>
      <c r="D1815" s="509"/>
      <c r="E1815" s="508" t="n">
        <v>633</v>
      </c>
      <c r="F1815" s="508" t="s">
        <v>1584</v>
      </c>
      <c r="G1815" s="509" t="s">
        <v>4192</v>
      </c>
      <c r="H1815" s="509"/>
    </row>
    <row r="1816" customFormat="false" ht="15" hidden="false" customHeight="false" outlineLevel="0" collapsed="false">
      <c r="C1816" s="513"/>
      <c r="D1816" s="509"/>
      <c r="E1816" s="508" t="n">
        <v>735</v>
      </c>
      <c r="F1816" s="508" t="s">
        <v>1585</v>
      </c>
      <c r="G1816" s="509" t="s">
        <v>4193</v>
      </c>
      <c r="H1816" s="509"/>
    </row>
    <row r="1817" customFormat="false" ht="15" hidden="false" customHeight="false" outlineLevel="0" collapsed="false">
      <c r="C1817" s="513"/>
      <c r="D1817" s="509"/>
      <c r="E1817" s="508" t="n">
        <v>736</v>
      </c>
      <c r="F1817" s="508" t="s">
        <v>1586</v>
      </c>
      <c r="G1817" s="509" t="s">
        <v>4194</v>
      </c>
      <c r="H1817" s="509"/>
    </row>
  </sheetData>
  <sheetProtection sheet="true" password="def7" objects="true" scenarios="true"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50"/>
  <sheetViews>
    <sheetView showFormulas="false" showGridLines="true" showRowColHeaders="true" showZeros="true" rightToLeft="false" tabSelected="false" showOutlineSymbols="true" defaultGridColor="true" view="normal" topLeftCell="F1" colorId="64" zoomScale="100" zoomScaleNormal="100" zoomScalePageLayoutView="100" workbookViewId="0">
      <selection pane="topLeft" activeCell="H4" activeCellId="0" sqref="H4"/>
    </sheetView>
  </sheetViews>
  <sheetFormatPr defaultColWidth="9.1484375" defaultRowHeight="15" customHeight="false" zeroHeight="false" outlineLevelRow="0" outlineLevelCol="0"/>
  <cols>
    <col collapsed="false" customWidth="true" hidden="true" outlineLevel="0" max="1" min="1" style="479" width="26.15"/>
    <col collapsed="false" customWidth="true" hidden="true" outlineLevel="0" max="2" min="2" style="479" width="7.15"/>
    <col collapsed="false" customWidth="true" hidden="true" outlineLevel="0" max="3" min="3" style="479" width="69.57"/>
    <col collapsed="false" customWidth="true" hidden="true" outlineLevel="0" max="5" min="4" style="479" width="7"/>
    <col collapsed="false" customWidth="true" hidden="false" outlineLevel="0" max="6" min="6" style="479" width="29"/>
    <col collapsed="false" customWidth="true" hidden="false" outlineLevel="0" max="7" min="7" style="479" width="13.57"/>
    <col collapsed="false" customWidth="true" hidden="false" outlineLevel="0" max="8" min="8" style="479" width="78.85"/>
    <col collapsed="false" customWidth="false" hidden="false" outlineLevel="0" max="16384" min="9" style="479" width="9.14"/>
  </cols>
  <sheetData>
    <row r="1" customFormat="false" ht="15" hidden="false" customHeight="false" outlineLevel="0" collapsed="false">
      <c r="A1" s="514" t="s">
        <v>47</v>
      </c>
      <c r="B1" s="515" t="s">
        <v>76</v>
      </c>
      <c r="C1" s="515" t="s">
        <v>63</v>
      </c>
      <c r="D1" s="515" t="s">
        <v>4195</v>
      </c>
      <c r="E1" s="515" t="s">
        <v>4196</v>
      </c>
      <c r="F1" s="514" t="s">
        <v>47</v>
      </c>
      <c r="G1" s="515" t="s">
        <v>239</v>
      </c>
      <c r="H1" s="515" t="s">
        <v>63</v>
      </c>
    </row>
    <row r="2" customFormat="false" ht="15" hidden="false" customHeight="false" outlineLevel="0" collapsed="false">
      <c r="A2" s="516" t="s">
        <v>241</v>
      </c>
      <c r="B2" s="517" t="n">
        <v>2</v>
      </c>
      <c r="C2" s="517" t="s">
        <v>892</v>
      </c>
      <c r="D2" s="479" t="n">
        <v>1</v>
      </c>
      <c r="E2" s="479" t="str">
        <f aca="false">IF(A2=$F$2,B2,"")</f>
        <v/>
      </c>
      <c r="F2" s="479" t="str">
        <f aca="false">IF(Identificação!$C$5=0,"",Identificação!$C$5)</f>
        <v>Obras e Serviços de Engenharia</v>
      </c>
      <c r="G2" s="479" t="n">
        <f aca="false">IFERROR(SMALL($E$2:$E$250,D2),"")</f>
        <v>7</v>
      </c>
      <c r="H2" s="479" t="str">
        <f aca="false">IFERROR(VLOOKUP(G2,base!$C$2:$D$133,2,FALSE()),"")</f>
        <v>serviços de engenharia/obras: resíduos sólidos</v>
      </c>
    </row>
    <row r="3" customFormat="false" ht="15" hidden="false" customHeight="false" outlineLevel="0" collapsed="false">
      <c r="A3" s="516" t="s">
        <v>1685</v>
      </c>
      <c r="B3" s="517" t="n">
        <v>2</v>
      </c>
      <c r="C3" s="517" t="s">
        <v>892</v>
      </c>
      <c r="D3" s="479" t="n">
        <v>2</v>
      </c>
      <c r="E3" s="479" t="str">
        <f aca="false">IF(A3=$F$2,B3,"")</f>
        <v/>
      </c>
      <c r="G3" s="479" t="n">
        <f aca="false">IFERROR(SMALL($E$2:$E$250,D3),"")</f>
        <v>8</v>
      </c>
      <c r="H3" s="479" t="str">
        <f aca="false">IFERROR(VLOOKUP(G3,base!$C$2:$D$133,2,FALSE()),"")</f>
        <v>serviços de engenharia/obras: edificações</v>
      </c>
    </row>
    <row r="4" customFormat="false" ht="15" hidden="false" customHeight="false" outlineLevel="0" collapsed="false">
      <c r="A4" s="516" t="s">
        <v>1685</v>
      </c>
      <c r="B4" s="517" t="n">
        <v>3</v>
      </c>
      <c r="C4" s="517" t="s">
        <v>1826</v>
      </c>
      <c r="D4" s="479" t="n">
        <v>3</v>
      </c>
      <c r="E4" s="479" t="str">
        <f aca="false">IF(A4=$F$2,B4,"")</f>
        <v/>
      </c>
      <c r="G4" s="479" t="n">
        <f aca="false">IFERROR(SMALL($E$2:$E$250,D4),"")</f>
        <v>9</v>
      </c>
      <c r="H4" s="479" t="str">
        <f aca="false">IFERROR(VLOOKUP(G4,base!$C$2:$D$133,2,FALSE()),"")</f>
        <v>serviços de engenharia/obras: rodovias, ferrovias e aeroportos</v>
      </c>
    </row>
    <row r="5" customFormat="false" ht="15" hidden="false" customHeight="false" outlineLevel="0" collapsed="false">
      <c r="A5" s="516" t="s">
        <v>2062</v>
      </c>
      <c r="B5" s="517" t="n">
        <v>3</v>
      </c>
      <c r="C5" s="517" t="s">
        <v>1826</v>
      </c>
      <c r="D5" s="479" t="n">
        <v>4</v>
      </c>
      <c r="E5" s="479" t="str">
        <f aca="false">IF(A5=$F$2,B5,"")</f>
        <v/>
      </c>
      <c r="G5" s="479" t="n">
        <f aca="false">IFERROR(SMALL($E$2:$E$250,D5),"")</f>
        <v>10</v>
      </c>
      <c r="H5" s="479" t="str">
        <f aca="false">IFERROR(VLOOKUP(G5,base!$C$2:$D$133,2,FALSE()),"")</f>
        <v>serviços de engenharia/obras: obras-de-arte-especiais</v>
      </c>
    </row>
    <row r="6" customFormat="false" ht="15" hidden="false" customHeight="false" outlineLevel="0" collapsed="false">
      <c r="A6" s="516" t="s">
        <v>24</v>
      </c>
      <c r="B6" s="517" t="n">
        <v>7</v>
      </c>
      <c r="C6" s="517" t="s">
        <v>1971</v>
      </c>
      <c r="D6" s="479" t="n">
        <v>5</v>
      </c>
      <c r="E6" s="479" t="n">
        <f aca="false">IF(A6=$F$2,B6,"")</f>
        <v>7</v>
      </c>
      <c r="G6" s="479" t="n">
        <f aca="false">IFERROR(SMALL($E$2:$E$250,D6),"")</f>
        <v>11</v>
      </c>
      <c r="H6" s="479" t="str">
        <f aca="false">IFERROR(VLOOKUP(G6,base!$C$2:$D$133,2,FALSE()),"")</f>
        <v>serviços de engenharia/obras: urbanização</v>
      </c>
    </row>
    <row r="7" customFormat="false" ht="15" hidden="false" customHeight="false" outlineLevel="0" collapsed="false">
      <c r="A7" s="516" t="s">
        <v>24</v>
      </c>
      <c r="B7" s="517" t="n">
        <v>8</v>
      </c>
      <c r="C7" s="517" t="s">
        <v>1909</v>
      </c>
      <c r="D7" s="479" t="n">
        <v>6</v>
      </c>
      <c r="E7" s="479" t="n">
        <f aca="false">IF(A7=$F$2,B7,"")</f>
        <v>8</v>
      </c>
      <c r="G7" s="479" t="n">
        <f aca="false">IFERROR(SMALL($E$2:$E$250,D7),"")</f>
        <v>12</v>
      </c>
      <c r="H7" s="479" t="str">
        <f aca="false">IFERROR(VLOOKUP(G7,base!$C$2:$D$133,2,FALSE()),"")</f>
        <v>serviços de engenharia/obras: infraestrutura de energia</v>
      </c>
    </row>
    <row r="8" customFormat="false" ht="15" hidden="false" customHeight="false" outlineLevel="0" collapsed="false">
      <c r="A8" s="516" t="s">
        <v>24</v>
      </c>
      <c r="B8" s="517" t="n">
        <v>9</v>
      </c>
      <c r="C8" s="517" t="s">
        <v>1985</v>
      </c>
      <c r="D8" s="479" t="n">
        <v>7</v>
      </c>
      <c r="E8" s="479" t="n">
        <f aca="false">IF(A8=$F$2,B8,"")</f>
        <v>9</v>
      </c>
      <c r="G8" s="479" t="n">
        <f aca="false">IFERROR(SMALL($E$2:$E$250,D8),"")</f>
        <v>13</v>
      </c>
      <c r="H8" s="479" t="str">
        <f aca="false">IFERROR(VLOOKUP(G8,base!$C$2:$D$133,2,FALSE()),"")</f>
        <v>serviços de engenharia/obras: saneamento</v>
      </c>
    </row>
    <row r="9" customFormat="false" ht="15" hidden="false" customHeight="false" outlineLevel="0" collapsed="false">
      <c r="A9" s="516" t="s">
        <v>24</v>
      </c>
      <c r="B9" s="517" t="n">
        <v>10</v>
      </c>
      <c r="C9" s="517" t="s">
        <v>1965</v>
      </c>
      <c r="D9" s="479" t="n">
        <v>8</v>
      </c>
      <c r="E9" s="479" t="n">
        <f aca="false">IF(A9=$F$2,B9,"")</f>
        <v>10</v>
      </c>
      <c r="G9" s="479" t="n">
        <f aca="false">IFERROR(SMALL($E$2:$E$250,D9),"")</f>
        <v>14</v>
      </c>
      <c r="H9" s="479" t="str">
        <f aca="false">IFERROR(VLOOKUP(G9,base!$C$2:$D$133,2,FALSE()),"")</f>
        <v>serviços de engenharia/obras: obras portuárias, marítimas e fluviais</v>
      </c>
    </row>
    <row r="10" customFormat="false" ht="15" hidden="false" customHeight="false" outlineLevel="0" collapsed="false">
      <c r="A10" s="516" t="s">
        <v>24</v>
      </c>
      <c r="B10" s="517" t="n">
        <v>11</v>
      </c>
      <c r="C10" s="517" t="s">
        <v>2045</v>
      </c>
      <c r="D10" s="479" t="n">
        <v>9</v>
      </c>
      <c r="E10" s="479" t="n">
        <f aca="false">IF(A10=$F$2,B10,"")</f>
        <v>11</v>
      </c>
      <c r="G10" s="479" t="n">
        <f aca="false">IFERROR(SMALL($E$2:$E$250,D10),"")</f>
        <v>15</v>
      </c>
      <c r="H10" s="479" t="str">
        <f aca="false">IFERROR(VLOOKUP(G10,base!$C$2:$D$133,2,FALSE()),"")</f>
        <v>serviços de engenharia/obras: serviços especializados para construção</v>
      </c>
    </row>
    <row r="11" customFormat="false" ht="15" hidden="false" customHeight="false" outlineLevel="0" collapsed="false">
      <c r="A11" s="516" t="s">
        <v>24</v>
      </c>
      <c r="B11" s="517" t="n">
        <v>12</v>
      </c>
      <c r="C11" s="517" t="s">
        <v>1929</v>
      </c>
      <c r="D11" s="479" t="n">
        <v>10</v>
      </c>
      <c r="E11" s="479" t="n">
        <f aca="false">IF(A11=$F$2,B11,"")</f>
        <v>12</v>
      </c>
      <c r="G11" s="479" t="n">
        <f aca="false">IFERROR(SMALL($E$2:$E$250,D11),"")</f>
        <v>16</v>
      </c>
      <c r="H11" s="479" t="str">
        <f aca="false">IFERROR(VLOOKUP(G11,base!$C$2:$D$133,2,FALSE()),"")</f>
        <v>serviços de engenharia/obras: inst. elétricas, hidráulicas e outras inst. em construções</v>
      </c>
    </row>
    <row r="12" customFormat="false" ht="15" hidden="false" customHeight="false" outlineLevel="0" collapsed="false">
      <c r="A12" s="516" t="s">
        <v>24</v>
      </c>
      <c r="B12" s="517" t="n">
        <v>13</v>
      </c>
      <c r="C12" s="517" t="s">
        <v>1993</v>
      </c>
      <c r="D12" s="479" t="n">
        <v>11</v>
      </c>
      <c r="E12" s="479" t="n">
        <f aca="false">IF(A12=$F$2,B12,"")</f>
        <v>13</v>
      </c>
      <c r="G12" s="479" t="n">
        <f aca="false">IFERROR(SMALL($E$2:$E$250,D12),"")</f>
        <v>17</v>
      </c>
      <c r="H12" s="479" t="str">
        <f aca="false">IFERROR(VLOOKUP(G12,base!$C$2:$D$133,2,FALSE()),"")</f>
        <v>serviços de engenharia/obras: serviços técnicos de engenharia e arquitetura</v>
      </c>
    </row>
    <row r="13" customFormat="false" ht="15" hidden="false" customHeight="false" outlineLevel="0" collapsed="false">
      <c r="A13" s="516" t="s">
        <v>24</v>
      </c>
      <c r="B13" s="517" t="n">
        <v>14</v>
      </c>
      <c r="C13" s="517" t="s">
        <v>1953</v>
      </c>
      <c r="D13" s="479" t="n">
        <v>12</v>
      </c>
      <c r="E13" s="479" t="n">
        <f aca="false">IF(A13=$F$2,B13,"")</f>
        <v>14</v>
      </c>
      <c r="G13" s="479" t="str">
        <f aca="false">IFERROR(SMALL($E$2:$E$250,D13),"")</f>
        <v/>
      </c>
      <c r="H13" s="479" t="str">
        <f aca="false">IFERROR(VLOOKUP(G13,base!$C$2:$D$133,2,FALSE()),"")</f>
        <v/>
      </c>
    </row>
    <row r="14" customFormat="false" ht="15" hidden="false" customHeight="false" outlineLevel="0" collapsed="false">
      <c r="A14" s="516" t="s">
        <v>24</v>
      </c>
      <c r="B14" s="517" t="n">
        <v>15</v>
      </c>
      <c r="C14" s="517" t="s">
        <v>2010</v>
      </c>
      <c r="D14" s="479" t="n">
        <v>13</v>
      </c>
      <c r="E14" s="479" t="n">
        <f aca="false">IF(A14=$F$2,B14,"")</f>
        <v>15</v>
      </c>
      <c r="G14" s="479" t="str">
        <f aca="false">IFERROR(SMALL($E$2:$E$250,D14),"")</f>
        <v/>
      </c>
      <c r="H14" s="479" t="str">
        <f aca="false">IFERROR(VLOOKUP(G14,base!$C$2:$D$133,2,FALSE()),"")</f>
        <v/>
      </c>
    </row>
    <row r="15" customFormat="false" ht="15" hidden="false" customHeight="false" outlineLevel="0" collapsed="false">
      <c r="A15" s="516" t="s">
        <v>24</v>
      </c>
      <c r="B15" s="517" t="n">
        <v>16</v>
      </c>
      <c r="C15" s="517" t="s">
        <v>1939</v>
      </c>
      <c r="D15" s="479" t="n">
        <v>14</v>
      </c>
      <c r="E15" s="479" t="n">
        <f aca="false">IF(A15=$F$2,B15,"")</f>
        <v>16</v>
      </c>
      <c r="G15" s="479" t="str">
        <f aca="false">IFERROR(SMALL($E$2:$E$250,D15),"")</f>
        <v/>
      </c>
      <c r="H15" s="479" t="str">
        <f aca="false">IFERROR(VLOOKUP(G15,base!$C$2:$D$133,2,FALSE()),"")</f>
        <v/>
      </c>
    </row>
    <row r="16" customFormat="false" ht="15" hidden="false" customHeight="false" outlineLevel="0" collapsed="false">
      <c r="A16" s="516" t="s">
        <v>24</v>
      </c>
      <c r="B16" s="517" t="n">
        <v>17</v>
      </c>
      <c r="C16" s="517" t="s">
        <v>2025</v>
      </c>
      <c r="D16" s="479" t="n">
        <v>15</v>
      </c>
      <c r="E16" s="479" t="n">
        <f aca="false">IF(A16=$F$2,B16,"")</f>
        <v>17</v>
      </c>
      <c r="G16" s="479" t="str">
        <f aca="false">IFERROR(SMALL($E$2:$E$250,D16),"")</f>
        <v/>
      </c>
      <c r="H16" s="479" t="str">
        <f aca="false">IFERROR(VLOOKUP(G16,base!$C$2:$D$133,2,FALSE()),"")</f>
        <v/>
      </c>
    </row>
    <row r="17" customFormat="false" ht="15" hidden="false" customHeight="false" outlineLevel="0" collapsed="false">
      <c r="A17" s="516" t="s">
        <v>2062</v>
      </c>
      <c r="B17" s="517" t="n">
        <v>29</v>
      </c>
      <c r="C17" s="517" t="s">
        <v>2063</v>
      </c>
      <c r="D17" s="479" t="n">
        <v>16</v>
      </c>
      <c r="E17" s="479" t="str">
        <f aca="false">IF(A17=$F$2,B17,"")</f>
        <v/>
      </c>
      <c r="G17" s="479" t="str">
        <f aca="false">IFERROR(SMALL($E$2:$E$250,D17),"")</f>
        <v/>
      </c>
      <c r="H17" s="479" t="str">
        <f aca="false">IFERROR(VLOOKUP(G17,base!$C$2:$D$133,2,FALSE()),"")</f>
        <v/>
      </c>
    </row>
    <row r="18" customFormat="false" ht="15" hidden="false" customHeight="false" outlineLevel="0" collapsed="false">
      <c r="A18" s="516" t="s">
        <v>2062</v>
      </c>
      <c r="B18" s="517" t="n">
        <v>30</v>
      </c>
      <c r="C18" s="517" t="s">
        <v>2068</v>
      </c>
      <c r="D18" s="479" t="n">
        <v>17</v>
      </c>
      <c r="E18" s="479" t="str">
        <f aca="false">IF(A18=$F$2,B18,"")</f>
        <v/>
      </c>
      <c r="G18" s="479" t="str">
        <f aca="false">IFERROR(SMALL($E$2:$E$250,D18),"")</f>
        <v/>
      </c>
      <c r="H18" s="479" t="str">
        <f aca="false">IFERROR(VLOOKUP(G18,base!$C$2:$D$133,2,FALSE()),"")</f>
        <v/>
      </c>
    </row>
    <row r="19" customFormat="false" ht="15" hidden="false" customHeight="false" outlineLevel="0" collapsed="false">
      <c r="A19" s="516" t="s">
        <v>1685</v>
      </c>
      <c r="B19" s="517" t="n">
        <v>31</v>
      </c>
      <c r="C19" s="517" t="s">
        <v>1858</v>
      </c>
      <c r="D19" s="479" t="n">
        <v>18</v>
      </c>
      <c r="E19" s="479" t="str">
        <f aca="false">IF(A19=$F$2,B19,"")</f>
        <v/>
      </c>
      <c r="G19" s="479" t="str">
        <f aca="false">IFERROR(SMALL($E$2:$E$250,D19),"")</f>
        <v/>
      </c>
      <c r="H19" s="479" t="str">
        <f aca="false">IFERROR(VLOOKUP(G19,base!$C$2:$D$133,2,FALSE()),"")</f>
        <v/>
      </c>
    </row>
    <row r="20" customFormat="false" ht="15" hidden="false" customHeight="false" outlineLevel="0" collapsed="false">
      <c r="A20" s="516" t="s">
        <v>2062</v>
      </c>
      <c r="B20" s="517" t="n">
        <v>31</v>
      </c>
      <c r="C20" s="517" t="s">
        <v>1858</v>
      </c>
      <c r="D20" s="479" t="n">
        <v>19</v>
      </c>
      <c r="E20" s="479" t="str">
        <f aca="false">IF(A20=$F$2,B20,"")</f>
        <v/>
      </c>
      <c r="G20" s="479" t="str">
        <f aca="false">IFERROR(SMALL($E$2:$E$250,D20),"")</f>
        <v/>
      </c>
      <c r="H20" s="479" t="str">
        <f aca="false">IFERROR(VLOOKUP(G20,base!$C$2:$D$133,2,FALSE()),"")</f>
        <v/>
      </c>
    </row>
    <row r="21" customFormat="false" ht="15" hidden="false" customHeight="false" outlineLevel="0" collapsed="false">
      <c r="A21" s="516" t="s">
        <v>241</v>
      </c>
      <c r="B21" s="517" t="n">
        <v>33</v>
      </c>
      <c r="C21" s="517" t="s">
        <v>1311</v>
      </c>
      <c r="D21" s="479" t="n">
        <v>20</v>
      </c>
      <c r="E21" s="479" t="str">
        <f aca="false">IF(A21=$F$2,B21,"")</f>
        <v/>
      </c>
      <c r="G21" s="479" t="str">
        <f aca="false">IFERROR(SMALL($E$2:$E$250,D21),"")</f>
        <v/>
      </c>
      <c r="H21" s="479" t="str">
        <f aca="false">IFERROR(VLOOKUP(G21,base!$C$2:$D$133,2,FALSE()),"")</f>
        <v/>
      </c>
    </row>
    <row r="22" customFormat="false" ht="15" hidden="false" customHeight="false" outlineLevel="0" collapsed="false">
      <c r="A22" s="516" t="s">
        <v>241</v>
      </c>
      <c r="B22" s="517" t="n">
        <v>34</v>
      </c>
      <c r="C22" s="517" t="s">
        <v>1318</v>
      </c>
      <c r="D22" s="479" t="n">
        <v>21</v>
      </c>
      <c r="E22" s="479" t="str">
        <f aca="false">IF(A22=$F$2,B22,"")</f>
        <v/>
      </c>
      <c r="G22" s="479" t="str">
        <f aca="false">IFERROR(SMALL($E$2:$E$250,D22),"")</f>
        <v/>
      </c>
      <c r="H22" s="479" t="str">
        <f aca="false">IFERROR(VLOOKUP(G22,base!$C$2:$D$133,2,FALSE()),"")</f>
        <v/>
      </c>
    </row>
    <row r="23" customFormat="false" ht="15" hidden="false" customHeight="false" outlineLevel="0" collapsed="false">
      <c r="A23" s="516" t="s">
        <v>1685</v>
      </c>
      <c r="B23" s="517" t="n">
        <v>34</v>
      </c>
      <c r="C23" s="517" t="s">
        <v>1318</v>
      </c>
      <c r="D23" s="479" t="n">
        <v>22</v>
      </c>
      <c r="E23" s="479" t="str">
        <f aca="false">IF(A23=$F$2,B23,"")</f>
        <v/>
      </c>
      <c r="G23" s="479" t="str">
        <f aca="false">IFERROR(SMALL($E$2:$E$250,D23),"")</f>
        <v/>
      </c>
      <c r="H23" s="479" t="str">
        <f aca="false">IFERROR(VLOOKUP(G23,base!$C$2:$D$133,2,FALSE()),"")</f>
        <v/>
      </c>
    </row>
    <row r="24" customFormat="false" ht="15" hidden="false" customHeight="false" outlineLevel="0" collapsed="false">
      <c r="A24" s="516" t="s">
        <v>241</v>
      </c>
      <c r="B24" s="517" t="n">
        <v>35</v>
      </c>
      <c r="C24" s="517" t="s">
        <v>496</v>
      </c>
      <c r="D24" s="479" t="n">
        <v>23</v>
      </c>
      <c r="E24" s="479" t="str">
        <f aca="false">IF(A24=$F$2,B24,"")</f>
        <v/>
      </c>
      <c r="G24" s="479" t="str">
        <f aca="false">IFERROR(SMALL($E$2:$E$250,D24),"")</f>
        <v/>
      </c>
      <c r="H24" s="479" t="str">
        <f aca="false">IFERROR(VLOOKUP(G24,base!$C$2:$D$133,2,FALSE()),"")</f>
        <v/>
      </c>
    </row>
    <row r="25" customFormat="false" ht="15" hidden="false" customHeight="false" outlineLevel="0" collapsed="false">
      <c r="A25" s="516" t="s">
        <v>1685</v>
      </c>
      <c r="B25" s="517" t="n">
        <v>35</v>
      </c>
      <c r="C25" s="517" t="s">
        <v>496</v>
      </c>
      <c r="D25" s="479" t="n">
        <v>24</v>
      </c>
      <c r="E25" s="479" t="str">
        <f aca="false">IF(A25=$F$2,B25,"")</f>
        <v/>
      </c>
      <c r="G25" s="479" t="str">
        <f aca="false">IFERROR(SMALL($E$2:$E$250,D25),"")</f>
        <v/>
      </c>
      <c r="H25" s="479" t="str">
        <f aca="false">IFERROR(VLOOKUP(G25,base!$C$2:$D$133,2,FALSE()),"")</f>
        <v/>
      </c>
    </row>
    <row r="26" customFormat="false" ht="15" hidden="false" customHeight="false" outlineLevel="0" collapsed="false">
      <c r="A26" s="516" t="s">
        <v>1685</v>
      </c>
      <c r="B26" s="517" t="n">
        <v>37</v>
      </c>
      <c r="C26" s="517" t="s">
        <v>1834</v>
      </c>
      <c r="D26" s="479" t="n">
        <v>25</v>
      </c>
      <c r="E26" s="479" t="str">
        <f aca="false">IF(A26=$F$2,B26,"")</f>
        <v/>
      </c>
      <c r="G26" s="479" t="str">
        <f aca="false">IFERROR(SMALL($E$2:$E$250,D26),"")</f>
        <v/>
      </c>
      <c r="H26" s="479" t="str">
        <f aca="false">IFERROR(VLOOKUP(G26,base!$C$2:$D$133,2,FALSE()),"")</f>
        <v/>
      </c>
    </row>
    <row r="27" customFormat="false" ht="15" hidden="false" customHeight="false" outlineLevel="0" collapsed="false">
      <c r="A27" s="516" t="s">
        <v>2062</v>
      </c>
      <c r="B27" s="517" t="n">
        <v>37</v>
      </c>
      <c r="C27" s="517" t="s">
        <v>1834</v>
      </c>
      <c r="D27" s="479" t="n">
        <v>26</v>
      </c>
      <c r="E27" s="479" t="str">
        <f aca="false">IF(A27=$F$2,B27,"")</f>
        <v/>
      </c>
      <c r="G27" s="479" t="str">
        <f aca="false">IFERROR(SMALL($E$2:$E$250,D27),"")</f>
        <v/>
      </c>
      <c r="H27" s="479" t="str">
        <f aca="false">IFERROR(VLOOKUP(G27,base!$C$2:$D$133,2,FALSE()),"")</f>
        <v/>
      </c>
    </row>
    <row r="28" customFormat="false" ht="15" hidden="false" customHeight="false" outlineLevel="0" collapsed="false">
      <c r="A28" s="516" t="s">
        <v>1685</v>
      </c>
      <c r="B28" s="517" t="n">
        <v>42</v>
      </c>
      <c r="C28" s="517" t="s">
        <v>1889</v>
      </c>
      <c r="D28" s="479" t="n">
        <v>27</v>
      </c>
      <c r="E28" s="479" t="str">
        <f aca="false">IF(A28=$F$2,B28,"")</f>
        <v/>
      </c>
      <c r="G28" s="479" t="str">
        <f aca="false">IFERROR(SMALL($E$2:$E$250,D28),"")</f>
        <v/>
      </c>
      <c r="H28" s="479" t="str">
        <f aca="false">IFERROR(VLOOKUP(G28,base!$C$2:$D$133,2,FALSE()),"")</f>
        <v/>
      </c>
    </row>
    <row r="29" customFormat="false" ht="15" hidden="false" customHeight="false" outlineLevel="0" collapsed="false">
      <c r="A29" s="516" t="s">
        <v>2062</v>
      </c>
      <c r="B29" s="517" t="n">
        <v>42</v>
      </c>
      <c r="C29" s="517" t="s">
        <v>1889</v>
      </c>
      <c r="D29" s="479" t="n">
        <v>28</v>
      </c>
      <c r="E29" s="479" t="str">
        <f aca="false">IF(A29=$F$2,B29,"")</f>
        <v/>
      </c>
      <c r="G29" s="479" t="str">
        <f aca="false">IFERROR(SMALL($E$2:$E$250,D29),"")</f>
        <v/>
      </c>
      <c r="H29" s="479" t="str">
        <f aca="false">IFERROR(VLOOKUP(G29,base!$C$2:$D$133,2,FALSE()),"")</f>
        <v/>
      </c>
    </row>
    <row r="30" customFormat="false" ht="15" hidden="false" customHeight="false" outlineLevel="0" collapsed="false">
      <c r="A30" s="516" t="s">
        <v>1685</v>
      </c>
      <c r="B30" s="517" t="n">
        <v>45</v>
      </c>
      <c r="C30" s="517" t="s">
        <v>1723</v>
      </c>
      <c r="D30" s="479" t="n">
        <v>29</v>
      </c>
      <c r="E30" s="479" t="str">
        <f aca="false">IF(A30=$F$2,B30,"")</f>
        <v/>
      </c>
      <c r="G30" s="479" t="str">
        <f aca="false">IFERROR(SMALL($E$2:$E$250,D30),"")</f>
        <v/>
      </c>
      <c r="H30" s="479" t="str">
        <f aca="false">IFERROR(VLOOKUP(G30,base!$C$2:$D$133,2,FALSE()),"")</f>
        <v/>
      </c>
    </row>
    <row r="31" customFormat="false" ht="15" hidden="false" customHeight="false" outlineLevel="0" collapsed="false">
      <c r="A31" s="516" t="s">
        <v>2062</v>
      </c>
      <c r="B31" s="517" t="n">
        <v>45</v>
      </c>
      <c r="C31" s="517" t="s">
        <v>1723</v>
      </c>
      <c r="D31" s="479" t="n">
        <v>30</v>
      </c>
      <c r="E31" s="479" t="str">
        <f aca="false">IF(A31=$F$2,B31,"")</f>
        <v/>
      </c>
      <c r="G31" s="479" t="str">
        <f aca="false">IFERROR(SMALL($E$2:$E$250,D31),"")</f>
        <v/>
      </c>
      <c r="H31" s="479" t="str">
        <f aca="false">IFERROR(VLOOKUP(G31,base!$C$2:$D$133,2,FALSE()),"")</f>
        <v/>
      </c>
    </row>
    <row r="32" customFormat="false" ht="15" hidden="false" customHeight="false" outlineLevel="0" collapsed="false">
      <c r="A32" s="516" t="s">
        <v>1685</v>
      </c>
      <c r="B32" s="517" t="n">
        <v>47</v>
      </c>
      <c r="C32" s="517" t="s">
        <v>1816</v>
      </c>
      <c r="D32" s="479" t="n">
        <v>31</v>
      </c>
      <c r="E32" s="479" t="str">
        <f aca="false">IF(A32=$F$2,B32,"")</f>
        <v/>
      </c>
      <c r="G32" s="479" t="str">
        <f aca="false">IFERROR(SMALL($E$2:$E$250,D32),"")</f>
        <v/>
      </c>
      <c r="H32" s="479" t="str">
        <f aca="false">IFERROR(VLOOKUP(G32,base!$C$2:$D$133,2,FALSE()),"")</f>
        <v/>
      </c>
    </row>
    <row r="33" customFormat="false" ht="15" hidden="false" customHeight="false" outlineLevel="0" collapsed="false">
      <c r="A33" s="516" t="s">
        <v>2062</v>
      </c>
      <c r="B33" s="517" t="n">
        <v>47</v>
      </c>
      <c r="C33" s="517" t="s">
        <v>1816</v>
      </c>
      <c r="D33" s="479" t="n">
        <v>32</v>
      </c>
      <c r="E33" s="479" t="str">
        <f aca="false">IF(A33=$F$2,B33,"")</f>
        <v/>
      </c>
      <c r="G33" s="479" t="str">
        <f aca="false">IFERROR(SMALL($E$2:$E$250,D33),"")</f>
        <v/>
      </c>
      <c r="H33" s="479" t="str">
        <f aca="false">IFERROR(VLOOKUP(G33,base!$C$2:$D$133,2,FALSE()),"")</f>
        <v/>
      </c>
    </row>
    <row r="34" customFormat="false" ht="15" hidden="false" customHeight="false" outlineLevel="0" collapsed="false">
      <c r="A34" s="516" t="s">
        <v>1685</v>
      </c>
      <c r="B34" s="517" t="n">
        <v>52</v>
      </c>
      <c r="C34" s="517" t="s">
        <v>1764</v>
      </c>
      <c r="D34" s="479" t="n">
        <v>33</v>
      </c>
      <c r="E34" s="479" t="str">
        <f aca="false">IF(A34=$F$2,B34,"")</f>
        <v/>
      </c>
      <c r="G34" s="479" t="str">
        <f aca="false">IFERROR(SMALL($E$2:$E$250,D34),"")</f>
        <v/>
      </c>
      <c r="H34" s="479" t="str">
        <f aca="false">IFERROR(VLOOKUP(G34,base!$C$2:$D$133,2,FALSE()),"")</f>
        <v/>
      </c>
    </row>
    <row r="35" customFormat="false" ht="15" hidden="false" customHeight="false" outlineLevel="0" collapsed="false">
      <c r="A35" s="516" t="s">
        <v>2062</v>
      </c>
      <c r="B35" s="517" t="n">
        <v>52</v>
      </c>
      <c r="C35" s="517" t="s">
        <v>1764</v>
      </c>
      <c r="D35" s="479" t="n">
        <v>34</v>
      </c>
      <c r="E35" s="479" t="str">
        <f aca="false">IF(A35=$F$2,B35,"")</f>
        <v/>
      </c>
      <c r="G35" s="479" t="str">
        <f aca="false">IFERROR(SMALL($E$2:$E$250,D35),"")</f>
        <v/>
      </c>
      <c r="H35" s="479" t="str">
        <f aca="false">IFERROR(VLOOKUP(G35,base!$C$2:$D$133,2,FALSE()),"")</f>
        <v/>
      </c>
    </row>
    <row r="36" customFormat="false" ht="15" hidden="false" customHeight="false" outlineLevel="0" collapsed="false">
      <c r="A36" s="516" t="s">
        <v>1685</v>
      </c>
      <c r="B36" s="517" t="n">
        <v>57</v>
      </c>
      <c r="C36" s="517" t="s">
        <v>1783</v>
      </c>
      <c r="D36" s="479" t="n">
        <v>35</v>
      </c>
      <c r="E36" s="479" t="str">
        <f aca="false">IF(A36=$F$2,B36,"")</f>
        <v/>
      </c>
      <c r="G36" s="479" t="str">
        <f aca="false">IFERROR(SMALL($E$2:$E$250,D36),"")</f>
        <v/>
      </c>
      <c r="H36" s="479" t="str">
        <f aca="false">IFERROR(VLOOKUP(G36,base!$C$2:$D$133,2,FALSE()),"")</f>
        <v/>
      </c>
    </row>
    <row r="37" customFormat="false" ht="15" hidden="false" customHeight="false" outlineLevel="0" collapsed="false">
      <c r="A37" s="516" t="s">
        <v>2062</v>
      </c>
      <c r="B37" s="517" t="n">
        <v>57</v>
      </c>
      <c r="C37" s="517" t="s">
        <v>1783</v>
      </c>
      <c r="D37" s="479" t="n">
        <v>36</v>
      </c>
      <c r="E37" s="479" t="str">
        <f aca="false">IF(A37=$F$2,B37,"")</f>
        <v/>
      </c>
      <c r="G37" s="479" t="str">
        <f aca="false">IFERROR(SMALL($E$2:$E$250,D37),"")</f>
        <v/>
      </c>
      <c r="H37" s="479" t="str">
        <f aca="false">IFERROR(VLOOKUP(G37,base!$C$2:$D$133,2,FALSE()),"")</f>
        <v/>
      </c>
    </row>
    <row r="38" customFormat="false" ht="15" hidden="false" customHeight="false" outlineLevel="0" collapsed="false">
      <c r="A38" s="516" t="s">
        <v>1685</v>
      </c>
      <c r="B38" s="517" t="n">
        <v>59</v>
      </c>
      <c r="C38" s="517" t="s">
        <v>1805</v>
      </c>
      <c r="D38" s="479" t="n">
        <v>37</v>
      </c>
      <c r="E38" s="479" t="str">
        <f aca="false">IF(A38=$F$2,B38,"")</f>
        <v/>
      </c>
      <c r="G38" s="479" t="str">
        <f aca="false">IFERROR(SMALL($E$2:$E$250,D38),"")</f>
        <v/>
      </c>
      <c r="H38" s="479" t="str">
        <f aca="false">IFERROR(VLOOKUP(G38,base!$C$2:$D$133,2,FALSE()),"")</f>
        <v/>
      </c>
    </row>
    <row r="39" customFormat="false" ht="15" hidden="false" customHeight="false" outlineLevel="0" collapsed="false">
      <c r="A39" s="516" t="s">
        <v>2062</v>
      </c>
      <c r="B39" s="517" t="n">
        <v>59</v>
      </c>
      <c r="C39" s="517" t="s">
        <v>1805</v>
      </c>
      <c r="D39" s="479" t="n">
        <v>38</v>
      </c>
      <c r="E39" s="479" t="str">
        <f aca="false">IF(A39=$F$2,B39,"")</f>
        <v/>
      </c>
      <c r="G39" s="479" t="str">
        <f aca="false">IFERROR(SMALL($E$2:$E$250,D39),"")</f>
        <v/>
      </c>
      <c r="H39" s="479" t="str">
        <f aca="false">IFERROR(VLOOKUP(G39,base!$C$2:$D$133,2,FALSE()),"")</f>
        <v/>
      </c>
    </row>
    <row r="40" customFormat="false" ht="15" hidden="false" customHeight="false" outlineLevel="0" collapsed="false">
      <c r="A40" s="516" t="s">
        <v>1685</v>
      </c>
      <c r="B40" s="517" t="n">
        <v>62</v>
      </c>
      <c r="C40" s="517" t="s">
        <v>1751</v>
      </c>
      <c r="D40" s="479" t="n">
        <v>39</v>
      </c>
      <c r="E40" s="479" t="str">
        <f aca="false">IF(A40=$F$2,B40,"")</f>
        <v/>
      </c>
      <c r="G40" s="479" t="str">
        <f aca="false">IFERROR(SMALL($E$2:$E$250,D40),"")</f>
        <v/>
      </c>
      <c r="H40" s="479" t="str">
        <f aca="false">IFERROR(VLOOKUP(G40,base!$C$2:$D$133,2,FALSE()),"")</f>
        <v/>
      </c>
    </row>
    <row r="41" customFormat="false" ht="15" hidden="false" customHeight="false" outlineLevel="0" collapsed="false">
      <c r="A41" s="516" t="s">
        <v>2062</v>
      </c>
      <c r="B41" s="517" t="n">
        <v>62</v>
      </c>
      <c r="C41" s="517" t="s">
        <v>1751</v>
      </c>
      <c r="D41" s="479" t="n">
        <v>40</v>
      </c>
      <c r="E41" s="479" t="str">
        <f aca="false">IF(A41=$F$2,B41,"")</f>
        <v/>
      </c>
      <c r="G41" s="479" t="str">
        <f aca="false">IFERROR(SMALL($E$2:$E$250,D41),"")</f>
        <v/>
      </c>
      <c r="H41" s="479" t="str">
        <f aca="false">IFERROR(VLOOKUP(G41,base!$C$2:$D$133,2,FALSE()),"")</f>
        <v/>
      </c>
    </row>
    <row r="42" customFormat="false" ht="15" hidden="false" customHeight="false" outlineLevel="0" collapsed="false">
      <c r="A42" s="516" t="s">
        <v>1906</v>
      </c>
      <c r="B42" s="517" t="n">
        <v>63</v>
      </c>
      <c r="C42" s="517" t="s">
        <v>1907</v>
      </c>
      <c r="D42" s="479" t="n">
        <v>41</v>
      </c>
      <c r="E42" s="479" t="str">
        <f aca="false">IF(A42=$F$2,B42,"")</f>
        <v/>
      </c>
      <c r="G42" s="479" t="str">
        <f aca="false">IFERROR(SMALL($E$2:$E$250,D42),"")</f>
        <v/>
      </c>
      <c r="H42" s="479" t="str">
        <f aca="false">IFERROR(VLOOKUP(G42,base!$C$2:$D$133,2,FALSE()),"")</f>
        <v/>
      </c>
    </row>
    <row r="43" customFormat="false" ht="15" hidden="false" customHeight="false" outlineLevel="0" collapsed="false">
      <c r="A43" s="516" t="s">
        <v>241</v>
      </c>
      <c r="B43" s="517" t="n">
        <v>64</v>
      </c>
      <c r="C43" s="517" t="s">
        <v>326</v>
      </c>
      <c r="D43" s="479" t="n">
        <v>42</v>
      </c>
      <c r="E43" s="479" t="str">
        <f aca="false">IF(A43=$F$2,B43,"")</f>
        <v/>
      </c>
      <c r="G43" s="479" t="str">
        <f aca="false">IFERROR(SMALL($E$2:$E$250,D43),"")</f>
        <v/>
      </c>
      <c r="H43" s="479" t="str">
        <f aca="false">IFERROR(VLOOKUP(G43,base!$C$2:$D$133,2,FALSE()),"")</f>
        <v/>
      </c>
    </row>
    <row r="44" customFormat="false" ht="15" hidden="false" customHeight="false" outlineLevel="0" collapsed="false">
      <c r="A44" s="516" t="s">
        <v>1685</v>
      </c>
      <c r="B44" s="517" t="n">
        <v>64</v>
      </c>
      <c r="C44" s="517" t="s">
        <v>326</v>
      </c>
      <c r="D44" s="479" t="n">
        <v>43</v>
      </c>
      <c r="E44" s="479" t="str">
        <f aca="false">IF(A44=$F$2,B44,"")</f>
        <v/>
      </c>
      <c r="G44" s="479" t="str">
        <f aca="false">IFERROR(SMALL($E$2:$E$250,D44),"")</f>
        <v/>
      </c>
      <c r="H44" s="479" t="str">
        <f aca="false">IFERROR(VLOOKUP(G44,base!$C$2:$D$133,2,FALSE()),"")</f>
        <v/>
      </c>
    </row>
    <row r="45" customFormat="false" ht="15" hidden="false" customHeight="false" outlineLevel="0" collapsed="false">
      <c r="A45" s="516" t="s">
        <v>241</v>
      </c>
      <c r="B45" s="517" t="n">
        <v>70</v>
      </c>
      <c r="C45" s="517" t="s">
        <v>1280</v>
      </c>
      <c r="D45" s="479" t="n">
        <v>44</v>
      </c>
      <c r="E45" s="479" t="str">
        <f aca="false">IF(A45=$F$2,B45,"")</f>
        <v/>
      </c>
      <c r="G45" s="479" t="str">
        <f aca="false">IFERROR(SMALL($E$2:$E$250,D45),"")</f>
        <v/>
      </c>
      <c r="H45" s="479" t="str">
        <f aca="false">IFERROR(VLOOKUP(G45,base!$C$2:$D$133,2,FALSE()),"")</f>
        <v/>
      </c>
    </row>
    <row r="46" customFormat="false" ht="15" hidden="false" customHeight="false" outlineLevel="0" collapsed="false">
      <c r="A46" s="516" t="s">
        <v>1685</v>
      </c>
      <c r="B46" s="517" t="n">
        <v>70</v>
      </c>
      <c r="C46" s="517" t="s">
        <v>1280</v>
      </c>
      <c r="D46" s="479" t="n">
        <v>45</v>
      </c>
      <c r="E46" s="479" t="str">
        <f aca="false">IF(A46=$F$2,B46,"")</f>
        <v/>
      </c>
      <c r="G46" s="479" t="str">
        <f aca="false">IFERROR(SMALL($E$2:$E$250,D46),"")</f>
        <v/>
      </c>
      <c r="H46" s="479" t="str">
        <f aca="false">IFERROR(VLOOKUP(G46,base!$C$2:$D$133,2,FALSE()),"")</f>
        <v/>
      </c>
    </row>
    <row r="47" customFormat="false" ht="15" hidden="false" customHeight="false" outlineLevel="0" collapsed="false">
      <c r="A47" s="516" t="s">
        <v>1685</v>
      </c>
      <c r="B47" s="517" t="n">
        <v>72</v>
      </c>
      <c r="C47" s="517" t="s">
        <v>1902</v>
      </c>
      <c r="D47" s="479" t="n">
        <v>46</v>
      </c>
      <c r="E47" s="479" t="str">
        <f aca="false">IF(A47=$F$2,B47,"")</f>
        <v/>
      </c>
      <c r="G47" s="479" t="str">
        <f aca="false">IFERROR(SMALL($E$2:$E$250,D47),"")</f>
        <v/>
      </c>
      <c r="H47" s="479" t="str">
        <f aca="false">IFERROR(VLOOKUP(G47,base!$C$2:$D$133,2,FALSE()),"")</f>
        <v/>
      </c>
    </row>
    <row r="48" customFormat="false" ht="15" hidden="false" customHeight="false" outlineLevel="0" collapsed="false">
      <c r="A48" s="516" t="s">
        <v>2062</v>
      </c>
      <c r="B48" s="517" t="n">
        <v>72</v>
      </c>
      <c r="C48" s="517" t="s">
        <v>1902</v>
      </c>
      <c r="D48" s="479" t="n">
        <v>47</v>
      </c>
      <c r="E48" s="479" t="str">
        <f aca="false">IF(A48=$F$2,B48,"")</f>
        <v/>
      </c>
      <c r="G48" s="479" t="str">
        <f aca="false">IFERROR(SMALL($E$2:$E$250,D48),"")</f>
        <v/>
      </c>
      <c r="H48" s="479" t="str">
        <f aca="false">IFERROR(VLOOKUP(G48,base!$C$2:$D$133,2,FALSE()),"")</f>
        <v/>
      </c>
    </row>
    <row r="49" customFormat="false" ht="15" hidden="false" customHeight="false" outlineLevel="0" collapsed="false">
      <c r="A49" s="516" t="s">
        <v>1685</v>
      </c>
      <c r="B49" s="517" t="n">
        <v>77</v>
      </c>
      <c r="C49" s="517" t="s">
        <v>1686</v>
      </c>
      <c r="D49" s="479" t="n">
        <v>48</v>
      </c>
      <c r="E49" s="479" t="str">
        <f aca="false">IF(A49=$F$2,B49,"")</f>
        <v/>
      </c>
      <c r="G49" s="479" t="str">
        <f aca="false">IFERROR(SMALL($E$2:$E$250,D49),"")</f>
        <v/>
      </c>
      <c r="H49" s="479" t="str">
        <f aca="false">IFERROR(VLOOKUP(G49,base!$C$2:$D$133,2,FALSE()),"")</f>
        <v/>
      </c>
    </row>
    <row r="50" customFormat="false" ht="15" hidden="false" customHeight="false" outlineLevel="0" collapsed="false">
      <c r="A50" s="516" t="s">
        <v>2062</v>
      </c>
      <c r="B50" s="517" t="n">
        <v>77</v>
      </c>
      <c r="C50" s="517" t="s">
        <v>1686</v>
      </c>
      <c r="D50" s="479" t="n">
        <v>49</v>
      </c>
      <c r="E50" s="479" t="str">
        <f aca="false">IF(A50=$F$2,B50,"")</f>
        <v/>
      </c>
      <c r="G50" s="479" t="str">
        <f aca="false">IFERROR(SMALL($E$2:$E$250,D50),"")</f>
        <v/>
      </c>
      <c r="H50" s="479" t="str">
        <f aca="false">IFERROR(VLOOKUP(G50,base!$C$2:$D$133,2,FALSE()),"")</f>
        <v/>
      </c>
    </row>
    <row r="51" customFormat="false" ht="15" hidden="false" customHeight="false" outlineLevel="0" collapsed="false">
      <c r="A51" s="516" t="s">
        <v>1685</v>
      </c>
      <c r="B51" s="517" t="n">
        <v>82</v>
      </c>
      <c r="C51" s="517" t="s">
        <v>1739</v>
      </c>
      <c r="D51" s="479" t="n">
        <v>50</v>
      </c>
      <c r="E51" s="479" t="str">
        <f aca="false">IF(A51=$F$2,B51,"")</f>
        <v/>
      </c>
      <c r="G51" s="479" t="str">
        <f aca="false">IFERROR(SMALL($E$2:$E$250,D51),"")</f>
        <v/>
      </c>
      <c r="H51" s="479" t="str">
        <f aca="false">IFERROR(VLOOKUP(G51,base!$C$2:$D$133,2,FALSE()),"")</f>
        <v/>
      </c>
    </row>
    <row r="52" customFormat="false" ht="15" hidden="false" customHeight="false" outlineLevel="0" collapsed="false">
      <c r="A52" s="516" t="s">
        <v>2062</v>
      </c>
      <c r="B52" s="517" t="n">
        <v>82</v>
      </c>
      <c r="C52" s="517" t="s">
        <v>1739</v>
      </c>
      <c r="D52" s="479" t="n">
        <v>51</v>
      </c>
      <c r="E52" s="479" t="str">
        <f aca="false">IF(A52=$F$2,B52,"")</f>
        <v/>
      </c>
      <c r="G52" s="479" t="str">
        <f aca="false">IFERROR(SMALL($E$2:$E$250,D52),"")</f>
        <v/>
      </c>
      <c r="H52" s="479" t="str">
        <f aca="false">IFERROR(VLOOKUP(G52,base!$C$2:$D$133,2,FALSE()),"")</f>
        <v/>
      </c>
    </row>
    <row r="53" customFormat="false" ht="15" hidden="false" customHeight="false" outlineLevel="0" collapsed="false">
      <c r="A53" s="516" t="s">
        <v>1685</v>
      </c>
      <c r="B53" s="517" t="n">
        <v>97</v>
      </c>
      <c r="C53" s="517" t="s">
        <v>1695</v>
      </c>
      <c r="D53" s="479" t="n">
        <v>52</v>
      </c>
      <c r="E53" s="479" t="str">
        <f aca="false">IF(A53=$F$2,B53,"")</f>
        <v/>
      </c>
      <c r="G53" s="479" t="str">
        <f aca="false">IFERROR(SMALL($E$2:$E$250,D53),"")</f>
        <v/>
      </c>
      <c r="H53" s="479" t="str">
        <f aca="false">IFERROR(VLOOKUP(G53,base!$C$2:$D$133,2,FALSE()),"")</f>
        <v/>
      </c>
    </row>
    <row r="54" customFormat="false" ht="15" hidden="false" customHeight="false" outlineLevel="0" collapsed="false">
      <c r="A54" s="516" t="s">
        <v>2062</v>
      </c>
      <c r="B54" s="517" t="n">
        <v>97</v>
      </c>
      <c r="C54" s="517" t="s">
        <v>1695</v>
      </c>
      <c r="D54" s="479" t="n">
        <v>53</v>
      </c>
      <c r="E54" s="479" t="str">
        <f aca="false">IF(A54=$F$2,B54,"")</f>
        <v/>
      </c>
      <c r="G54" s="479" t="str">
        <f aca="false">IFERROR(SMALL($E$2:$E$250,D54),"")</f>
        <v/>
      </c>
      <c r="H54" s="479" t="str">
        <f aca="false">IFERROR(VLOOKUP(G54,base!$C$2:$D$133,2,FALSE()),"")</f>
        <v/>
      </c>
    </row>
    <row r="55" customFormat="false" ht="15" hidden="false" customHeight="false" outlineLevel="0" collapsed="false">
      <c r="A55" s="516" t="s">
        <v>241</v>
      </c>
      <c r="B55" s="517" t="n">
        <v>105</v>
      </c>
      <c r="C55" s="517" t="s">
        <v>1242</v>
      </c>
      <c r="D55" s="479" t="n">
        <v>54</v>
      </c>
      <c r="E55" s="479" t="str">
        <f aca="false">IF(A55=$F$2,B55,"")</f>
        <v/>
      </c>
      <c r="G55" s="479" t="str">
        <f aca="false">IFERROR(SMALL($E$2:$E$250,D55),"")</f>
        <v/>
      </c>
      <c r="H55" s="479" t="str">
        <f aca="false">IFERROR(VLOOKUP(G55,base!$C$2:$D$133,2,FALSE()),"")</f>
        <v/>
      </c>
    </row>
    <row r="56" customFormat="false" ht="15" hidden="false" customHeight="false" outlineLevel="0" collapsed="false">
      <c r="A56" s="516" t="s">
        <v>1685</v>
      </c>
      <c r="B56" s="517" t="n">
        <v>105</v>
      </c>
      <c r="C56" s="517" t="s">
        <v>1242</v>
      </c>
      <c r="D56" s="479" t="n">
        <v>55</v>
      </c>
      <c r="E56" s="479" t="str">
        <f aca="false">IF(A56=$F$2,B56,"")</f>
        <v/>
      </c>
      <c r="G56" s="479" t="str">
        <f aca="false">IFERROR(SMALL($E$2:$E$250,D56),"")</f>
        <v/>
      </c>
      <c r="H56" s="479" t="str">
        <f aca="false">IFERROR(VLOOKUP(G56,base!$C$2:$D$133,2,FALSE()),"")</f>
        <v/>
      </c>
    </row>
    <row r="57" customFormat="false" ht="15" hidden="false" customHeight="false" outlineLevel="0" collapsed="false">
      <c r="A57" s="516" t="s">
        <v>1685</v>
      </c>
      <c r="B57" s="517" t="n">
        <v>107</v>
      </c>
      <c r="C57" s="517" t="s">
        <v>1801</v>
      </c>
      <c r="D57" s="479" t="n">
        <v>56</v>
      </c>
      <c r="E57" s="479" t="str">
        <f aca="false">IF(A57=$F$2,B57,"")</f>
        <v/>
      </c>
      <c r="G57" s="479" t="str">
        <f aca="false">IFERROR(SMALL($E$2:$E$250,D57),"")</f>
        <v/>
      </c>
      <c r="H57" s="479" t="str">
        <f aca="false">IFERROR(VLOOKUP(G57,base!$C$2:$D$133,2,FALSE()),"")</f>
        <v/>
      </c>
    </row>
    <row r="58" customFormat="false" ht="15" hidden="false" customHeight="false" outlineLevel="0" collapsed="false">
      <c r="A58" s="516" t="s">
        <v>2062</v>
      </c>
      <c r="B58" s="517" t="n">
        <v>107</v>
      </c>
      <c r="C58" s="517" t="s">
        <v>1801</v>
      </c>
      <c r="D58" s="479" t="n">
        <v>57</v>
      </c>
      <c r="E58" s="479" t="str">
        <f aca="false">IF(A58=$F$2,B58,"")</f>
        <v/>
      </c>
      <c r="G58" s="479" t="str">
        <f aca="false">IFERROR(SMALL($E$2:$E$250,D58),"")</f>
        <v/>
      </c>
      <c r="H58" s="479" t="str">
        <f aca="false">IFERROR(VLOOKUP(G58,base!$C$2:$D$133,2,FALSE()),"")</f>
        <v/>
      </c>
    </row>
    <row r="59" customFormat="false" ht="15" hidden="false" customHeight="false" outlineLevel="0" collapsed="false">
      <c r="A59" s="516" t="s">
        <v>1685</v>
      </c>
      <c r="B59" s="517" t="n">
        <v>112</v>
      </c>
      <c r="C59" s="517" t="s">
        <v>1701</v>
      </c>
      <c r="D59" s="479" t="n">
        <v>58</v>
      </c>
      <c r="E59" s="479" t="str">
        <f aca="false">IF(A59=$F$2,B59,"")</f>
        <v/>
      </c>
      <c r="G59" s="479" t="str">
        <f aca="false">IFERROR(SMALL($E$2:$E$250,D59),"")</f>
        <v/>
      </c>
      <c r="H59" s="479" t="str">
        <f aca="false">IFERROR(VLOOKUP(G59,base!$C$2:$D$133,2,FALSE()),"")</f>
        <v/>
      </c>
    </row>
    <row r="60" customFormat="false" ht="15" hidden="false" customHeight="false" outlineLevel="0" collapsed="false">
      <c r="A60" s="516" t="s">
        <v>2062</v>
      </c>
      <c r="B60" s="517" t="n">
        <v>112</v>
      </c>
      <c r="C60" s="517" t="s">
        <v>1701</v>
      </c>
      <c r="D60" s="479" t="n">
        <v>59</v>
      </c>
      <c r="E60" s="479" t="str">
        <f aca="false">IF(A60=$F$2,B60,"")</f>
        <v/>
      </c>
      <c r="G60" s="479" t="str">
        <f aca="false">IFERROR(SMALL($E$2:$E$250,D60),"")</f>
        <v/>
      </c>
      <c r="H60" s="479" t="str">
        <f aca="false">IFERROR(VLOOKUP(G60,base!$C$2:$D$133,2,FALSE()),"")</f>
        <v/>
      </c>
    </row>
    <row r="61" customFormat="false" ht="15" hidden="false" customHeight="false" outlineLevel="0" collapsed="false">
      <c r="A61" s="516" t="s">
        <v>1685</v>
      </c>
      <c r="B61" s="517" t="n">
        <v>113</v>
      </c>
      <c r="C61" s="517" t="s">
        <v>1699</v>
      </c>
      <c r="D61" s="479" t="n">
        <v>60</v>
      </c>
      <c r="E61" s="479" t="str">
        <f aca="false">IF(A61=$F$2,B61,"")</f>
        <v/>
      </c>
      <c r="G61" s="479" t="str">
        <f aca="false">IFERROR(SMALL($E$2:$E$250,D61),"")</f>
        <v/>
      </c>
      <c r="H61" s="479" t="str">
        <f aca="false">IFERROR(VLOOKUP(G61,base!$C$2:$D$133,2,FALSE()),"")</f>
        <v/>
      </c>
    </row>
    <row r="62" customFormat="false" ht="15" hidden="false" customHeight="false" outlineLevel="0" collapsed="false">
      <c r="A62" s="516" t="s">
        <v>2062</v>
      </c>
      <c r="B62" s="517" t="n">
        <v>113</v>
      </c>
      <c r="C62" s="517" t="s">
        <v>1699</v>
      </c>
      <c r="D62" s="479" t="n">
        <v>61</v>
      </c>
      <c r="E62" s="479" t="str">
        <f aca="false">IF(A62=$F$2,B62,"")</f>
        <v/>
      </c>
      <c r="G62" s="479" t="str">
        <f aca="false">IFERROR(SMALL($E$2:$E$250,D62),"")</f>
        <v/>
      </c>
      <c r="H62" s="479" t="str">
        <f aca="false">IFERROR(VLOOKUP(G62,base!$C$2:$D$133,2,FALSE()),"")</f>
        <v/>
      </c>
    </row>
    <row r="63" customFormat="false" ht="15" hidden="false" customHeight="false" outlineLevel="0" collapsed="false">
      <c r="A63" s="516" t="s">
        <v>1685</v>
      </c>
      <c r="B63" s="517" t="n">
        <v>117</v>
      </c>
      <c r="C63" s="517" t="s">
        <v>1742</v>
      </c>
      <c r="D63" s="479" t="n">
        <v>62</v>
      </c>
      <c r="E63" s="479" t="str">
        <f aca="false">IF(A63=$F$2,B63,"")</f>
        <v/>
      </c>
      <c r="G63" s="479" t="str">
        <f aca="false">IFERROR(SMALL($E$2:$E$250,D63),"")</f>
        <v/>
      </c>
      <c r="H63" s="479" t="str">
        <f aca="false">IFERROR(VLOOKUP(G63,base!$C$2:$D$133,2,FALSE()),"")</f>
        <v/>
      </c>
    </row>
    <row r="64" customFormat="false" ht="15" hidden="false" customHeight="false" outlineLevel="0" collapsed="false">
      <c r="A64" s="516" t="s">
        <v>2062</v>
      </c>
      <c r="B64" s="517" t="n">
        <v>117</v>
      </c>
      <c r="C64" s="517" t="s">
        <v>1742</v>
      </c>
      <c r="D64" s="479" t="n">
        <v>63</v>
      </c>
      <c r="E64" s="479" t="str">
        <f aca="false">IF(A64=$F$2,B64,"")</f>
        <v/>
      </c>
      <c r="G64" s="479" t="str">
        <f aca="false">IFERROR(SMALL($E$2:$E$250,D64),"")</f>
        <v/>
      </c>
      <c r="H64" s="479" t="str">
        <f aca="false">IFERROR(VLOOKUP(G64,base!$C$2:$D$133,2,FALSE()),"")</f>
        <v/>
      </c>
    </row>
    <row r="65" customFormat="false" ht="15" hidden="false" customHeight="false" outlineLevel="0" collapsed="false">
      <c r="A65" s="516" t="s">
        <v>241</v>
      </c>
      <c r="B65" s="517" t="n">
        <v>120</v>
      </c>
      <c r="C65" s="517" t="s">
        <v>1556</v>
      </c>
      <c r="D65" s="479" t="n">
        <v>64</v>
      </c>
      <c r="E65" s="479" t="str">
        <f aca="false">IF(A65=$F$2,B65,"")</f>
        <v/>
      </c>
      <c r="G65" s="479" t="str">
        <f aca="false">IFERROR(SMALL($E$2:$E$250,D65),"")</f>
        <v/>
      </c>
      <c r="H65" s="479" t="str">
        <f aca="false">IFERROR(VLOOKUP(G65,base!$C$2:$D$133,2,FALSE()),"")</f>
        <v/>
      </c>
    </row>
    <row r="66" customFormat="false" ht="15" hidden="false" customHeight="false" outlineLevel="0" collapsed="false">
      <c r="A66" s="516" t="s">
        <v>1685</v>
      </c>
      <c r="B66" s="517" t="n">
        <v>120</v>
      </c>
      <c r="C66" s="517" t="s">
        <v>1556</v>
      </c>
      <c r="D66" s="479" t="n">
        <v>65</v>
      </c>
      <c r="E66" s="479" t="str">
        <f aca="false">IF(A66=$F$2,B66,"")</f>
        <v/>
      </c>
      <c r="G66" s="479" t="str">
        <f aca="false">IFERROR(SMALL($E$2:$E$250,D66),"")</f>
        <v/>
      </c>
      <c r="H66" s="479" t="str">
        <f aca="false">IFERROR(VLOOKUP(G66,base!$C$2:$D$133,2,FALSE()),"")</f>
        <v/>
      </c>
    </row>
    <row r="67" customFormat="false" ht="15" hidden="false" customHeight="false" outlineLevel="0" collapsed="false">
      <c r="A67" s="516" t="s">
        <v>1685</v>
      </c>
      <c r="B67" s="517" t="n">
        <v>122</v>
      </c>
      <c r="C67" s="517" t="s">
        <v>1719</v>
      </c>
      <c r="D67" s="479" t="n">
        <v>66</v>
      </c>
      <c r="E67" s="479" t="str">
        <f aca="false">IF(A67=$F$2,B67,"")</f>
        <v/>
      </c>
      <c r="G67" s="479" t="str">
        <f aca="false">IFERROR(SMALL($E$2:$E$250,D67),"")</f>
        <v/>
      </c>
      <c r="H67" s="479" t="str">
        <f aca="false">IFERROR(VLOOKUP(G67,base!$C$2:$D$133,2,FALSE()),"")</f>
        <v/>
      </c>
    </row>
    <row r="68" customFormat="false" ht="15" hidden="false" customHeight="false" outlineLevel="0" collapsed="false">
      <c r="A68" s="516" t="s">
        <v>2062</v>
      </c>
      <c r="B68" s="517" t="n">
        <v>122</v>
      </c>
      <c r="C68" s="517" t="s">
        <v>1719</v>
      </c>
      <c r="D68" s="479" t="n">
        <v>67</v>
      </c>
      <c r="E68" s="479" t="str">
        <f aca="false">IF(A68=$F$2,B68,"")</f>
        <v/>
      </c>
      <c r="G68" s="479" t="str">
        <f aca="false">IFERROR(SMALL($E$2:$E$250,D68),"")</f>
        <v/>
      </c>
      <c r="H68" s="479" t="str">
        <f aca="false">IFERROR(VLOOKUP(G68,base!$C$2:$D$133,2,FALSE()),"")</f>
        <v/>
      </c>
    </row>
    <row r="69" customFormat="false" ht="15" hidden="false" customHeight="false" outlineLevel="0" collapsed="false">
      <c r="A69" s="516" t="s">
        <v>1685</v>
      </c>
      <c r="B69" s="517" t="n">
        <v>127</v>
      </c>
      <c r="C69" s="517" t="s">
        <v>1688</v>
      </c>
      <c r="D69" s="479" t="n">
        <v>68</v>
      </c>
      <c r="E69" s="479" t="str">
        <f aca="false">IF(A69=$F$2,B69,"")</f>
        <v/>
      </c>
      <c r="G69" s="479" t="str">
        <f aca="false">IFERROR(SMALL($E$2:$E$250,D69),"")</f>
        <v/>
      </c>
      <c r="H69" s="479" t="str">
        <f aca="false">IFERROR(VLOOKUP(G69,base!$C$2:$D$133,2,FALSE()),"")</f>
        <v/>
      </c>
    </row>
    <row r="70" customFormat="false" ht="15" hidden="false" customHeight="false" outlineLevel="0" collapsed="false">
      <c r="A70" s="516" t="s">
        <v>2062</v>
      </c>
      <c r="B70" s="517" t="n">
        <v>127</v>
      </c>
      <c r="C70" s="517" t="s">
        <v>1688</v>
      </c>
      <c r="D70" s="479" t="n">
        <v>69</v>
      </c>
      <c r="E70" s="479" t="str">
        <f aca="false">IF(A70=$F$2,B70,"")</f>
        <v/>
      </c>
      <c r="G70" s="479" t="str">
        <f aca="false">IFERROR(SMALL($E$2:$E$250,D70),"")</f>
        <v/>
      </c>
      <c r="H70" s="479" t="str">
        <f aca="false">IFERROR(VLOOKUP(G70,base!$C$2:$D$133,2,FALSE()),"")</f>
        <v/>
      </c>
    </row>
    <row r="71" customFormat="false" ht="15" hidden="false" customHeight="false" outlineLevel="0" collapsed="false">
      <c r="A71" s="516" t="s">
        <v>241</v>
      </c>
      <c r="B71" s="517" t="n">
        <v>140</v>
      </c>
      <c r="C71" s="517" t="s">
        <v>976</v>
      </c>
      <c r="D71" s="479" t="n">
        <v>70</v>
      </c>
      <c r="E71" s="479" t="str">
        <f aca="false">IF(A71=$F$2,B71,"")</f>
        <v/>
      </c>
      <c r="G71" s="479" t="str">
        <f aca="false">IFERROR(SMALL($E$2:$E$250,D71),"")</f>
        <v/>
      </c>
      <c r="H71" s="479" t="str">
        <f aca="false">IFERROR(VLOOKUP(G71,base!$C$2:$D$133,2,FALSE()),"")</f>
        <v/>
      </c>
    </row>
    <row r="72" customFormat="false" ht="15" hidden="false" customHeight="false" outlineLevel="0" collapsed="false">
      <c r="A72" s="516" t="s">
        <v>1685</v>
      </c>
      <c r="B72" s="517" t="n">
        <v>140</v>
      </c>
      <c r="C72" s="517" t="s">
        <v>976</v>
      </c>
      <c r="D72" s="479" t="n">
        <v>71</v>
      </c>
      <c r="E72" s="479" t="str">
        <f aca="false">IF(A72=$F$2,B72,"")</f>
        <v/>
      </c>
      <c r="G72" s="479" t="str">
        <f aca="false">IFERROR(SMALL($E$2:$E$250,D72),"")</f>
        <v/>
      </c>
      <c r="H72" s="479" t="str">
        <f aca="false">IFERROR(VLOOKUP(G72,base!$C$2:$D$133,2,FALSE()),"")</f>
        <v/>
      </c>
    </row>
    <row r="73" customFormat="false" ht="15" hidden="false" customHeight="false" outlineLevel="0" collapsed="false">
      <c r="A73" s="516" t="s">
        <v>241</v>
      </c>
      <c r="B73" s="517" t="n">
        <v>150</v>
      </c>
      <c r="C73" s="517" t="s">
        <v>1235</v>
      </c>
      <c r="D73" s="479" t="n">
        <v>72</v>
      </c>
      <c r="E73" s="479" t="str">
        <f aca="false">IF(A73=$F$2,B73,"")</f>
        <v/>
      </c>
      <c r="G73" s="479" t="str">
        <f aca="false">IFERROR(SMALL($E$2:$E$250,D73),"")</f>
        <v/>
      </c>
      <c r="H73" s="479" t="str">
        <f aca="false">IFERROR(VLOOKUP(G73,base!$C$2:$D$133,2,FALSE()),"")</f>
        <v/>
      </c>
    </row>
    <row r="74" customFormat="false" ht="15" hidden="false" customHeight="false" outlineLevel="0" collapsed="false">
      <c r="A74" s="516" t="s">
        <v>1685</v>
      </c>
      <c r="B74" s="517" t="n">
        <v>150</v>
      </c>
      <c r="C74" s="517" t="s">
        <v>1235</v>
      </c>
      <c r="D74" s="479" t="n">
        <v>73</v>
      </c>
      <c r="E74" s="479" t="str">
        <f aca="false">IF(A74=$F$2,B74,"")</f>
        <v/>
      </c>
      <c r="G74" s="479" t="str">
        <f aca="false">IFERROR(SMALL($E$2:$E$250,D74),"")</f>
        <v/>
      </c>
      <c r="H74" s="479" t="str">
        <f aca="false">IFERROR(VLOOKUP(G74,base!$C$2:$D$133,2,FALSE()),"")</f>
        <v/>
      </c>
    </row>
    <row r="75" customFormat="false" ht="15" hidden="false" customHeight="false" outlineLevel="0" collapsed="false">
      <c r="A75" s="516" t="s">
        <v>241</v>
      </c>
      <c r="B75" s="517" t="n">
        <v>160</v>
      </c>
      <c r="C75" s="517" t="s">
        <v>645</v>
      </c>
      <c r="D75" s="479" t="n">
        <v>74</v>
      </c>
      <c r="E75" s="479" t="str">
        <f aca="false">IF(A75=$F$2,B75,"")</f>
        <v/>
      </c>
      <c r="G75" s="479" t="str">
        <f aca="false">IFERROR(SMALL($E$2:$E$250,D75),"")</f>
        <v/>
      </c>
      <c r="H75" s="479" t="str">
        <f aca="false">IFERROR(VLOOKUP(G75,base!$C$2:$D$133,2,FALSE()),"")</f>
        <v/>
      </c>
    </row>
    <row r="76" customFormat="false" ht="15" hidden="false" customHeight="false" outlineLevel="0" collapsed="false">
      <c r="A76" s="516" t="s">
        <v>1685</v>
      </c>
      <c r="B76" s="517" t="n">
        <v>160</v>
      </c>
      <c r="C76" s="517" t="s">
        <v>645</v>
      </c>
      <c r="D76" s="479" t="n">
        <v>75</v>
      </c>
      <c r="E76" s="479" t="str">
        <f aca="false">IF(A76=$F$2,B76,"")</f>
        <v/>
      </c>
      <c r="G76" s="479" t="str">
        <f aca="false">IFERROR(SMALL($E$2:$E$250,D76),"")</f>
        <v/>
      </c>
      <c r="H76" s="479" t="str">
        <f aca="false">IFERROR(VLOOKUP(G76,base!$C$2:$D$133,2,FALSE()),"")</f>
        <v/>
      </c>
    </row>
    <row r="77" customFormat="false" ht="15" hidden="false" customHeight="false" outlineLevel="0" collapsed="false">
      <c r="A77" s="516" t="s">
        <v>241</v>
      </c>
      <c r="B77" s="517" t="n">
        <v>185</v>
      </c>
      <c r="C77" s="517" t="s">
        <v>436</v>
      </c>
      <c r="D77" s="479" t="n">
        <v>76</v>
      </c>
      <c r="E77" s="479" t="str">
        <f aca="false">IF(A77=$F$2,B77,"")</f>
        <v/>
      </c>
      <c r="G77" s="479" t="str">
        <f aca="false">IFERROR(SMALL($E$2:$E$250,D77),"")</f>
        <v/>
      </c>
      <c r="H77" s="479" t="str">
        <f aca="false">IFERROR(VLOOKUP(G77,base!$C$2:$D$133,2,FALSE()),"")</f>
        <v/>
      </c>
    </row>
    <row r="78" customFormat="false" ht="15" hidden="false" customHeight="false" outlineLevel="0" collapsed="false">
      <c r="A78" s="516" t="s">
        <v>1685</v>
      </c>
      <c r="B78" s="517" t="n">
        <v>185</v>
      </c>
      <c r="C78" s="517" t="s">
        <v>436</v>
      </c>
      <c r="D78" s="479" t="n">
        <v>77</v>
      </c>
      <c r="E78" s="479" t="str">
        <f aca="false">IF(A78=$F$2,B78,"")</f>
        <v/>
      </c>
      <c r="G78" s="479" t="str">
        <f aca="false">IFERROR(SMALL($E$2:$E$250,D78),"")</f>
        <v/>
      </c>
      <c r="H78" s="479" t="str">
        <f aca="false">IFERROR(VLOOKUP(G78,base!$C$2:$D$133,2,FALSE()),"")</f>
        <v/>
      </c>
    </row>
    <row r="79" customFormat="false" ht="15" hidden="false" customHeight="false" outlineLevel="0" collapsed="false">
      <c r="A79" s="516" t="s">
        <v>241</v>
      </c>
      <c r="B79" s="517" t="n">
        <v>205</v>
      </c>
      <c r="C79" s="517" t="s">
        <v>347</v>
      </c>
      <c r="D79" s="479" t="n">
        <v>78</v>
      </c>
      <c r="E79" s="479" t="str">
        <f aca="false">IF(A79=$F$2,B79,"")</f>
        <v/>
      </c>
      <c r="G79" s="479" t="str">
        <f aca="false">IFERROR(SMALL($E$2:$E$250,D79),"")</f>
        <v/>
      </c>
      <c r="H79" s="479" t="str">
        <f aca="false">IFERROR(VLOOKUP(G79,base!$C$2:$D$133,2,FALSE()),"")</f>
        <v/>
      </c>
    </row>
    <row r="80" customFormat="false" ht="15" hidden="false" customHeight="false" outlineLevel="0" collapsed="false">
      <c r="A80" s="516" t="s">
        <v>1685</v>
      </c>
      <c r="B80" s="517" t="n">
        <v>205</v>
      </c>
      <c r="C80" s="517" t="s">
        <v>347</v>
      </c>
      <c r="D80" s="479" t="n">
        <v>79</v>
      </c>
      <c r="E80" s="479" t="str">
        <f aca="false">IF(A80=$F$2,B80,"")</f>
        <v/>
      </c>
      <c r="G80" s="479" t="str">
        <f aca="false">IFERROR(SMALL($E$2:$E$250,D80),"")</f>
        <v/>
      </c>
      <c r="H80" s="479" t="str">
        <f aca="false">IFERROR(VLOOKUP(G80,base!$C$2:$D$133,2,FALSE()),"")</f>
        <v/>
      </c>
    </row>
    <row r="81" customFormat="false" ht="15" hidden="false" customHeight="false" outlineLevel="0" collapsed="false">
      <c r="A81" s="516" t="s">
        <v>241</v>
      </c>
      <c r="B81" s="517" t="n">
        <v>215</v>
      </c>
      <c r="C81" s="517" t="s">
        <v>1594</v>
      </c>
      <c r="D81" s="479" t="n">
        <v>80</v>
      </c>
      <c r="E81" s="479" t="str">
        <f aca="false">IF(A81=$F$2,B81,"")</f>
        <v/>
      </c>
      <c r="G81" s="479" t="str">
        <f aca="false">IFERROR(SMALL($E$2:$E$250,D81),"")</f>
        <v/>
      </c>
      <c r="H81" s="479" t="str">
        <f aca="false">IFERROR(VLOOKUP(G81,base!$C$2:$D$133,2,FALSE()),"")</f>
        <v/>
      </c>
    </row>
    <row r="82" customFormat="false" ht="15" hidden="false" customHeight="false" outlineLevel="0" collapsed="false">
      <c r="A82" s="516" t="s">
        <v>1685</v>
      </c>
      <c r="B82" s="517" t="n">
        <v>215</v>
      </c>
      <c r="C82" s="517" t="s">
        <v>1594</v>
      </c>
      <c r="D82" s="479" t="n">
        <v>81</v>
      </c>
      <c r="E82" s="479" t="str">
        <f aca="false">IF(A82=$F$2,B82,"")</f>
        <v/>
      </c>
      <c r="G82" s="479" t="str">
        <f aca="false">IFERROR(SMALL($E$2:$E$250,D82),"")</f>
        <v/>
      </c>
      <c r="H82" s="479" t="str">
        <f aca="false">IFERROR(VLOOKUP(G82,base!$C$2:$D$133,2,FALSE()),"")</f>
        <v/>
      </c>
    </row>
    <row r="83" customFormat="false" ht="15" hidden="false" customHeight="false" outlineLevel="0" collapsed="false">
      <c r="A83" s="516" t="s">
        <v>241</v>
      </c>
      <c r="B83" s="517" t="n">
        <v>245</v>
      </c>
      <c r="C83" s="517" t="s">
        <v>1654</v>
      </c>
      <c r="D83" s="479" t="n">
        <v>82</v>
      </c>
      <c r="E83" s="479" t="str">
        <f aca="false">IF(A83=$F$2,B83,"")</f>
        <v/>
      </c>
      <c r="G83" s="479" t="str">
        <f aca="false">IFERROR(SMALL($E$2:$E$250,D83),"")</f>
        <v/>
      </c>
      <c r="H83" s="479" t="str">
        <f aca="false">IFERROR(VLOOKUP(G83,base!$C$2:$D$133,2,FALSE()),"")</f>
        <v/>
      </c>
    </row>
    <row r="84" customFormat="false" ht="15" hidden="false" customHeight="false" outlineLevel="0" collapsed="false">
      <c r="A84" s="516" t="s">
        <v>1685</v>
      </c>
      <c r="B84" s="517" t="n">
        <v>245</v>
      </c>
      <c r="C84" s="517" t="s">
        <v>1654</v>
      </c>
      <c r="D84" s="479" t="n">
        <v>83</v>
      </c>
      <c r="E84" s="479" t="str">
        <f aca="false">IF(A84=$F$2,B84,"")</f>
        <v/>
      </c>
      <c r="G84" s="479" t="str">
        <f aca="false">IFERROR(SMALL($E$2:$E$250,D84),"")</f>
        <v/>
      </c>
      <c r="H84" s="479" t="str">
        <f aca="false">IFERROR(VLOOKUP(G84,base!$C$2:$D$133,2,FALSE()),"")</f>
        <v/>
      </c>
    </row>
    <row r="85" customFormat="false" ht="15" hidden="false" customHeight="false" outlineLevel="0" collapsed="false">
      <c r="A85" s="516" t="s">
        <v>241</v>
      </c>
      <c r="B85" s="517" t="n">
        <v>250</v>
      </c>
      <c r="C85" s="517" t="s">
        <v>367</v>
      </c>
      <c r="D85" s="479" t="n">
        <v>84</v>
      </c>
      <c r="E85" s="479" t="str">
        <f aca="false">IF(A85=$F$2,B85,"")</f>
        <v/>
      </c>
      <c r="G85" s="479" t="str">
        <f aca="false">IFERROR(SMALL($E$2:$E$250,D85),"")</f>
        <v/>
      </c>
      <c r="H85" s="479" t="str">
        <f aca="false">IFERROR(VLOOKUP(G85,base!$C$2:$D$133,2,FALSE()),"")</f>
        <v/>
      </c>
    </row>
    <row r="86" customFormat="false" ht="15" hidden="false" customHeight="false" outlineLevel="0" collapsed="false">
      <c r="A86" s="516" t="s">
        <v>1685</v>
      </c>
      <c r="B86" s="517" t="n">
        <v>250</v>
      </c>
      <c r="C86" s="517" t="s">
        <v>367</v>
      </c>
      <c r="D86" s="479" t="n">
        <v>85</v>
      </c>
      <c r="E86" s="479" t="str">
        <f aca="false">IF(A86=$F$2,B86,"")</f>
        <v/>
      </c>
      <c r="G86" s="479" t="str">
        <f aca="false">IFERROR(SMALL($E$2:$E$250,D86),"")</f>
        <v/>
      </c>
      <c r="H86" s="479" t="str">
        <f aca="false">IFERROR(VLOOKUP(G86,base!$C$2:$D$133,2,FALSE()),"")</f>
        <v/>
      </c>
    </row>
    <row r="87" customFormat="false" ht="15" hidden="false" customHeight="false" outlineLevel="0" collapsed="false">
      <c r="A87" s="516" t="s">
        <v>241</v>
      </c>
      <c r="B87" s="517" t="n">
        <v>255</v>
      </c>
      <c r="C87" s="517" t="s">
        <v>1292</v>
      </c>
      <c r="D87" s="479" t="n">
        <v>86</v>
      </c>
      <c r="E87" s="479" t="str">
        <f aca="false">IF(A87=$F$2,B87,"")</f>
        <v/>
      </c>
      <c r="G87" s="479" t="str">
        <f aca="false">IFERROR(SMALL($E$2:$E$250,D87),"")</f>
        <v/>
      </c>
      <c r="H87" s="479" t="str">
        <f aca="false">IFERROR(VLOOKUP(G87,base!$C$2:$D$133,2,FALSE()),"")</f>
        <v/>
      </c>
    </row>
    <row r="88" customFormat="false" ht="15" hidden="false" customHeight="false" outlineLevel="0" collapsed="false">
      <c r="A88" s="516" t="s">
        <v>1685</v>
      </c>
      <c r="B88" s="517" t="n">
        <v>255</v>
      </c>
      <c r="C88" s="517" t="s">
        <v>1292</v>
      </c>
      <c r="D88" s="479" t="n">
        <v>87</v>
      </c>
      <c r="E88" s="479" t="str">
        <f aca="false">IF(A88=$F$2,B88,"")</f>
        <v/>
      </c>
      <c r="G88" s="479" t="str">
        <f aca="false">IFERROR(SMALL($E$2:$E$250,D88),"")</f>
        <v/>
      </c>
      <c r="H88" s="479" t="str">
        <f aca="false">IFERROR(VLOOKUP(G88,base!$C$2:$D$133,2,FALSE()),"")</f>
        <v/>
      </c>
    </row>
    <row r="89" customFormat="false" ht="15" hidden="false" customHeight="false" outlineLevel="0" collapsed="false">
      <c r="A89" s="516" t="s">
        <v>241</v>
      </c>
      <c r="B89" s="517" t="n">
        <v>260</v>
      </c>
      <c r="C89" s="517" t="s">
        <v>1297</v>
      </c>
      <c r="D89" s="479" t="n">
        <v>88</v>
      </c>
      <c r="E89" s="479" t="str">
        <f aca="false">IF(A89=$F$2,B89,"")</f>
        <v/>
      </c>
      <c r="G89" s="479" t="str">
        <f aca="false">IFERROR(SMALL($E$2:$E$250,D89),"")</f>
        <v/>
      </c>
      <c r="H89" s="479" t="str">
        <f aca="false">IFERROR(VLOOKUP(G89,base!$C$2:$D$133,2,FALSE()),"")</f>
        <v/>
      </c>
    </row>
    <row r="90" customFormat="false" ht="15" hidden="false" customHeight="false" outlineLevel="0" collapsed="false">
      <c r="A90" s="516" t="s">
        <v>1685</v>
      </c>
      <c r="B90" s="517" t="n">
        <v>260</v>
      </c>
      <c r="C90" s="517" t="s">
        <v>1297</v>
      </c>
      <c r="D90" s="479" t="n">
        <v>89</v>
      </c>
      <c r="E90" s="479" t="str">
        <f aca="false">IF(A90=$F$2,B90,"")</f>
        <v/>
      </c>
      <c r="G90" s="479" t="str">
        <f aca="false">IFERROR(SMALL($E$2:$E$250,D90),"")</f>
        <v/>
      </c>
      <c r="H90" s="479" t="str">
        <f aca="false">IFERROR(VLOOKUP(G90,base!$C$2:$D$133,2,FALSE()),"")</f>
        <v/>
      </c>
    </row>
    <row r="91" customFormat="false" ht="15" hidden="false" customHeight="false" outlineLevel="0" collapsed="false">
      <c r="A91" s="516" t="s">
        <v>241</v>
      </c>
      <c r="B91" s="517" t="n">
        <v>270</v>
      </c>
      <c r="C91" s="517" t="s">
        <v>968</v>
      </c>
      <c r="D91" s="479" t="n">
        <v>90</v>
      </c>
      <c r="E91" s="479" t="str">
        <f aca="false">IF(A91=$F$2,B91,"")</f>
        <v/>
      </c>
      <c r="G91" s="479" t="str">
        <f aca="false">IFERROR(SMALL($E$2:$E$250,D91),"")</f>
        <v/>
      </c>
      <c r="H91" s="479" t="str">
        <f aca="false">IFERROR(VLOOKUP(G91,base!$C$2:$D$133,2,FALSE()),"")</f>
        <v/>
      </c>
    </row>
    <row r="92" customFormat="false" ht="15" hidden="false" customHeight="false" outlineLevel="0" collapsed="false">
      <c r="A92" s="516" t="s">
        <v>1685</v>
      </c>
      <c r="B92" s="517" t="n">
        <v>270</v>
      </c>
      <c r="C92" s="517" t="s">
        <v>968</v>
      </c>
      <c r="D92" s="479" t="n">
        <v>91</v>
      </c>
      <c r="E92" s="479" t="str">
        <f aca="false">IF(A92=$F$2,B92,"")</f>
        <v/>
      </c>
      <c r="G92" s="479" t="str">
        <f aca="false">IFERROR(SMALL($E$2:$E$250,D92),"")</f>
        <v/>
      </c>
      <c r="H92" s="479" t="str">
        <f aca="false">IFERROR(VLOOKUP(G92,base!$C$2:$D$133,2,FALSE()),"")</f>
        <v/>
      </c>
    </row>
    <row r="93" customFormat="false" ht="15" hidden="false" customHeight="false" outlineLevel="0" collapsed="false">
      <c r="A93" s="516" t="s">
        <v>241</v>
      </c>
      <c r="B93" s="517" t="n">
        <v>285</v>
      </c>
      <c r="C93" s="517" t="s">
        <v>415</v>
      </c>
      <c r="D93" s="479" t="n">
        <v>92</v>
      </c>
      <c r="E93" s="479" t="str">
        <f aca="false">IF(A93=$F$2,B93,"")</f>
        <v/>
      </c>
      <c r="G93" s="479" t="str">
        <f aca="false">IFERROR(SMALL($E$2:$E$250,D93),"")</f>
        <v/>
      </c>
      <c r="H93" s="479" t="str">
        <f aca="false">IFERROR(VLOOKUP(G93,base!$C$2:$D$133,2,FALSE()),"")</f>
        <v/>
      </c>
    </row>
    <row r="94" customFormat="false" ht="15" hidden="false" customHeight="false" outlineLevel="0" collapsed="false">
      <c r="A94" s="516" t="s">
        <v>1685</v>
      </c>
      <c r="B94" s="517" t="n">
        <v>285</v>
      </c>
      <c r="C94" s="517" t="s">
        <v>415</v>
      </c>
      <c r="D94" s="479" t="n">
        <v>93</v>
      </c>
      <c r="E94" s="479" t="str">
        <f aca="false">IF(A94=$F$2,B94,"")</f>
        <v/>
      </c>
      <c r="G94" s="479" t="str">
        <f aca="false">IFERROR(SMALL($E$2:$E$250,D94),"")</f>
        <v/>
      </c>
      <c r="H94" s="479" t="str">
        <f aca="false">IFERROR(VLOOKUP(G94,base!$C$2:$D$133,2,FALSE()),"")</f>
        <v/>
      </c>
    </row>
    <row r="95" customFormat="false" ht="15" hidden="false" customHeight="false" outlineLevel="0" collapsed="false">
      <c r="A95" s="516" t="s">
        <v>241</v>
      </c>
      <c r="B95" s="517" t="n">
        <v>290</v>
      </c>
      <c r="C95" s="517" t="s">
        <v>549</v>
      </c>
      <c r="D95" s="479" t="n">
        <v>94</v>
      </c>
      <c r="E95" s="479" t="str">
        <f aca="false">IF(A95=$F$2,B95,"")</f>
        <v/>
      </c>
      <c r="G95" s="479" t="str">
        <f aca="false">IFERROR(SMALL($E$2:$E$250,D95),"")</f>
        <v/>
      </c>
      <c r="H95" s="479" t="str">
        <f aca="false">IFERROR(VLOOKUP(G95,base!$C$2:$D$133,2,FALSE()),"")</f>
        <v/>
      </c>
    </row>
    <row r="96" customFormat="false" ht="15" hidden="false" customHeight="false" outlineLevel="0" collapsed="false">
      <c r="A96" s="516" t="s">
        <v>1685</v>
      </c>
      <c r="B96" s="517" t="n">
        <v>290</v>
      </c>
      <c r="C96" s="517" t="s">
        <v>549</v>
      </c>
      <c r="D96" s="479" t="n">
        <v>95</v>
      </c>
      <c r="E96" s="479" t="str">
        <f aca="false">IF(A96=$F$2,B96,"")</f>
        <v/>
      </c>
      <c r="G96" s="479" t="str">
        <f aca="false">IFERROR(SMALL($E$2:$E$250,D96),"")</f>
        <v/>
      </c>
      <c r="H96" s="479" t="str">
        <f aca="false">IFERROR(VLOOKUP(G96,base!$C$2:$D$133,2,FALSE()),"")</f>
        <v/>
      </c>
    </row>
    <row r="97" customFormat="false" ht="15" hidden="false" customHeight="false" outlineLevel="0" collapsed="false">
      <c r="A97" s="516" t="s">
        <v>241</v>
      </c>
      <c r="B97" s="517" t="n">
        <v>295</v>
      </c>
      <c r="C97" s="517" t="s">
        <v>985</v>
      </c>
      <c r="D97" s="479" t="n">
        <v>96</v>
      </c>
      <c r="E97" s="479" t="str">
        <f aca="false">IF(A97=$F$2,B97,"")</f>
        <v/>
      </c>
      <c r="G97" s="479" t="str">
        <f aca="false">IFERROR(SMALL($E$2:$E$250,D97),"")</f>
        <v/>
      </c>
      <c r="H97" s="479" t="str">
        <f aca="false">IFERROR(VLOOKUP(G97,base!$C$2:$D$133,2,FALSE()),"")</f>
        <v/>
      </c>
    </row>
    <row r="98" customFormat="false" ht="15" hidden="false" customHeight="false" outlineLevel="0" collapsed="false">
      <c r="A98" s="516" t="s">
        <v>1685</v>
      </c>
      <c r="B98" s="517" t="n">
        <v>295</v>
      </c>
      <c r="C98" s="517" t="s">
        <v>985</v>
      </c>
      <c r="D98" s="479" t="n">
        <v>97</v>
      </c>
      <c r="E98" s="479" t="str">
        <f aca="false">IF(A98=$F$2,B98,"")</f>
        <v/>
      </c>
      <c r="G98" s="479" t="str">
        <f aca="false">IFERROR(SMALL($E$2:$E$250,D98),"")</f>
        <v/>
      </c>
      <c r="H98" s="479" t="str">
        <f aca="false">IFERROR(VLOOKUP(G98,base!$C$2:$D$133,2,FALSE()),"")</f>
        <v/>
      </c>
    </row>
    <row r="99" customFormat="false" ht="15" hidden="false" customHeight="false" outlineLevel="0" collapsed="false">
      <c r="A99" s="516" t="s">
        <v>241</v>
      </c>
      <c r="B99" s="517" t="n">
        <v>320</v>
      </c>
      <c r="C99" s="517" t="s">
        <v>1534</v>
      </c>
      <c r="D99" s="479" t="n">
        <v>98</v>
      </c>
      <c r="E99" s="479" t="str">
        <f aca="false">IF(A99=$F$2,B99,"")</f>
        <v/>
      </c>
      <c r="G99" s="479" t="str">
        <f aca="false">IFERROR(SMALL($E$2:$E$250,D99),"")</f>
        <v/>
      </c>
      <c r="H99" s="479" t="str">
        <f aca="false">IFERROR(VLOOKUP(G99,base!$C$2:$D$133,2,FALSE()),"")</f>
        <v/>
      </c>
    </row>
    <row r="100" customFormat="false" ht="15" hidden="false" customHeight="false" outlineLevel="0" collapsed="false">
      <c r="A100" s="516" t="s">
        <v>1685</v>
      </c>
      <c r="B100" s="517" t="n">
        <v>320</v>
      </c>
      <c r="C100" s="517" t="s">
        <v>1534</v>
      </c>
      <c r="D100" s="479" t="n">
        <v>99</v>
      </c>
      <c r="E100" s="479" t="str">
        <f aca="false">IF(A100=$F$2,B100,"")</f>
        <v/>
      </c>
      <c r="G100" s="479" t="str">
        <f aca="false">IFERROR(SMALL($E$2:$E$250,D100),"")</f>
        <v/>
      </c>
      <c r="H100" s="479" t="str">
        <f aca="false">IFERROR(VLOOKUP(G100,base!$C$2:$D$133,2,FALSE()),"")</f>
        <v/>
      </c>
    </row>
    <row r="101" customFormat="false" ht="15" hidden="false" customHeight="false" outlineLevel="0" collapsed="false">
      <c r="A101" s="516" t="s">
        <v>241</v>
      </c>
      <c r="B101" s="517" t="n">
        <v>345</v>
      </c>
      <c r="C101" s="517" t="s">
        <v>376</v>
      </c>
      <c r="D101" s="479" t="n">
        <v>100</v>
      </c>
      <c r="E101" s="479" t="str">
        <f aca="false">IF(A101=$F$2,B101,"")</f>
        <v/>
      </c>
      <c r="G101" s="479" t="str">
        <f aca="false">IFERROR(SMALL($E$2:$E$250,D101),"")</f>
        <v/>
      </c>
      <c r="H101" s="479" t="str">
        <f aca="false">IFERROR(VLOOKUP(G101,base!$C$2:$D$133,2,FALSE()),"")</f>
        <v/>
      </c>
    </row>
    <row r="102" customFormat="false" ht="15" hidden="false" customHeight="false" outlineLevel="0" collapsed="false">
      <c r="A102" s="516" t="s">
        <v>1685</v>
      </c>
      <c r="B102" s="517" t="n">
        <v>345</v>
      </c>
      <c r="C102" s="517" t="s">
        <v>376</v>
      </c>
      <c r="D102" s="479" t="n">
        <v>101</v>
      </c>
      <c r="E102" s="479" t="str">
        <f aca="false">IF(A102=$F$2,B102,"")</f>
        <v/>
      </c>
      <c r="G102" s="479" t="str">
        <f aca="false">IFERROR(SMALL($E$2:$E$250,D102),"")</f>
        <v/>
      </c>
      <c r="H102" s="479" t="str">
        <f aca="false">IFERROR(VLOOKUP(G102,base!$C$2:$D$133,2,FALSE()),"")</f>
        <v/>
      </c>
    </row>
    <row r="103" customFormat="false" ht="15" hidden="false" customHeight="false" outlineLevel="0" collapsed="false">
      <c r="A103" s="516" t="s">
        <v>241</v>
      </c>
      <c r="B103" s="517" t="n">
        <v>350</v>
      </c>
      <c r="C103" s="517" t="s">
        <v>1000</v>
      </c>
      <c r="D103" s="479" t="n">
        <v>102</v>
      </c>
      <c r="E103" s="479" t="str">
        <f aca="false">IF(A103=$F$2,B103,"")</f>
        <v/>
      </c>
      <c r="G103" s="479" t="str">
        <f aca="false">IFERROR(SMALL($E$2:$E$250,D103),"")</f>
        <v/>
      </c>
      <c r="H103" s="479" t="str">
        <f aca="false">IFERROR(VLOOKUP(G103,base!$C$2:$D$133,2,FALSE()),"")</f>
        <v/>
      </c>
    </row>
    <row r="104" customFormat="false" ht="15" hidden="false" customHeight="false" outlineLevel="0" collapsed="false">
      <c r="A104" s="516" t="s">
        <v>1685</v>
      </c>
      <c r="B104" s="517" t="n">
        <v>350</v>
      </c>
      <c r="C104" s="517" t="s">
        <v>1000</v>
      </c>
      <c r="D104" s="479" t="n">
        <v>103</v>
      </c>
      <c r="E104" s="479" t="str">
        <f aca="false">IF(A104=$F$2,B104,"")</f>
        <v/>
      </c>
      <c r="G104" s="479" t="str">
        <f aca="false">IFERROR(SMALL($E$2:$E$250,D104),"")</f>
        <v/>
      </c>
      <c r="H104" s="479" t="str">
        <f aca="false">IFERROR(VLOOKUP(G104,base!$C$2:$D$133,2,FALSE()),"")</f>
        <v/>
      </c>
    </row>
    <row r="105" customFormat="false" ht="15" hidden="false" customHeight="false" outlineLevel="0" collapsed="false">
      <c r="A105" s="516" t="s">
        <v>241</v>
      </c>
      <c r="B105" s="517" t="n">
        <v>360</v>
      </c>
      <c r="C105" s="517" t="s">
        <v>1615</v>
      </c>
      <c r="D105" s="479" t="n">
        <v>104</v>
      </c>
      <c r="E105" s="479" t="str">
        <f aca="false">IF(A105=$F$2,B105,"")</f>
        <v/>
      </c>
      <c r="G105" s="479" t="str">
        <f aca="false">IFERROR(SMALL($E$2:$E$250,D105),"")</f>
        <v/>
      </c>
      <c r="H105" s="479" t="str">
        <f aca="false">IFERROR(VLOOKUP(G105,base!$C$2:$D$133,2,FALSE()),"")</f>
        <v/>
      </c>
    </row>
    <row r="106" customFormat="false" ht="15" hidden="false" customHeight="false" outlineLevel="0" collapsed="false">
      <c r="A106" s="516" t="s">
        <v>1685</v>
      </c>
      <c r="B106" s="517" t="n">
        <v>360</v>
      </c>
      <c r="C106" s="517" t="s">
        <v>1615</v>
      </c>
      <c r="D106" s="479" t="n">
        <v>105</v>
      </c>
      <c r="E106" s="479" t="str">
        <f aca="false">IF(A106=$F$2,B106,"")</f>
        <v/>
      </c>
      <c r="G106" s="479" t="str">
        <f aca="false">IFERROR(SMALL($E$2:$E$250,D106),"")</f>
        <v/>
      </c>
      <c r="H106" s="479" t="str">
        <f aca="false">IFERROR(VLOOKUP(G106,base!$C$2:$D$133,2,FALSE()),"")</f>
        <v/>
      </c>
    </row>
    <row r="107" customFormat="false" ht="15" hidden="false" customHeight="false" outlineLevel="0" collapsed="false">
      <c r="A107" s="516" t="s">
        <v>241</v>
      </c>
      <c r="B107" s="517" t="n">
        <v>380</v>
      </c>
      <c r="C107" s="517" t="s">
        <v>952</v>
      </c>
      <c r="D107" s="479" t="n">
        <v>106</v>
      </c>
      <c r="E107" s="479" t="str">
        <f aca="false">IF(A107=$F$2,B107,"")</f>
        <v/>
      </c>
      <c r="G107" s="479" t="str">
        <f aca="false">IFERROR(SMALL($E$2:$E$250,D107),"")</f>
        <v/>
      </c>
      <c r="H107" s="479" t="str">
        <f aca="false">IFERROR(VLOOKUP(G107,base!$C$2:$D$133,2,FALSE()),"")</f>
        <v/>
      </c>
    </row>
    <row r="108" customFormat="false" ht="15" hidden="false" customHeight="false" outlineLevel="0" collapsed="false">
      <c r="A108" s="516" t="s">
        <v>1685</v>
      </c>
      <c r="B108" s="517" t="n">
        <v>380</v>
      </c>
      <c r="C108" s="517" t="s">
        <v>952</v>
      </c>
      <c r="D108" s="479" t="n">
        <v>107</v>
      </c>
      <c r="E108" s="479" t="str">
        <f aca="false">IF(A108=$F$2,B108,"")</f>
        <v/>
      </c>
      <c r="G108" s="479" t="str">
        <f aca="false">IFERROR(SMALL($E$2:$E$250,D108),"")</f>
        <v/>
      </c>
      <c r="H108" s="479" t="str">
        <f aca="false">IFERROR(VLOOKUP(G108,base!$C$2:$D$133,2,FALSE()),"")</f>
        <v/>
      </c>
    </row>
    <row r="109" customFormat="false" ht="15" hidden="false" customHeight="false" outlineLevel="0" collapsed="false">
      <c r="A109" s="516" t="s">
        <v>241</v>
      </c>
      <c r="B109" s="517" t="n">
        <v>390</v>
      </c>
      <c r="C109" s="517" t="s">
        <v>530</v>
      </c>
      <c r="D109" s="479" t="n">
        <v>108</v>
      </c>
      <c r="E109" s="479" t="str">
        <f aca="false">IF(A109=$F$2,B109,"")</f>
        <v/>
      </c>
      <c r="G109" s="479" t="str">
        <f aca="false">IFERROR(SMALL($E$2:$E$250,D109),"")</f>
        <v/>
      </c>
      <c r="H109" s="479" t="str">
        <f aca="false">IFERROR(VLOOKUP(G109,base!$C$2:$D$133,2,FALSE()),"")</f>
        <v/>
      </c>
    </row>
    <row r="110" customFormat="false" ht="15" hidden="false" customHeight="false" outlineLevel="0" collapsed="false">
      <c r="A110" s="516" t="s">
        <v>1685</v>
      </c>
      <c r="B110" s="517" t="n">
        <v>390</v>
      </c>
      <c r="C110" s="517" t="s">
        <v>530</v>
      </c>
      <c r="D110" s="479" t="n">
        <v>109</v>
      </c>
      <c r="E110" s="479" t="str">
        <f aca="false">IF(A110=$F$2,B110,"")</f>
        <v/>
      </c>
      <c r="G110" s="479" t="str">
        <f aca="false">IFERROR(SMALL($E$2:$E$250,D110),"")</f>
        <v/>
      </c>
      <c r="H110" s="479" t="str">
        <f aca="false">IFERROR(VLOOKUP(G110,base!$C$2:$D$133,2,FALSE()),"")</f>
        <v/>
      </c>
    </row>
    <row r="111" customFormat="false" ht="15" hidden="false" customHeight="false" outlineLevel="0" collapsed="false">
      <c r="A111" s="516" t="s">
        <v>241</v>
      </c>
      <c r="B111" s="517" t="n">
        <v>395</v>
      </c>
      <c r="C111" s="517" t="s">
        <v>587</v>
      </c>
      <c r="D111" s="479" t="n">
        <v>110</v>
      </c>
      <c r="E111" s="479" t="str">
        <f aca="false">IF(A111=$F$2,B111,"")</f>
        <v/>
      </c>
      <c r="G111" s="479" t="str">
        <f aca="false">IFERROR(SMALL($E$2:$E$250,D111),"")</f>
        <v/>
      </c>
      <c r="H111" s="479" t="str">
        <f aca="false">IFERROR(VLOOKUP(G111,base!$C$2:$D$133,2,FALSE()),"")</f>
        <v/>
      </c>
    </row>
    <row r="112" customFormat="false" ht="15" hidden="false" customHeight="false" outlineLevel="0" collapsed="false">
      <c r="A112" s="516" t="s">
        <v>1685</v>
      </c>
      <c r="B112" s="517" t="n">
        <v>395</v>
      </c>
      <c r="C112" s="517" t="s">
        <v>587</v>
      </c>
      <c r="D112" s="479" t="n">
        <v>111</v>
      </c>
      <c r="E112" s="479" t="str">
        <f aca="false">IF(A112=$F$2,B112,"")</f>
        <v/>
      </c>
      <c r="G112" s="479" t="str">
        <f aca="false">IFERROR(SMALL($E$2:$E$250,D112),"")</f>
        <v/>
      </c>
      <c r="H112" s="479" t="str">
        <f aca="false">IFERROR(VLOOKUP(G112,base!$C$2:$D$133,2,FALSE()),"")</f>
        <v/>
      </c>
    </row>
    <row r="113" customFormat="false" ht="15" hidden="false" customHeight="false" outlineLevel="0" collapsed="false">
      <c r="A113" s="516" t="s">
        <v>241</v>
      </c>
      <c r="B113" s="517" t="n">
        <v>397</v>
      </c>
      <c r="C113" s="517" t="s">
        <v>575</v>
      </c>
      <c r="D113" s="479" t="n">
        <v>112</v>
      </c>
      <c r="E113" s="479" t="str">
        <f aca="false">IF(A113=$F$2,B113,"")</f>
        <v/>
      </c>
      <c r="G113" s="479" t="str">
        <f aca="false">IFERROR(SMALL($E$2:$E$250,D113),"")</f>
        <v/>
      </c>
      <c r="H113" s="479" t="str">
        <f aca="false">IFERROR(VLOOKUP(G113,base!$C$2:$D$133,2,FALSE()),"")</f>
        <v/>
      </c>
    </row>
    <row r="114" customFormat="false" ht="15" hidden="false" customHeight="false" outlineLevel="0" collapsed="false">
      <c r="A114" s="516" t="s">
        <v>1685</v>
      </c>
      <c r="B114" s="517" t="n">
        <v>397</v>
      </c>
      <c r="C114" s="517" t="s">
        <v>575</v>
      </c>
      <c r="D114" s="479" t="n">
        <v>113</v>
      </c>
      <c r="E114" s="479" t="str">
        <f aca="false">IF(A114=$F$2,B114,"")</f>
        <v/>
      </c>
      <c r="G114" s="479" t="str">
        <f aca="false">IFERROR(SMALL($E$2:$E$250,D114),"")</f>
        <v/>
      </c>
      <c r="H114" s="479" t="str">
        <f aca="false">IFERROR(VLOOKUP(G114,base!$C$2:$D$133,2,FALSE()),"")</f>
        <v/>
      </c>
    </row>
    <row r="115" customFormat="false" ht="15" hidden="false" customHeight="false" outlineLevel="0" collapsed="false">
      <c r="A115" s="516" t="s">
        <v>241</v>
      </c>
      <c r="B115" s="517" t="n">
        <v>400</v>
      </c>
      <c r="C115" s="517" t="s">
        <v>607</v>
      </c>
      <c r="D115" s="479" t="n">
        <v>114</v>
      </c>
      <c r="E115" s="479" t="str">
        <f aca="false">IF(A115=$F$2,B115,"")</f>
        <v/>
      </c>
      <c r="G115" s="479" t="str">
        <f aca="false">IFERROR(SMALL($E$2:$E$250,D115),"")</f>
        <v/>
      </c>
      <c r="H115" s="479" t="str">
        <f aca="false">IFERROR(VLOOKUP(G115,base!$C$2:$D$133,2,FALSE()),"")</f>
        <v/>
      </c>
    </row>
    <row r="116" customFormat="false" ht="15" hidden="false" customHeight="false" outlineLevel="0" collapsed="false">
      <c r="A116" s="516" t="s">
        <v>1685</v>
      </c>
      <c r="B116" s="517" t="n">
        <v>400</v>
      </c>
      <c r="C116" s="517" t="s">
        <v>607</v>
      </c>
      <c r="D116" s="479" t="n">
        <v>115</v>
      </c>
      <c r="E116" s="479" t="str">
        <f aca="false">IF(A116=$F$2,B116,"")</f>
        <v/>
      </c>
      <c r="G116" s="479" t="str">
        <f aca="false">IFERROR(SMALL($E$2:$E$250,D116),"")</f>
        <v/>
      </c>
      <c r="H116" s="479" t="str">
        <f aca="false">IFERROR(VLOOKUP(G116,base!$C$2:$D$133,2,FALSE()),"")</f>
        <v/>
      </c>
    </row>
    <row r="117" customFormat="false" ht="15" hidden="false" customHeight="false" outlineLevel="0" collapsed="false">
      <c r="A117" s="516" t="s">
        <v>241</v>
      </c>
      <c r="B117" s="517" t="n">
        <v>405</v>
      </c>
      <c r="C117" s="517" t="s">
        <v>556</v>
      </c>
      <c r="D117" s="479" t="n">
        <v>116</v>
      </c>
      <c r="E117" s="479" t="str">
        <f aca="false">IF(A117=$F$2,B117,"")</f>
        <v/>
      </c>
      <c r="G117" s="479" t="str">
        <f aca="false">IFERROR(SMALL($E$2:$E$250,D117),"")</f>
        <v/>
      </c>
      <c r="H117" s="479" t="str">
        <f aca="false">IFERROR(VLOOKUP(G117,base!$C$2:$D$133,2,FALSE()),"")</f>
        <v/>
      </c>
    </row>
    <row r="118" customFormat="false" ht="15" hidden="false" customHeight="false" outlineLevel="0" collapsed="false">
      <c r="A118" s="516" t="s">
        <v>1685</v>
      </c>
      <c r="B118" s="517" t="n">
        <v>405</v>
      </c>
      <c r="C118" s="517" t="s">
        <v>556</v>
      </c>
      <c r="D118" s="479" t="n">
        <v>117</v>
      </c>
      <c r="E118" s="479" t="str">
        <f aca="false">IF(A118=$F$2,B118,"")</f>
        <v/>
      </c>
      <c r="G118" s="479" t="str">
        <f aca="false">IFERROR(SMALL($E$2:$E$250,D118),"")</f>
        <v/>
      </c>
      <c r="H118" s="479" t="str">
        <f aca="false">IFERROR(VLOOKUP(G118,base!$C$2:$D$133,2,FALSE()),"")</f>
        <v/>
      </c>
    </row>
    <row r="119" customFormat="false" ht="15" hidden="false" customHeight="false" outlineLevel="0" collapsed="false">
      <c r="A119" s="516" t="s">
        <v>241</v>
      </c>
      <c r="B119" s="517" t="n">
        <v>410</v>
      </c>
      <c r="C119" s="517" t="s">
        <v>489</v>
      </c>
      <c r="D119" s="479" t="n">
        <v>118</v>
      </c>
      <c r="E119" s="479" t="str">
        <f aca="false">IF(A119=$F$2,B119,"")</f>
        <v/>
      </c>
      <c r="G119" s="479" t="str">
        <f aca="false">IFERROR(SMALL($E$2:$E$250,D119),"")</f>
        <v/>
      </c>
      <c r="H119" s="479" t="str">
        <f aca="false">IFERROR(VLOOKUP(G119,base!$C$2:$D$133,2,FALSE()),"")</f>
        <v/>
      </c>
    </row>
    <row r="120" customFormat="false" ht="15" hidden="false" customHeight="false" outlineLevel="0" collapsed="false">
      <c r="A120" s="516" t="s">
        <v>1685</v>
      </c>
      <c r="B120" s="517" t="n">
        <v>410</v>
      </c>
      <c r="C120" s="517" t="s">
        <v>489</v>
      </c>
      <c r="D120" s="479" t="n">
        <v>119</v>
      </c>
      <c r="E120" s="479" t="str">
        <f aca="false">IF(A120=$F$2,B120,"")</f>
        <v/>
      </c>
      <c r="G120" s="479" t="str">
        <f aca="false">IFERROR(SMALL($E$2:$E$250,D120),"")</f>
        <v/>
      </c>
      <c r="H120" s="479" t="str">
        <f aca="false">IFERROR(VLOOKUP(G120,base!$C$2:$D$133,2,FALSE()),"")</f>
        <v/>
      </c>
    </row>
    <row r="121" customFormat="false" ht="15" hidden="false" customHeight="false" outlineLevel="0" collapsed="false">
      <c r="A121" s="516" t="s">
        <v>241</v>
      </c>
      <c r="B121" s="517" t="n">
        <v>420</v>
      </c>
      <c r="C121" s="517" t="s">
        <v>390</v>
      </c>
      <c r="D121" s="479" t="n">
        <v>120</v>
      </c>
      <c r="E121" s="479" t="str">
        <f aca="false">IF(A121=$F$2,B121,"")</f>
        <v/>
      </c>
      <c r="G121" s="479" t="str">
        <f aca="false">IFERROR(SMALL($E$2:$E$250,D121),"")</f>
        <v/>
      </c>
      <c r="H121" s="479" t="str">
        <f aca="false">IFERROR(VLOOKUP(G121,base!$C$2:$D$133,2,FALSE()),"")</f>
        <v/>
      </c>
    </row>
    <row r="122" customFormat="false" ht="15" hidden="false" customHeight="false" outlineLevel="0" collapsed="false">
      <c r="A122" s="516" t="s">
        <v>1685</v>
      </c>
      <c r="B122" s="517" t="n">
        <v>420</v>
      </c>
      <c r="C122" s="517" t="s">
        <v>390</v>
      </c>
      <c r="D122" s="479" t="n">
        <v>121</v>
      </c>
      <c r="E122" s="479" t="str">
        <f aca="false">IF(A122=$F$2,B122,"")</f>
        <v/>
      </c>
      <c r="G122" s="479" t="str">
        <f aca="false">IFERROR(SMALL($E$2:$E$250,D122),"")</f>
        <v/>
      </c>
      <c r="H122" s="479" t="str">
        <f aca="false">IFERROR(VLOOKUP(G122,base!$C$2:$D$133,2,FALSE()),"")</f>
        <v/>
      </c>
    </row>
    <row r="123" customFormat="false" ht="15" hidden="false" customHeight="false" outlineLevel="0" collapsed="false">
      <c r="A123" s="516" t="s">
        <v>241</v>
      </c>
      <c r="B123" s="517" t="n">
        <v>428</v>
      </c>
      <c r="C123" s="517" t="s">
        <v>476</v>
      </c>
      <c r="D123" s="479" t="n">
        <v>122</v>
      </c>
      <c r="E123" s="479" t="str">
        <f aca="false">IF(A123=$F$2,B123,"")</f>
        <v/>
      </c>
      <c r="G123" s="479" t="str">
        <f aca="false">IFERROR(SMALL($E$2:$E$250,D123),"")</f>
        <v/>
      </c>
      <c r="H123" s="479" t="str">
        <f aca="false">IFERROR(VLOOKUP(G123,base!$C$2:$D$133,2,FALSE()),"")</f>
        <v/>
      </c>
    </row>
    <row r="124" customFormat="false" ht="15" hidden="false" customHeight="false" outlineLevel="0" collapsed="false">
      <c r="A124" s="516" t="s">
        <v>1685</v>
      </c>
      <c r="B124" s="517" t="n">
        <v>428</v>
      </c>
      <c r="C124" s="517" t="s">
        <v>476</v>
      </c>
      <c r="D124" s="479" t="n">
        <v>123</v>
      </c>
      <c r="E124" s="479" t="str">
        <f aca="false">IF(A124=$F$2,B124,"")</f>
        <v/>
      </c>
      <c r="G124" s="479" t="str">
        <f aca="false">IFERROR(SMALL($E$2:$E$250,D124),"")</f>
        <v/>
      </c>
      <c r="H124" s="479" t="str">
        <f aca="false">IFERROR(VLOOKUP(G124,base!$C$2:$D$133,2,FALSE()),"")</f>
        <v/>
      </c>
    </row>
    <row r="125" customFormat="false" ht="15" hidden="false" customHeight="false" outlineLevel="0" collapsed="false">
      <c r="A125" s="516" t="s">
        <v>241</v>
      </c>
      <c r="B125" s="517" t="n">
        <v>435</v>
      </c>
      <c r="C125" s="517" t="s">
        <v>602</v>
      </c>
      <c r="D125" s="479" t="n">
        <v>124</v>
      </c>
      <c r="E125" s="479" t="str">
        <f aca="false">IF(A125=$F$2,B125,"")</f>
        <v/>
      </c>
      <c r="G125" s="479" t="str">
        <f aca="false">IFERROR(SMALL($E$2:$E$250,D125),"")</f>
        <v/>
      </c>
      <c r="H125" s="479" t="str">
        <f aca="false">IFERROR(VLOOKUP(G125,base!$C$2:$D$133,2,FALSE()),"")</f>
        <v/>
      </c>
    </row>
    <row r="126" customFormat="false" ht="15" hidden="false" customHeight="false" outlineLevel="0" collapsed="false">
      <c r="A126" s="516" t="s">
        <v>1685</v>
      </c>
      <c r="B126" s="517" t="n">
        <v>435</v>
      </c>
      <c r="C126" s="517" t="s">
        <v>602</v>
      </c>
      <c r="D126" s="479" t="n">
        <v>125</v>
      </c>
      <c r="E126" s="479" t="str">
        <f aca="false">IF(A126=$F$2,B126,"")</f>
        <v/>
      </c>
      <c r="G126" s="479" t="str">
        <f aca="false">IFERROR(SMALL($E$2:$E$250,D126),"")</f>
        <v/>
      </c>
      <c r="H126" s="479" t="str">
        <f aca="false">IFERROR(VLOOKUP(G126,base!$C$2:$D$133,2,FALSE()),"")</f>
        <v/>
      </c>
    </row>
    <row r="127" customFormat="false" ht="15" hidden="false" customHeight="false" outlineLevel="0" collapsed="false">
      <c r="A127" s="516" t="s">
        <v>241</v>
      </c>
      <c r="B127" s="517" t="n">
        <v>440</v>
      </c>
      <c r="C127" s="517" t="s">
        <v>1163</v>
      </c>
      <c r="D127" s="479" t="n">
        <v>126</v>
      </c>
      <c r="E127" s="479" t="str">
        <f aca="false">IF(A127=$F$2,B127,"")</f>
        <v/>
      </c>
      <c r="G127" s="479" t="str">
        <f aca="false">IFERROR(SMALL($E$2:$E$250,D127),"")</f>
        <v/>
      </c>
      <c r="H127" s="479" t="str">
        <f aca="false">IFERROR(VLOOKUP(G127,base!$C$2:$D$133,2,FALSE()),"")</f>
        <v/>
      </c>
    </row>
    <row r="128" customFormat="false" ht="15" hidden="false" customHeight="false" outlineLevel="0" collapsed="false">
      <c r="A128" s="516" t="s">
        <v>1685</v>
      </c>
      <c r="B128" s="517" t="n">
        <v>440</v>
      </c>
      <c r="C128" s="517" t="s">
        <v>1163</v>
      </c>
      <c r="D128" s="479" t="n">
        <v>127</v>
      </c>
      <c r="E128" s="479" t="str">
        <f aca="false">IF(A128=$F$2,B128,"")</f>
        <v/>
      </c>
      <c r="G128" s="479" t="str">
        <f aca="false">IFERROR(SMALL($E$2:$E$250,D128),"")</f>
        <v/>
      </c>
      <c r="H128" s="479" t="str">
        <f aca="false">IFERROR(VLOOKUP(G128,base!$C$2:$D$133,2,FALSE()),"")</f>
        <v/>
      </c>
    </row>
    <row r="129" customFormat="false" ht="15" hidden="false" customHeight="false" outlineLevel="0" collapsed="false">
      <c r="A129" s="516" t="s">
        <v>241</v>
      </c>
      <c r="B129" s="517" t="n">
        <v>445</v>
      </c>
      <c r="C129" s="517" t="s">
        <v>453</v>
      </c>
      <c r="D129" s="479" t="n">
        <v>128</v>
      </c>
      <c r="E129" s="479" t="str">
        <f aca="false">IF(A129=$F$2,B129,"")</f>
        <v/>
      </c>
      <c r="G129" s="479" t="str">
        <f aca="false">IFERROR(SMALL($E$2:$E$250,D129),"")</f>
        <v/>
      </c>
      <c r="H129" s="479" t="str">
        <f aca="false">IFERROR(VLOOKUP(G129,base!$C$2:$D$133,2,FALSE()),"")</f>
        <v/>
      </c>
    </row>
    <row r="130" customFormat="false" ht="15" hidden="false" customHeight="false" outlineLevel="0" collapsed="false">
      <c r="A130" s="516" t="s">
        <v>1685</v>
      </c>
      <c r="B130" s="517" t="n">
        <v>445</v>
      </c>
      <c r="C130" s="517" t="s">
        <v>453</v>
      </c>
      <c r="D130" s="479" t="n">
        <v>129</v>
      </c>
      <c r="E130" s="479" t="str">
        <f aca="false">IF(A130=$F$2,B130,"")</f>
        <v/>
      </c>
      <c r="G130" s="479" t="str">
        <f aca="false">IFERROR(SMALL($E$2:$E$250,D130),"")</f>
        <v/>
      </c>
      <c r="H130" s="479" t="str">
        <f aca="false">IFERROR(VLOOKUP(G130,base!$C$2:$D$133,2,FALSE()),"")</f>
        <v/>
      </c>
    </row>
    <row r="131" customFormat="false" ht="15" hidden="false" customHeight="false" outlineLevel="0" collapsed="false">
      <c r="A131" s="516" t="s">
        <v>241</v>
      </c>
      <c r="B131" s="517" t="n">
        <v>450</v>
      </c>
      <c r="C131" s="517" t="s">
        <v>1199</v>
      </c>
      <c r="D131" s="479" t="n">
        <v>130</v>
      </c>
      <c r="E131" s="479" t="str">
        <f aca="false">IF(A131=$F$2,B131,"")</f>
        <v/>
      </c>
      <c r="G131" s="479" t="str">
        <f aca="false">IFERROR(SMALL($E$2:$E$250,D131),"")</f>
        <v/>
      </c>
      <c r="H131" s="479" t="str">
        <f aca="false">IFERROR(VLOOKUP(G131,base!$C$2:$D$133,2,FALSE()),"")</f>
        <v/>
      </c>
    </row>
    <row r="132" customFormat="false" ht="15" hidden="false" customHeight="false" outlineLevel="0" collapsed="false">
      <c r="A132" s="516" t="s">
        <v>1685</v>
      </c>
      <c r="B132" s="517" t="n">
        <v>450</v>
      </c>
      <c r="C132" s="517" t="s">
        <v>1199</v>
      </c>
      <c r="D132" s="479" t="n">
        <v>131</v>
      </c>
      <c r="E132" s="479" t="str">
        <f aca="false">IF(A132=$F$2,B132,"")</f>
        <v/>
      </c>
      <c r="G132" s="479" t="str">
        <f aca="false">IFERROR(SMALL($E$2:$E$250,D132),"")</f>
        <v/>
      </c>
      <c r="H132" s="479" t="str">
        <f aca="false">IFERROR(VLOOKUP(G132,base!$C$2:$D$133,2,FALSE()),"")</f>
        <v/>
      </c>
    </row>
    <row r="133" customFormat="false" ht="15" hidden="false" customHeight="false" outlineLevel="0" collapsed="false">
      <c r="A133" s="516" t="s">
        <v>241</v>
      </c>
      <c r="B133" s="517" t="n">
        <v>452</v>
      </c>
      <c r="C133" s="517" t="s">
        <v>327</v>
      </c>
      <c r="D133" s="479" t="n">
        <v>132</v>
      </c>
      <c r="E133" s="479" t="str">
        <f aca="false">IF(A133=$F$2,B133,"")</f>
        <v/>
      </c>
      <c r="G133" s="479" t="str">
        <f aca="false">IFERROR(SMALL($E$2:$E$250,D133),"")</f>
        <v/>
      </c>
      <c r="H133" s="479" t="str">
        <f aca="false">IFERROR(VLOOKUP(G133,base!$C$2:$D$133,2,FALSE()),"")</f>
        <v/>
      </c>
    </row>
    <row r="134" customFormat="false" ht="15" hidden="false" customHeight="false" outlineLevel="0" collapsed="false">
      <c r="A134" s="516" t="s">
        <v>1685</v>
      </c>
      <c r="B134" s="517" t="n">
        <v>452</v>
      </c>
      <c r="C134" s="517" t="s">
        <v>327</v>
      </c>
      <c r="D134" s="479" t="n">
        <v>133</v>
      </c>
      <c r="E134" s="479" t="str">
        <f aca="false">IF(A134=$F$2,B134,"")</f>
        <v/>
      </c>
      <c r="G134" s="479" t="str">
        <f aca="false">IFERROR(SMALL($E$2:$E$250,D134),"")</f>
        <v/>
      </c>
      <c r="H134" s="479" t="str">
        <f aca="false">IFERROR(VLOOKUP(G134,base!$C$2:$D$133,2,FALSE()),"")</f>
        <v/>
      </c>
    </row>
    <row r="135" customFormat="false" ht="15" hidden="false" customHeight="false" outlineLevel="0" collapsed="false">
      <c r="A135" s="516" t="s">
        <v>241</v>
      </c>
      <c r="B135" s="517" t="n">
        <v>460</v>
      </c>
      <c r="C135" s="517" t="s">
        <v>1263</v>
      </c>
      <c r="D135" s="479" t="n">
        <v>134</v>
      </c>
      <c r="E135" s="479" t="str">
        <f aca="false">IF(A135=$F$2,B135,"")</f>
        <v/>
      </c>
      <c r="G135" s="479" t="str">
        <f aca="false">IFERROR(SMALL($E$2:$E$250,D135),"")</f>
        <v/>
      </c>
      <c r="H135" s="479" t="str">
        <f aca="false">IFERROR(VLOOKUP(G135,base!$C$2:$D$133,2,FALSE()),"")</f>
        <v/>
      </c>
    </row>
    <row r="136" customFormat="false" ht="15" hidden="false" customHeight="false" outlineLevel="0" collapsed="false">
      <c r="A136" s="516" t="s">
        <v>1685</v>
      </c>
      <c r="B136" s="517" t="n">
        <v>460</v>
      </c>
      <c r="C136" s="517" t="s">
        <v>1263</v>
      </c>
      <c r="D136" s="479" t="n">
        <v>135</v>
      </c>
      <c r="E136" s="479" t="str">
        <f aca="false">IF(A136=$F$2,B136,"")</f>
        <v/>
      </c>
      <c r="G136" s="479" t="str">
        <f aca="false">IFERROR(SMALL($E$2:$E$250,D136),"")</f>
        <v/>
      </c>
      <c r="H136" s="479" t="str">
        <f aca="false">IFERROR(VLOOKUP(G136,base!$C$2:$D$133,2,FALSE()),"")</f>
        <v/>
      </c>
    </row>
    <row r="137" customFormat="false" ht="15" hidden="false" customHeight="false" outlineLevel="0" collapsed="false">
      <c r="A137" s="516" t="s">
        <v>241</v>
      </c>
      <c r="B137" s="517" t="n">
        <v>461</v>
      </c>
      <c r="C137" s="517" t="s">
        <v>1328</v>
      </c>
      <c r="D137" s="479" t="n">
        <v>136</v>
      </c>
      <c r="E137" s="479" t="str">
        <f aca="false">IF(A137=$F$2,B137,"")</f>
        <v/>
      </c>
      <c r="G137" s="479" t="str">
        <f aca="false">IFERROR(SMALL($E$2:$E$250,D137),"")</f>
        <v/>
      </c>
      <c r="H137" s="479" t="str">
        <f aca="false">IFERROR(VLOOKUP(G137,base!$C$2:$D$133,2,FALSE()),"")</f>
        <v/>
      </c>
    </row>
    <row r="138" customFormat="false" ht="15" hidden="false" customHeight="false" outlineLevel="0" collapsed="false">
      <c r="A138" s="516" t="s">
        <v>1685</v>
      </c>
      <c r="B138" s="517" t="n">
        <v>461</v>
      </c>
      <c r="C138" s="517" t="s">
        <v>1328</v>
      </c>
      <c r="D138" s="479" t="n">
        <v>137</v>
      </c>
      <c r="E138" s="479" t="str">
        <f aca="false">IF(A138=$F$2,B138,"")</f>
        <v/>
      </c>
      <c r="G138" s="479" t="str">
        <f aca="false">IFERROR(SMALL($E$2:$E$250,D138),"")</f>
        <v/>
      </c>
      <c r="H138" s="479" t="str">
        <f aca="false">IFERROR(VLOOKUP(G138,base!$C$2:$D$133,2,FALSE()),"")</f>
        <v/>
      </c>
    </row>
    <row r="139" customFormat="false" ht="15" hidden="false" customHeight="false" outlineLevel="0" collapsed="false">
      <c r="A139" s="516" t="s">
        <v>241</v>
      </c>
      <c r="B139" s="517" t="n">
        <v>463</v>
      </c>
      <c r="C139" s="517" t="s">
        <v>1334</v>
      </c>
      <c r="D139" s="479" t="n">
        <v>138</v>
      </c>
      <c r="E139" s="479" t="str">
        <f aca="false">IF(A139=$F$2,B139,"")</f>
        <v/>
      </c>
      <c r="G139" s="479" t="str">
        <f aca="false">IFERROR(SMALL($E$2:$E$250,D139),"")</f>
        <v/>
      </c>
      <c r="H139" s="479" t="str">
        <f aca="false">IFERROR(VLOOKUP(G139,base!$C$2:$D$133,2,FALSE()),"")</f>
        <v/>
      </c>
    </row>
    <row r="140" customFormat="false" ht="15" hidden="false" customHeight="false" outlineLevel="0" collapsed="false">
      <c r="A140" s="516" t="s">
        <v>1685</v>
      </c>
      <c r="B140" s="517" t="n">
        <v>463</v>
      </c>
      <c r="C140" s="517" t="s">
        <v>1334</v>
      </c>
      <c r="D140" s="479" t="n">
        <v>139</v>
      </c>
      <c r="E140" s="479" t="str">
        <f aca="false">IF(A140=$F$2,B140,"")</f>
        <v/>
      </c>
      <c r="G140" s="479" t="str">
        <f aca="false">IFERROR(SMALL($E$2:$E$250,D140),"")</f>
        <v/>
      </c>
      <c r="H140" s="479" t="str">
        <f aca="false">IFERROR(VLOOKUP(G140,base!$C$2:$D$133,2,FALSE()),"")</f>
        <v/>
      </c>
    </row>
    <row r="141" customFormat="false" ht="15" hidden="false" customHeight="false" outlineLevel="0" collapsed="false">
      <c r="A141" s="516" t="s">
        <v>241</v>
      </c>
      <c r="B141" s="517" t="n">
        <v>465</v>
      </c>
      <c r="C141" s="517" t="s">
        <v>862</v>
      </c>
      <c r="D141" s="479" t="n">
        <v>140</v>
      </c>
      <c r="E141" s="479" t="str">
        <f aca="false">IF(A141=$F$2,B141,"")</f>
        <v/>
      </c>
      <c r="G141" s="479" t="str">
        <f aca="false">IFERROR(SMALL($E$2:$E$250,D141),"")</f>
        <v/>
      </c>
      <c r="H141" s="479" t="str">
        <f aca="false">IFERROR(VLOOKUP(G141,base!$C$2:$D$133,2,FALSE()),"")</f>
        <v/>
      </c>
    </row>
    <row r="142" customFormat="false" ht="15" hidden="false" customHeight="false" outlineLevel="0" collapsed="false">
      <c r="A142" s="516" t="s">
        <v>1685</v>
      </c>
      <c r="B142" s="517" t="n">
        <v>465</v>
      </c>
      <c r="C142" s="517" t="s">
        <v>862</v>
      </c>
      <c r="D142" s="479" t="n">
        <v>141</v>
      </c>
      <c r="E142" s="479" t="str">
        <f aca="false">IF(A142=$F$2,B142,"")</f>
        <v/>
      </c>
      <c r="G142" s="479" t="str">
        <f aca="false">IFERROR(SMALL($E$2:$E$250,D142),"")</f>
        <v/>
      </c>
      <c r="H142" s="479" t="str">
        <f aca="false">IFERROR(VLOOKUP(G142,base!$C$2:$D$133,2,FALSE()),"")</f>
        <v/>
      </c>
    </row>
    <row r="143" customFormat="false" ht="15" hidden="false" customHeight="false" outlineLevel="0" collapsed="false">
      <c r="A143" s="516" t="s">
        <v>241</v>
      </c>
      <c r="B143" s="517" t="n">
        <v>475</v>
      </c>
      <c r="C143" s="517" t="s">
        <v>913</v>
      </c>
      <c r="D143" s="479" t="n">
        <v>142</v>
      </c>
      <c r="E143" s="479" t="str">
        <f aca="false">IF(A143=$F$2,B143,"")</f>
        <v/>
      </c>
      <c r="G143" s="479" t="str">
        <f aca="false">IFERROR(SMALL($E$2:$E$250,D143),"")</f>
        <v/>
      </c>
      <c r="H143" s="479" t="str">
        <f aca="false">IFERROR(VLOOKUP(G143,base!$C$2:$D$133,2,FALSE()),"")</f>
        <v/>
      </c>
    </row>
    <row r="144" customFormat="false" ht="15" hidden="false" customHeight="false" outlineLevel="0" collapsed="false">
      <c r="A144" s="516" t="s">
        <v>1685</v>
      </c>
      <c r="B144" s="517" t="n">
        <v>475</v>
      </c>
      <c r="C144" s="517" t="s">
        <v>913</v>
      </c>
      <c r="D144" s="479" t="n">
        <v>143</v>
      </c>
      <c r="E144" s="479" t="str">
        <f aca="false">IF(A144=$F$2,B144,"")</f>
        <v/>
      </c>
      <c r="G144" s="479" t="str">
        <f aca="false">IFERROR(SMALL($E$2:$E$250,D144),"")</f>
        <v/>
      </c>
      <c r="H144" s="479" t="str">
        <f aca="false">IFERROR(VLOOKUP(G144,base!$C$2:$D$133,2,FALSE()),"")</f>
        <v/>
      </c>
    </row>
    <row r="145" customFormat="false" ht="15" hidden="false" customHeight="false" outlineLevel="0" collapsed="false">
      <c r="A145" s="516" t="s">
        <v>241</v>
      </c>
      <c r="B145" s="517" t="n">
        <v>480</v>
      </c>
      <c r="C145" s="517" t="s">
        <v>1134</v>
      </c>
      <c r="D145" s="479" t="n">
        <v>144</v>
      </c>
      <c r="E145" s="479" t="str">
        <f aca="false">IF(A145=$F$2,B145,"")</f>
        <v/>
      </c>
      <c r="G145" s="479" t="str">
        <f aca="false">IFERROR(SMALL($E$2:$E$250,D145),"")</f>
        <v/>
      </c>
      <c r="H145" s="479" t="str">
        <f aca="false">IFERROR(VLOOKUP(G145,base!$C$2:$D$133,2,FALSE()),"")</f>
        <v/>
      </c>
    </row>
    <row r="146" customFormat="false" ht="15" hidden="false" customHeight="false" outlineLevel="0" collapsed="false">
      <c r="A146" s="516" t="s">
        <v>1685</v>
      </c>
      <c r="B146" s="517" t="n">
        <v>480</v>
      </c>
      <c r="C146" s="517" t="s">
        <v>1134</v>
      </c>
      <c r="D146" s="479" t="n">
        <v>145</v>
      </c>
      <c r="E146" s="479" t="str">
        <f aca="false">IF(A146=$F$2,B146,"")</f>
        <v/>
      </c>
      <c r="G146" s="479" t="str">
        <f aca="false">IFERROR(SMALL($E$2:$E$250,D146),"")</f>
        <v/>
      </c>
      <c r="H146" s="479" t="str">
        <f aca="false">IFERROR(VLOOKUP(G146,base!$C$2:$D$133,2,FALSE()),"")</f>
        <v/>
      </c>
    </row>
    <row r="147" customFormat="false" ht="15" hidden="false" customHeight="false" outlineLevel="0" collapsed="false">
      <c r="A147" s="516" t="s">
        <v>241</v>
      </c>
      <c r="B147" s="517" t="n">
        <v>495</v>
      </c>
      <c r="C147" s="517" t="s">
        <v>1681</v>
      </c>
      <c r="D147" s="479" t="n">
        <v>146</v>
      </c>
      <c r="E147" s="479" t="str">
        <f aca="false">IF(A147=$F$2,B147,"")</f>
        <v/>
      </c>
      <c r="G147" s="479" t="str">
        <f aca="false">IFERROR(SMALL($E$2:$E$250,D147),"")</f>
        <v/>
      </c>
      <c r="H147" s="479" t="str">
        <f aca="false">IFERROR(VLOOKUP(G147,base!$C$2:$D$133,2,FALSE()),"")</f>
        <v/>
      </c>
    </row>
    <row r="148" customFormat="false" ht="15" hidden="false" customHeight="false" outlineLevel="0" collapsed="false">
      <c r="A148" s="516" t="s">
        <v>1685</v>
      </c>
      <c r="B148" s="517" t="n">
        <v>495</v>
      </c>
      <c r="C148" s="517" t="s">
        <v>1681</v>
      </c>
      <c r="D148" s="479" t="n">
        <v>147</v>
      </c>
      <c r="E148" s="479" t="str">
        <f aca="false">IF(A148=$F$2,B148,"")</f>
        <v/>
      </c>
      <c r="G148" s="479" t="str">
        <f aca="false">IFERROR(SMALL($E$2:$E$250,D148),"")</f>
        <v/>
      </c>
      <c r="H148" s="479" t="str">
        <f aca="false">IFERROR(VLOOKUP(G148,base!$C$2:$D$133,2,FALSE()),"")</f>
        <v/>
      </c>
    </row>
    <row r="149" customFormat="false" ht="15" hidden="false" customHeight="false" outlineLevel="0" collapsed="false">
      <c r="A149" s="516" t="s">
        <v>241</v>
      </c>
      <c r="B149" s="517" t="n">
        <v>505</v>
      </c>
      <c r="C149" s="517" t="s">
        <v>1302</v>
      </c>
      <c r="D149" s="479" t="n">
        <v>148</v>
      </c>
      <c r="E149" s="479" t="str">
        <f aca="false">IF(A149=$F$2,B149,"")</f>
        <v/>
      </c>
      <c r="G149" s="479" t="str">
        <f aca="false">IFERROR(SMALL($E$2:$E$250,D149),"")</f>
        <v/>
      </c>
      <c r="H149" s="479" t="str">
        <f aca="false">IFERROR(VLOOKUP(G149,base!$C$2:$D$133,2,FALSE()),"")</f>
        <v/>
      </c>
    </row>
    <row r="150" customFormat="false" ht="15" hidden="false" customHeight="false" outlineLevel="0" collapsed="false">
      <c r="A150" s="516" t="s">
        <v>1685</v>
      </c>
      <c r="B150" s="517" t="n">
        <v>505</v>
      </c>
      <c r="C150" s="517" t="s">
        <v>1302</v>
      </c>
      <c r="D150" s="479" t="n">
        <v>149</v>
      </c>
      <c r="E150" s="479" t="str">
        <f aca="false">IF(A150=$F$2,B150,"")</f>
        <v/>
      </c>
      <c r="G150" s="479" t="str">
        <f aca="false">IFERROR(SMALL($E$2:$E$250,D150),"")</f>
        <v/>
      </c>
      <c r="H150" s="479" t="str">
        <f aca="false">IFERROR(VLOOKUP(G150,base!$C$2:$D$133,2,FALSE()),"")</f>
        <v/>
      </c>
    </row>
    <row r="151" customFormat="false" ht="15" hidden="false" customHeight="false" outlineLevel="0" collapsed="false">
      <c r="A151" s="516" t="s">
        <v>241</v>
      </c>
      <c r="B151" s="517" t="n">
        <v>510</v>
      </c>
      <c r="C151" s="517" t="s">
        <v>1553</v>
      </c>
      <c r="D151" s="479" t="n">
        <v>150</v>
      </c>
      <c r="E151" s="479" t="str">
        <f aca="false">IF(A151=$F$2,B151,"")</f>
        <v/>
      </c>
      <c r="G151" s="479" t="str">
        <f aca="false">IFERROR(SMALL($E$2:$E$250,D151),"")</f>
        <v/>
      </c>
      <c r="H151" s="479" t="str">
        <f aca="false">IFERROR(VLOOKUP(G151,base!$C$2:$D$133,2,FALSE()),"")</f>
        <v/>
      </c>
    </row>
    <row r="152" customFormat="false" ht="15" hidden="false" customHeight="false" outlineLevel="0" collapsed="false">
      <c r="A152" s="516" t="s">
        <v>1685</v>
      </c>
      <c r="B152" s="517" t="n">
        <v>510</v>
      </c>
      <c r="C152" s="517" t="s">
        <v>1553</v>
      </c>
      <c r="D152" s="479" t="n">
        <v>151</v>
      </c>
      <c r="E152" s="479" t="str">
        <f aca="false">IF(A152=$F$2,B152,"")</f>
        <v/>
      </c>
      <c r="G152" s="479" t="str">
        <f aca="false">IFERROR(SMALL($E$2:$E$250,D152),"")</f>
        <v/>
      </c>
      <c r="H152" s="479" t="str">
        <f aca="false">IFERROR(VLOOKUP(G152,base!$C$2:$D$133,2,FALSE()),"")</f>
        <v/>
      </c>
    </row>
    <row r="153" customFormat="false" ht="15" hidden="false" customHeight="false" outlineLevel="0" collapsed="false">
      <c r="A153" s="516" t="s">
        <v>241</v>
      </c>
      <c r="B153" s="517" t="n">
        <v>515</v>
      </c>
      <c r="C153" s="517" t="s">
        <v>615</v>
      </c>
      <c r="D153" s="479" t="n">
        <v>152</v>
      </c>
      <c r="E153" s="479" t="str">
        <f aca="false">IF(A153=$F$2,B153,"")</f>
        <v/>
      </c>
      <c r="G153" s="479" t="str">
        <f aca="false">IFERROR(SMALL($E$2:$E$250,D153),"")</f>
        <v/>
      </c>
      <c r="H153" s="479" t="str">
        <f aca="false">IFERROR(VLOOKUP(G153,base!$C$2:$D$133,2,FALSE()),"")</f>
        <v/>
      </c>
    </row>
    <row r="154" customFormat="false" ht="15" hidden="false" customHeight="false" outlineLevel="0" collapsed="false">
      <c r="A154" s="516" t="s">
        <v>1685</v>
      </c>
      <c r="B154" s="517" t="n">
        <v>515</v>
      </c>
      <c r="C154" s="517" t="s">
        <v>615</v>
      </c>
      <c r="D154" s="479" t="n">
        <v>153</v>
      </c>
      <c r="E154" s="479" t="str">
        <f aca="false">IF(A154=$F$2,B154,"")</f>
        <v/>
      </c>
      <c r="G154" s="479" t="str">
        <f aca="false">IFERROR(SMALL($E$2:$E$250,D154),"")</f>
        <v/>
      </c>
      <c r="H154" s="479" t="str">
        <f aca="false">IFERROR(VLOOKUP(G154,base!$C$2:$D$133,2,FALSE()),"")</f>
        <v/>
      </c>
    </row>
    <row r="155" customFormat="false" ht="15" hidden="false" customHeight="false" outlineLevel="0" collapsed="false">
      <c r="A155" s="516" t="s">
        <v>241</v>
      </c>
      <c r="B155" s="517" t="n">
        <v>535</v>
      </c>
      <c r="C155" s="517" t="s">
        <v>355</v>
      </c>
      <c r="D155" s="479" t="n">
        <v>154</v>
      </c>
      <c r="E155" s="479" t="str">
        <f aca="false">IF(A155=$F$2,B155,"")</f>
        <v/>
      </c>
      <c r="G155" s="479" t="str">
        <f aca="false">IFERROR(SMALL($E$2:$E$250,D155),"")</f>
        <v/>
      </c>
      <c r="H155" s="479" t="str">
        <f aca="false">IFERROR(VLOOKUP(G155,base!$C$2:$D$133,2,FALSE()),"")</f>
        <v/>
      </c>
    </row>
    <row r="156" customFormat="false" ht="15" hidden="false" customHeight="false" outlineLevel="0" collapsed="false">
      <c r="A156" s="516" t="s">
        <v>1685</v>
      </c>
      <c r="B156" s="517" t="n">
        <v>535</v>
      </c>
      <c r="C156" s="517" t="s">
        <v>355</v>
      </c>
      <c r="D156" s="479" t="n">
        <v>155</v>
      </c>
      <c r="E156" s="479" t="str">
        <f aca="false">IF(A156=$F$2,B156,"")</f>
        <v/>
      </c>
      <c r="G156" s="479" t="str">
        <f aca="false">IFERROR(SMALL($E$2:$E$250,D156),"")</f>
        <v/>
      </c>
      <c r="H156" s="479" t="str">
        <f aca="false">IFERROR(VLOOKUP(G156,base!$C$2:$D$133,2,FALSE()),"")</f>
        <v/>
      </c>
    </row>
    <row r="157" customFormat="false" ht="15" hidden="false" customHeight="false" outlineLevel="0" collapsed="false">
      <c r="A157" s="516" t="s">
        <v>241</v>
      </c>
      <c r="B157" s="517" t="n">
        <v>540</v>
      </c>
      <c r="C157" s="517" t="s">
        <v>930</v>
      </c>
      <c r="D157" s="479" t="n">
        <v>156</v>
      </c>
      <c r="E157" s="479" t="str">
        <f aca="false">IF(A157=$F$2,B157,"")</f>
        <v/>
      </c>
      <c r="G157" s="479" t="str">
        <f aca="false">IFERROR(SMALL($E$2:$E$250,D157),"")</f>
        <v/>
      </c>
      <c r="H157" s="479" t="str">
        <f aca="false">IFERROR(VLOOKUP(G157,base!$C$2:$D$133,2,FALSE()),"")</f>
        <v/>
      </c>
    </row>
    <row r="158" customFormat="false" ht="15" hidden="false" customHeight="false" outlineLevel="0" collapsed="false">
      <c r="A158" s="516" t="s">
        <v>1685</v>
      </c>
      <c r="B158" s="517" t="n">
        <v>540</v>
      </c>
      <c r="C158" s="517" t="s">
        <v>930</v>
      </c>
      <c r="D158" s="479" t="n">
        <v>157</v>
      </c>
      <c r="E158" s="479" t="str">
        <f aca="false">IF(A158=$F$2,B158,"")</f>
        <v/>
      </c>
      <c r="G158" s="479" t="str">
        <f aca="false">IFERROR(SMALL($E$2:$E$250,D158),"")</f>
        <v/>
      </c>
      <c r="H158" s="479" t="str">
        <f aca="false">IFERROR(VLOOKUP(G158,base!$C$2:$D$133,2,FALSE()),"")</f>
        <v/>
      </c>
    </row>
    <row r="159" customFormat="false" ht="15" hidden="false" customHeight="false" outlineLevel="0" collapsed="false">
      <c r="A159" s="516" t="s">
        <v>241</v>
      </c>
      <c r="B159" s="517" t="n">
        <v>548</v>
      </c>
      <c r="C159" s="517" t="s">
        <v>1041</v>
      </c>
      <c r="D159" s="479" t="n">
        <v>158</v>
      </c>
      <c r="E159" s="479" t="str">
        <f aca="false">IF(A159=$F$2,B159,"")</f>
        <v/>
      </c>
      <c r="G159" s="479" t="str">
        <f aca="false">IFERROR(SMALL($E$2:$E$250,D159),"")</f>
        <v/>
      </c>
      <c r="H159" s="479" t="str">
        <f aca="false">IFERROR(VLOOKUP(G159,base!$C$2:$D$133,2,FALSE()),"")</f>
        <v/>
      </c>
    </row>
    <row r="160" customFormat="false" ht="15" hidden="false" customHeight="false" outlineLevel="0" collapsed="false">
      <c r="A160" s="516" t="s">
        <v>1685</v>
      </c>
      <c r="B160" s="517" t="n">
        <v>548</v>
      </c>
      <c r="C160" s="517" t="s">
        <v>1041</v>
      </c>
      <c r="D160" s="479" t="n">
        <v>159</v>
      </c>
      <c r="E160" s="479" t="str">
        <f aca="false">IF(A160=$F$2,B160,"")</f>
        <v/>
      </c>
      <c r="G160" s="479" t="str">
        <f aca="false">IFERROR(SMALL($E$2:$E$250,D160),"")</f>
        <v/>
      </c>
      <c r="H160" s="479" t="str">
        <f aca="false">IFERROR(VLOOKUP(G160,base!$C$2:$D$133,2,FALSE()),"")</f>
        <v/>
      </c>
    </row>
    <row r="161" customFormat="false" ht="15" hidden="false" customHeight="false" outlineLevel="0" collapsed="false">
      <c r="A161" s="516" t="s">
        <v>241</v>
      </c>
      <c r="B161" s="517" t="n">
        <v>550</v>
      </c>
      <c r="C161" s="517" t="s">
        <v>1046</v>
      </c>
      <c r="D161" s="479" t="n">
        <v>160</v>
      </c>
      <c r="E161" s="479" t="str">
        <f aca="false">IF(A161=$F$2,B161,"")</f>
        <v/>
      </c>
      <c r="G161" s="479" t="str">
        <f aca="false">IFERROR(SMALL($E$2:$E$250,D161),"")</f>
        <v/>
      </c>
      <c r="H161" s="479" t="str">
        <f aca="false">IFERROR(VLOOKUP(G161,base!$C$2:$D$133,2,FALSE()),"")</f>
        <v/>
      </c>
    </row>
    <row r="162" customFormat="false" ht="15" hidden="false" customHeight="false" outlineLevel="0" collapsed="false">
      <c r="A162" s="516" t="s">
        <v>1685</v>
      </c>
      <c r="B162" s="517" t="n">
        <v>550</v>
      </c>
      <c r="C162" s="517" t="s">
        <v>1046</v>
      </c>
      <c r="D162" s="479" t="n">
        <v>161</v>
      </c>
      <c r="E162" s="479" t="str">
        <f aca="false">IF(A162=$F$2,B162,"")</f>
        <v/>
      </c>
      <c r="G162" s="479" t="str">
        <f aca="false">IFERROR(SMALL($E$2:$E$250,D162),"")</f>
        <v/>
      </c>
      <c r="H162" s="479" t="str">
        <f aca="false">IFERROR(VLOOKUP(G162,base!$C$2:$D$133,2,FALSE()),"")</f>
        <v/>
      </c>
    </row>
    <row r="163" customFormat="false" ht="15" hidden="false" customHeight="false" outlineLevel="0" collapsed="false">
      <c r="A163" s="516" t="s">
        <v>241</v>
      </c>
      <c r="B163" s="517" t="n">
        <v>555</v>
      </c>
      <c r="C163" s="517" t="s">
        <v>1091</v>
      </c>
      <c r="D163" s="479" t="n">
        <v>162</v>
      </c>
      <c r="E163" s="479" t="str">
        <f aca="false">IF(A163=$F$2,B163,"")</f>
        <v/>
      </c>
      <c r="G163" s="479" t="str">
        <f aca="false">IFERROR(SMALL($E$2:$E$250,D163),"")</f>
        <v/>
      </c>
      <c r="H163" s="479" t="str">
        <f aca="false">IFERROR(VLOOKUP(G163,base!$C$2:$D$133,2,FALSE()),"")</f>
        <v/>
      </c>
    </row>
    <row r="164" customFormat="false" ht="15" hidden="false" customHeight="false" outlineLevel="0" collapsed="false">
      <c r="A164" s="516" t="s">
        <v>1685</v>
      </c>
      <c r="B164" s="517" t="n">
        <v>555</v>
      </c>
      <c r="C164" s="517" t="s">
        <v>1091</v>
      </c>
      <c r="D164" s="479" t="n">
        <v>163</v>
      </c>
      <c r="E164" s="479" t="str">
        <f aca="false">IF(A164=$F$2,B164,"")</f>
        <v/>
      </c>
      <c r="G164" s="479" t="str">
        <f aca="false">IFERROR(SMALL($E$2:$E$250,D164),"")</f>
        <v/>
      </c>
      <c r="H164" s="479" t="str">
        <f aca="false">IFERROR(VLOOKUP(G164,base!$C$2:$D$133,2,FALSE()),"")</f>
        <v/>
      </c>
    </row>
    <row r="165" customFormat="false" ht="15" hidden="false" customHeight="false" outlineLevel="0" collapsed="false">
      <c r="A165" s="516" t="s">
        <v>241</v>
      </c>
      <c r="B165" s="517" t="n">
        <v>565</v>
      </c>
      <c r="C165" s="517" t="s">
        <v>544</v>
      </c>
      <c r="D165" s="479" t="n">
        <v>164</v>
      </c>
      <c r="E165" s="479" t="str">
        <f aca="false">IF(A165=$F$2,B165,"")</f>
        <v/>
      </c>
      <c r="G165" s="479" t="str">
        <f aca="false">IFERROR(SMALL($E$2:$E$250,D165),"")</f>
        <v/>
      </c>
      <c r="H165" s="479" t="str">
        <f aca="false">IFERROR(VLOOKUP(G165,base!$C$2:$D$133,2,FALSE()),"")</f>
        <v/>
      </c>
    </row>
    <row r="166" customFormat="false" ht="15" hidden="false" customHeight="false" outlineLevel="0" collapsed="false">
      <c r="A166" s="516" t="s">
        <v>1685</v>
      </c>
      <c r="B166" s="517" t="n">
        <v>565</v>
      </c>
      <c r="C166" s="517" t="s">
        <v>544</v>
      </c>
      <c r="D166" s="479" t="n">
        <v>165</v>
      </c>
      <c r="E166" s="479" t="str">
        <f aca="false">IF(A166=$F$2,B166,"")</f>
        <v/>
      </c>
      <c r="G166" s="479" t="str">
        <f aca="false">IFERROR(SMALL($E$2:$E$250,D166),"")</f>
        <v/>
      </c>
      <c r="H166" s="479" t="str">
        <f aca="false">IFERROR(VLOOKUP(G166,base!$C$2:$D$133,2,FALSE()),"")</f>
        <v/>
      </c>
    </row>
    <row r="167" customFormat="false" ht="15" hidden="false" customHeight="false" outlineLevel="0" collapsed="false">
      <c r="A167" s="516" t="s">
        <v>241</v>
      </c>
      <c r="B167" s="517" t="n">
        <v>580</v>
      </c>
      <c r="C167" s="517" t="s">
        <v>1080</v>
      </c>
      <c r="D167" s="479" t="n">
        <v>166</v>
      </c>
      <c r="E167" s="479" t="str">
        <f aca="false">IF(A167=$F$2,B167,"")</f>
        <v/>
      </c>
      <c r="G167" s="479" t="str">
        <f aca="false">IFERROR(SMALL($E$2:$E$250,D167),"")</f>
        <v/>
      </c>
      <c r="H167" s="479" t="str">
        <f aca="false">IFERROR(VLOOKUP(G167,base!$C$2:$D$133,2,FALSE()),"")</f>
        <v/>
      </c>
    </row>
    <row r="168" customFormat="false" ht="15" hidden="false" customHeight="false" outlineLevel="0" collapsed="false">
      <c r="A168" s="516" t="s">
        <v>1685</v>
      </c>
      <c r="B168" s="517" t="n">
        <v>580</v>
      </c>
      <c r="C168" s="517" t="s">
        <v>1080</v>
      </c>
      <c r="D168" s="479" t="n">
        <v>167</v>
      </c>
      <c r="E168" s="479" t="str">
        <f aca="false">IF(A168=$F$2,B168,"")</f>
        <v/>
      </c>
      <c r="G168" s="479" t="str">
        <f aca="false">IFERROR(SMALL($E$2:$E$250,D168),"")</f>
        <v/>
      </c>
      <c r="H168" s="479" t="str">
        <f aca="false">IFERROR(VLOOKUP(G168,base!$C$2:$D$133,2,FALSE()),"")</f>
        <v/>
      </c>
    </row>
    <row r="169" customFormat="false" ht="15" hidden="false" customHeight="false" outlineLevel="0" collapsed="false">
      <c r="A169" s="516" t="s">
        <v>241</v>
      </c>
      <c r="B169" s="517" t="n">
        <v>593</v>
      </c>
      <c r="C169" s="517" t="s">
        <v>428</v>
      </c>
      <c r="D169" s="479" t="n">
        <v>168</v>
      </c>
      <c r="E169" s="479" t="str">
        <f aca="false">IF(A169=$F$2,B169,"")</f>
        <v/>
      </c>
      <c r="G169" s="479" t="str">
        <f aca="false">IFERROR(SMALL($E$2:$E$250,D169),"")</f>
        <v/>
      </c>
      <c r="H169" s="479" t="str">
        <f aca="false">IFERROR(VLOOKUP(G169,base!$C$2:$D$133,2,FALSE()),"")</f>
        <v/>
      </c>
    </row>
    <row r="170" customFormat="false" ht="15" hidden="false" customHeight="false" outlineLevel="0" collapsed="false">
      <c r="A170" s="516" t="s">
        <v>1685</v>
      </c>
      <c r="B170" s="517" t="n">
        <v>593</v>
      </c>
      <c r="C170" s="517" t="s">
        <v>428</v>
      </c>
      <c r="D170" s="479" t="n">
        <v>169</v>
      </c>
      <c r="E170" s="479" t="str">
        <f aca="false">IF(A170=$F$2,B170,"")</f>
        <v/>
      </c>
      <c r="G170" s="479" t="str">
        <f aca="false">IFERROR(SMALL($E$2:$E$250,D170),"")</f>
        <v/>
      </c>
      <c r="H170" s="479" t="str">
        <f aca="false">IFERROR(VLOOKUP(G170,base!$C$2:$D$133,2,FALSE()),"")</f>
        <v/>
      </c>
    </row>
    <row r="171" customFormat="false" ht="15" hidden="false" customHeight="false" outlineLevel="0" collapsed="false">
      <c r="A171" s="516" t="s">
        <v>241</v>
      </c>
      <c r="B171" s="517" t="n">
        <v>595</v>
      </c>
      <c r="C171" s="517" t="s">
        <v>1643</v>
      </c>
      <c r="D171" s="479" t="n">
        <v>170</v>
      </c>
      <c r="E171" s="479" t="str">
        <f aca="false">IF(A171=$F$2,B171,"")</f>
        <v/>
      </c>
      <c r="G171" s="479" t="str">
        <f aca="false">IFERROR(SMALL($E$2:$E$250,D171),"")</f>
        <v/>
      </c>
      <c r="H171" s="479" t="str">
        <f aca="false">IFERROR(VLOOKUP(G171,base!$C$2:$D$133,2,FALSE()),"")</f>
        <v/>
      </c>
    </row>
    <row r="172" customFormat="false" ht="15" hidden="false" customHeight="false" outlineLevel="0" collapsed="false">
      <c r="A172" s="516" t="s">
        <v>1685</v>
      </c>
      <c r="B172" s="517" t="n">
        <v>595</v>
      </c>
      <c r="C172" s="517" t="s">
        <v>1643</v>
      </c>
      <c r="D172" s="479" t="n">
        <v>171</v>
      </c>
      <c r="E172" s="479" t="str">
        <f aca="false">IF(A172=$F$2,B172,"")</f>
        <v/>
      </c>
      <c r="G172" s="479" t="str">
        <f aca="false">IFERROR(SMALL($E$2:$E$250,D172),"")</f>
        <v/>
      </c>
      <c r="H172" s="479" t="str">
        <f aca="false">IFERROR(VLOOKUP(G172,base!$C$2:$D$133,2,FALSE()),"")</f>
        <v/>
      </c>
    </row>
    <row r="173" customFormat="false" ht="15" hidden="false" customHeight="false" outlineLevel="0" collapsed="false">
      <c r="A173" s="516" t="s">
        <v>241</v>
      </c>
      <c r="B173" s="517" t="n">
        <v>600</v>
      </c>
      <c r="C173" s="517" t="s">
        <v>1111</v>
      </c>
      <c r="D173" s="479" t="n">
        <v>172</v>
      </c>
      <c r="E173" s="479" t="str">
        <f aca="false">IF(A173=$F$2,B173,"")</f>
        <v/>
      </c>
      <c r="G173" s="479" t="str">
        <f aca="false">IFERROR(SMALL($E$2:$E$250,D173),"")</f>
        <v/>
      </c>
      <c r="H173" s="479" t="str">
        <f aca="false">IFERROR(VLOOKUP(G173,base!$C$2:$D$133,2,FALSE()),"")</f>
        <v/>
      </c>
    </row>
    <row r="174" customFormat="false" ht="15" hidden="false" customHeight="false" outlineLevel="0" collapsed="false">
      <c r="A174" s="516" t="s">
        <v>1685</v>
      </c>
      <c r="B174" s="517" t="n">
        <v>600</v>
      </c>
      <c r="C174" s="517" t="s">
        <v>1111</v>
      </c>
      <c r="D174" s="479" t="n">
        <v>173</v>
      </c>
      <c r="E174" s="479" t="str">
        <f aca="false">IF(A174=$F$2,B174,"")</f>
        <v/>
      </c>
      <c r="G174" s="479" t="str">
        <f aca="false">IFERROR(SMALL($E$2:$E$250,D174),"")</f>
        <v/>
      </c>
      <c r="H174" s="479" t="str">
        <f aca="false">IFERROR(VLOOKUP(G174,base!$C$2:$D$133,2,FALSE()),"")</f>
        <v/>
      </c>
    </row>
    <row r="175" customFormat="false" ht="15" hidden="false" customHeight="false" outlineLevel="0" collapsed="false">
      <c r="A175" s="516" t="s">
        <v>241</v>
      </c>
      <c r="B175" s="517" t="n">
        <v>685</v>
      </c>
      <c r="C175" s="517" t="s">
        <v>1050</v>
      </c>
      <c r="D175" s="479" t="n">
        <v>174</v>
      </c>
      <c r="E175" s="479" t="str">
        <f aca="false">IF(A175=$F$2,B175,"")</f>
        <v/>
      </c>
      <c r="G175" s="479" t="str">
        <f aca="false">IFERROR(SMALL($E$2:$E$250,D175),"")</f>
        <v/>
      </c>
      <c r="H175" s="479" t="str">
        <f aca="false">IFERROR(VLOOKUP(G175,base!$C$2:$D$133,2,FALSE()),"")</f>
        <v/>
      </c>
    </row>
    <row r="176" customFormat="false" ht="15" hidden="false" customHeight="false" outlineLevel="0" collapsed="false">
      <c r="A176" s="516" t="s">
        <v>1685</v>
      </c>
      <c r="B176" s="517" t="n">
        <v>685</v>
      </c>
      <c r="C176" s="517" t="s">
        <v>1050</v>
      </c>
      <c r="D176" s="479" t="n">
        <v>175</v>
      </c>
      <c r="E176" s="479" t="str">
        <f aca="false">IF(A176=$F$2,B176,"")</f>
        <v/>
      </c>
      <c r="G176" s="479" t="str">
        <f aca="false">IFERROR(SMALL($E$2:$E$250,D176),"")</f>
        <v/>
      </c>
      <c r="H176" s="479" t="str">
        <f aca="false">IFERROR(VLOOKUP(G176,base!$C$2:$D$133,2,FALSE()),"")</f>
        <v/>
      </c>
    </row>
    <row r="177" customFormat="false" ht="15" hidden="false" customHeight="false" outlineLevel="0" collapsed="false">
      <c r="A177" s="516" t="s">
        <v>241</v>
      </c>
      <c r="B177" s="517" t="n">
        <v>736</v>
      </c>
      <c r="C177" s="517" t="s">
        <v>242</v>
      </c>
      <c r="D177" s="479" t="n">
        <v>176</v>
      </c>
      <c r="E177" s="479" t="str">
        <f aca="false">IF(A177=$F$2,B177,"")</f>
        <v/>
      </c>
      <c r="G177" s="479" t="str">
        <f aca="false">IFERROR(SMALL($E$2:$E$250,D177),"")</f>
        <v/>
      </c>
      <c r="H177" s="479" t="str">
        <f aca="false">IFERROR(VLOOKUP(G177,base!$C$2:$D$133,2,FALSE()),"")</f>
        <v/>
      </c>
    </row>
    <row r="178" customFormat="false" ht="15" hidden="false" customHeight="false" outlineLevel="0" collapsed="false">
      <c r="A178" s="516" t="s">
        <v>1685</v>
      </c>
      <c r="B178" s="517" t="n">
        <v>736</v>
      </c>
      <c r="C178" s="517" t="s">
        <v>242</v>
      </c>
      <c r="D178" s="479" t="n">
        <v>177</v>
      </c>
      <c r="E178" s="479" t="str">
        <f aca="false">IF(A178=$F$2,B178,"")</f>
        <v/>
      </c>
      <c r="G178" s="479" t="str">
        <f aca="false">IFERROR(SMALL($E$2:$E$250,D178),"")</f>
        <v/>
      </c>
      <c r="H178" s="479" t="str">
        <f aca="false">IFERROR(VLOOKUP(G178,base!$C$2:$D$133,2,FALSE()),"")</f>
        <v/>
      </c>
    </row>
    <row r="179" customFormat="false" ht="15" hidden="false" customHeight="false" outlineLevel="0" collapsed="false">
      <c r="A179" s="516" t="s">
        <v>241</v>
      </c>
      <c r="B179" s="517" t="n">
        <v>745</v>
      </c>
      <c r="C179" s="517" t="s">
        <v>1567</v>
      </c>
      <c r="D179" s="479" t="n">
        <v>178</v>
      </c>
      <c r="E179" s="479" t="str">
        <f aca="false">IF(A179=$F$2,B179,"")</f>
        <v/>
      </c>
      <c r="G179" s="479" t="str">
        <f aca="false">IFERROR(SMALL($E$2:$E$250,D179),"")</f>
        <v/>
      </c>
      <c r="H179" s="479" t="str">
        <f aca="false">IFERROR(VLOOKUP(G179,base!$C$2:$D$133,2,FALSE()),"")</f>
        <v/>
      </c>
    </row>
    <row r="180" customFormat="false" ht="15" hidden="false" customHeight="false" outlineLevel="0" collapsed="false">
      <c r="A180" s="516" t="s">
        <v>1685</v>
      </c>
      <c r="B180" s="517" t="n">
        <v>745</v>
      </c>
      <c r="C180" s="517" t="s">
        <v>1567</v>
      </c>
      <c r="D180" s="479" t="n">
        <v>179</v>
      </c>
      <c r="E180" s="479" t="str">
        <f aca="false">IF(A180=$F$2,B180,"")</f>
        <v/>
      </c>
      <c r="G180" s="479" t="str">
        <f aca="false">IFERROR(SMALL($E$2:$E$250,D180),"")</f>
        <v/>
      </c>
      <c r="H180" s="479" t="str">
        <f aca="false">IFERROR(VLOOKUP(G180,base!$C$2:$D$133,2,FALSE()),"")</f>
        <v/>
      </c>
    </row>
    <row r="181" customFormat="false" ht="15" hidden="false" customHeight="false" outlineLevel="0" collapsed="false">
      <c r="A181" s="516" t="s">
        <v>241</v>
      </c>
      <c r="B181" s="517" t="n">
        <v>748</v>
      </c>
      <c r="C181" s="517" t="s">
        <v>1103</v>
      </c>
      <c r="D181" s="479" t="n">
        <v>180</v>
      </c>
      <c r="E181" s="479" t="str">
        <f aca="false">IF(A181=$F$2,B181,"")</f>
        <v/>
      </c>
      <c r="G181" s="479" t="str">
        <f aca="false">IFERROR(SMALL($E$2:$E$250,D181),"")</f>
        <v/>
      </c>
      <c r="H181" s="479" t="str">
        <f aca="false">IFERROR(VLOOKUP(G181,base!$C$2:$D$133,2,FALSE()),"")</f>
        <v/>
      </c>
    </row>
    <row r="182" customFormat="false" ht="15" hidden="false" customHeight="false" outlineLevel="0" collapsed="false">
      <c r="A182" s="516" t="s">
        <v>1685</v>
      </c>
      <c r="B182" s="517" t="n">
        <v>748</v>
      </c>
      <c r="C182" s="517" t="s">
        <v>1103</v>
      </c>
      <c r="D182" s="479" t="n">
        <v>181</v>
      </c>
      <c r="E182" s="479" t="str">
        <f aca="false">IF(A182=$F$2,B182,"")</f>
        <v/>
      </c>
      <c r="G182" s="479" t="str">
        <f aca="false">IFERROR(SMALL($E$2:$E$250,D182),"")</f>
        <v/>
      </c>
      <c r="H182" s="479" t="str">
        <f aca="false">IFERROR(VLOOKUP(G182,base!$C$2:$D$133,2,FALSE()),"")</f>
        <v/>
      </c>
    </row>
    <row r="183" customFormat="false" ht="15" hidden="false" customHeight="false" outlineLevel="0" collapsed="false">
      <c r="A183" s="516" t="s">
        <v>241</v>
      </c>
      <c r="B183" s="517" t="n">
        <v>750</v>
      </c>
      <c r="C183" s="517" t="s">
        <v>1326</v>
      </c>
      <c r="D183" s="479" t="n">
        <v>182</v>
      </c>
      <c r="E183" s="479" t="str">
        <f aca="false">IF(A183=$F$2,B183,"")</f>
        <v/>
      </c>
      <c r="G183" s="479" t="str">
        <f aca="false">IFERROR(SMALL($E$2:$E$250,D183),"")</f>
        <v/>
      </c>
      <c r="H183" s="479" t="str">
        <f aca="false">IFERROR(VLOOKUP(G183,base!$C$2:$D$133,2,FALSE()),"")</f>
        <v/>
      </c>
    </row>
    <row r="184" customFormat="false" ht="15" hidden="false" customHeight="false" outlineLevel="0" collapsed="false">
      <c r="A184" s="516" t="s">
        <v>1685</v>
      </c>
      <c r="B184" s="517" t="n">
        <v>750</v>
      </c>
      <c r="C184" s="517" t="s">
        <v>1326</v>
      </c>
      <c r="D184" s="479" t="n">
        <v>183</v>
      </c>
      <c r="E184" s="479" t="str">
        <f aca="false">IF(A184=$F$2,B184,"")</f>
        <v/>
      </c>
      <c r="G184" s="479" t="str">
        <f aca="false">IFERROR(SMALL($E$2:$E$250,D184),"")</f>
        <v/>
      </c>
      <c r="H184" s="479" t="str">
        <f aca="false">IFERROR(VLOOKUP(G184,base!$C$2:$D$133,2,FALSE()),"")</f>
        <v/>
      </c>
    </row>
    <row r="185" customFormat="false" ht="15" hidden="false" customHeight="false" outlineLevel="0" collapsed="false">
      <c r="A185" s="516" t="s">
        <v>241</v>
      </c>
      <c r="B185" s="517" t="n">
        <v>754</v>
      </c>
      <c r="C185" s="517" t="s">
        <v>522</v>
      </c>
      <c r="D185" s="479" t="n">
        <v>184</v>
      </c>
      <c r="E185" s="479" t="str">
        <f aca="false">IF(A185=$F$2,B185,"")</f>
        <v/>
      </c>
      <c r="G185" s="479" t="str">
        <f aca="false">IFERROR(SMALL($E$2:$E$250,D185),"")</f>
        <v/>
      </c>
      <c r="H185" s="479" t="str">
        <f aca="false">IFERROR(VLOOKUP(G185,base!$C$2:$D$133,2,FALSE()),"")</f>
        <v/>
      </c>
    </row>
    <row r="186" customFormat="false" ht="15" hidden="false" customHeight="false" outlineLevel="0" collapsed="false">
      <c r="A186" s="516" t="s">
        <v>1685</v>
      </c>
      <c r="B186" s="517" t="n">
        <v>754</v>
      </c>
      <c r="C186" s="517" t="s">
        <v>522</v>
      </c>
      <c r="D186" s="479" t="n">
        <v>185</v>
      </c>
      <c r="E186" s="479" t="str">
        <f aca="false">IF(A186=$F$2,B186,"")</f>
        <v/>
      </c>
      <c r="G186" s="479" t="str">
        <f aca="false">IFERROR(SMALL($E$2:$E$250,D186),"")</f>
        <v/>
      </c>
      <c r="H186" s="479" t="str">
        <f aca="false">IFERROR(VLOOKUP(G186,base!$C$2:$D$133,2,FALSE()),"")</f>
        <v/>
      </c>
    </row>
    <row r="187" customFormat="false" ht="15" hidden="false" customHeight="false" outlineLevel="0" collapsed="false">
      <c r="A187" s="516" t="s">
        <v>241</v>
      </c>
      <c r="B187" s="517" t="n">
        <v>757</v>
      </c>
      <c r="C187" s="517" t="s">
        <v>380</v>
      </c>
      <c r="D187" s="479" t="n">
        <v>186</v>
      </c>
      <c r="E187" s="479" t="str">
        <f aca="false">IF(A187=$F$2,B187,"")</f>
        <v/>
      </c>
      <c r="G187" s="479" t="str">
        <f aca="false">IFERROR(SMALL($E$2:$E$250,D187),"")</f>
        <v/>
      </c>
      <c r="H187" s="479" t="str">
        <f aca="false">IFERROR(VLOOKUP(G187,base!$C$2:$D$133,2,FALSE()),"")</f>
        <v/>
      </c>
    </row>
    <row r="188" customFormat="false" ht="15" hidden="false" customHeight="false" outlineLevel="0" collapsed="false">
      <c r="A188" s="516" t="s">
        <v>1685</v>
      </c>
      <c r="B188" s="517" t="n">
        <v>757</v>
      </c>
      <c r="C188" s="517" t="s">
        <v>380</v>
      </c>
      <c r="D188" s="479" t="n">
        <v>187</v>
      </c>
      <c r="E188" s="479" t="str">
        <f aca="false">IF(A188=$F$2,B188,"")</f>
        <v/>
      </c>
      <c r="G188" s="479" t="str">
        <f aca="false">IFERROR(SMALL($E$2:$E$250,D188),"")</f>
        <v/>
      </c>
      <c r="H188" s="479" t="str">
        <f aca="false">IFERROR(VLOOKUP(G188,base!$C$2:$D$133,2,FALSE()),"")</f>
        <v/>
      </c>
    </row>
    <row r="189" customFormat="false" ht="15" hidden="false" customHeight="false" outlineLevel="0" collapsed="false">
      <c r="A189" s="516" t="s">
        <v>241</v>
      </c>
      <c r="B189" s="517" t="n">
        <v>758</v>
      </c>
      <c r="C189" s="517" t="s">
        <v>363</v>
      </c>
      <c r="D189" s="479" t="n">
        <v>188</v>
      </c>
      <c r="E189" s="479" t="str">
        <f aca="false">IF(A189=$F$2,B189,"")</f>
        <v/>
      </c>
      <c r="G189" s="479" t="str">
        <f aca="false">IFERROR(SMALL($E$2:$E$250,D189),"")</f>
        <v/>
      </c>
      <c r="H189" s="479" t="str">
        <f aca="false">IFERROR(VLOOKUP(G189,base!$C$2:$D$133,2,FALSE()),"")</f>
        <v/>
      </c>
    </row>
    <row r="190" customFormat="false" ht="15" hidden="false" customHeight="false" outlineLevel="0" collapsed="false">
      <c r="A190" s="516" t="s">
        <v>1685</v>
      </c>
      <c r="B190" s="517" t="n">
        <v>758</v>
      </c>
      <c r="C190" s="517" t="s">
        <v>363</v>
      </c>
      <c r="D190" s="479" t="n">
        <v>189</v>
      </c>
      <c r="E190" s="479" t="str">
        <f aca="false">IF(A190=$F$2,B190,"")</f>
        <v/>
      </c>
      <c r="G190" s="479" t="str">
        <f aca="false">IFERROR(SMALL($E$2:$E$250,D190),"")</f>
        <v/>
      </c>
      <c r="H190" s="479" t="str">
        <f aca="false">IFERROR(VLOOKUP(G190,base!$C$2:$D$133,2,FALSE()),"")</f>
        <v/>
      </c>
    </row>
    <row r="191" customFormat="false" ht="15" hidden="false" customHeight="false" outlineLevel="0" collapsed="false">
      <c r="A191" s="516" t="s">
        <v>241</v>
      </c>
      <c r="B191" s="517" t="n">
        <v>760</v>
      </c>
      <c r="C191" s="517" t="s">
        <v>335</v>
      </c>
      <c r="D191" s="479" t="n">
        <v>190</v>
      </c>
      <c r="E191" s="479" t="str">
        <f aca="false">IF(A191=$F$2,B191,"")</f>
        <v/>
      </c>
      <c r="G191" s="479" t="str">
        <f aca="false">IFERROR(SMALL($E$2:$E$250,D191),"")</f>
        <v/>
      </c>
      <c r="H191" s="479" t="str">
        <f aca="false">IFERROR(VLOOKUP(G191,base!$C$2:$D$133,2,FALSE()),"")</f>
        <v/>
      </c>
    </row>
    <row r="192" customFormat="false" ht="15" hidden="false" customHeight="false" outlineLevel="0" collapsed="false">
      <c r="A192" s="516" t="s">
        <v>1685</v>
      </c>
      <c r="B192" s="517" t="n">
        <v>760</v>
      </c>
      <c r="C192" s="517" t="s">
        <v>335</v>
      </c>
      <c r="D192" s="479" t="n">
        <v>191</v>
      </c>
      <c r="E192" s="479" t="str">
        <f aca="false">IF(A192=$F$2,B192,"")</f>
        <v/>
      </c>
      <c r="G192" s="479" t="str">
        <f aca="false">IFERROR(SMALL($E$2:$E$250,D192),"")</f>
        <v/>
      </c>
      <c r="H192" s="479" t="str">
        <f aca="false">IFERROR(VLOOKUP(G192,base!$C$2:$D$133,2,FALSE()),"")</f>
        <v/>
      </c>
    </row>
    <row r="193" customFormat="false" ht="15" hidden="false" customHeight="false" outlineLevel="0" collapsed="false">
      <c r="A193" s="516" t="s">
        <v>241</v>
      </c>
      <c r="B193" s="517" t="n">
        <v>773</v>
      </c>
      <c r="C193" s="517" t="s">
        <v>263</v>
      </c>
      <c r="D193" s="479" t="n">
        <v>192</v>
      </c>
      <c r="E193" s="479" t="str">
        <f aca="false">IF(A193=$F$2,B193,"")</f>
        <v/>
      </c>
      <c r="G193" s="479" t="str">
        <f aca="false">IFERROR(SMALL($E$2:$E$250,D193),"")</f>
        <v/>
      </c>
      <c r="H193" s="479" t="str">
        <f aca="false">IFERROR(VLOOKUP(G193,base!$C$2:$D$133,2,FALSE()),"")</f>
        <v/>
      </c>
    </row>
    <row r="194" customFormat="false" ht="15" hidden="false" customHeight="false" outlineLevel="0" collapsed="false">
      <c r="A194" s="516" t="s">
        <v>1685</v>
      </c>
      <c r="B194" s="517" t="n">
        <v>773</v>
      </c>
      <c r="C194" s="517" t="s">
        <v>263</v>
      </c>
      <c r="D194" s="479" t="n">
        <v>193</v>
      </c>
      <c r="E194" s="479" t="str">
        <f aca="false">IF(A194=$F$2,B194,"")</f>
        <v/>
      </c>
      <c r="G194" s="479" t="str">
        <f aca="false">IFERROR(SMALL($E$2:$E$250,D194),"")</f>
        <v/>
      </c>
      <c r="H194" s="479" t="str">
        <f aca="false">IFERROR(VLOOKUP(G194,base!$C$2:$D$133,2,FALSE()),"")</f>
        <v/>
      </c>
    </row>
    <row r="195" customFormat="false" ht="15" hidden="false" customHeight="false" outlineLevel="0" collapsed="false">
      <c r="A195" s="516" t="s">
        <v>241</v>
      </c>
      <c r="B195" s="517" t="n">
        <v>775</v>
      </c>
      <c r="C195" s="517" t="s">
        <v>257</v>
      </c>
      <c r="D195" s="479" t="n">
        <v>194</v>
      </c>
      <c r="E195" s="479" t="str">
        <f aca="false">IF(A195=$F$2,B195,"")</f>
        <v/>
      </c>
      <c r="G195" s="479" t="str">
        <f aca="false">IFERROR(SMALL($E$2:$E$250,D195),"")</f>
        <v/>
      </c>
      <c r="H195" s="479" t="str">
        <f aca="false">IFERROR(VLOOKUP(G195,base!$C$2:$D$133,2,FALSE()),"")</f>
        <v/>
      </c>
    </row>
    <row r="196" customFormat="false" ht="15" hidden="false" customHeight="false" outlineLevel="0" collapsed="false">
      <c r="A196" s="516" t="s">
        <v>1685</v>
      </c>
      <c r="B196" s="517" t="n">
        <v>775</v>
      </c>
      <c r="C196" s="517" t="s">
        <v>257</v>
      </c>
      <c r="D196" s="479" t="n">
        <v>195</v>
      </c>
      <c r="E196" s="479" t="str">
        <f aca="false">IF(A196=$F$2,B196,"")</f>
        <v/>
      </c>
      <c r="G196" s="479" t="str">
        <f aca="false">IFERROR(SMALL($E$2:$E$250,D196),"")</f>
        <v/>
      </c>
      <c r="H196" s="479" t="str">
        <f aca="false">IFERROR(VLOOKUP(G196,base!$C$2:$D$133,2,FALSE()),"")</f>
        <v/>
      </c>
    </row>
    <row r="197" customFormat="false" ht="15" hidden="false" customHeight="false" outlineLevel="0" collapsed="false">
      <c r="A197" s="516" t="s">
        <v>241</v>
      </c>
      <c r="B197" s="517" t="n">
        <v>779</v>
      </c>
      <c r="C197" s="517" t="s">
        <v>316</v>
      </c>
      <c r="D197" s="479" t="n">
        <v>196</v>
      </c>
      <c r="E197" s="479" t="str">
        <f aca="false">IF(A197=$F$2,B197,"")</f>
        <v/>
      </c>
      <c r="G197" s="479" t="str">
        <f aca="false">IFERROR(SMALL($E$2:$E$250,D197),"")</f>
        <v/>
      </c>
      <c r="H197" s="479" t="str">
        <f aca="false">IFERROR(VLOOKUP(G197,base!$C$2:$D$133,2,FALSE()),"")</f>
        <v/>
      </c>
    </row>
    <row r="198" customFormat="false" ht="15" hidden="false" customHeight="false" outlineLevel="0" collapsed="false">
      <c r="A198" s="516" t="s">
        <v>1685</v>
      </c>
      <c r="B198" s="517" t="n">
        <v>779</v>
      </c>
      <c r="C198" s="517" t="s">
        <v>316</v>
      </c>
      <c r="D198" s="479" t="n">
        <v>197</v>
      </c>
      <c r="E198" s="479" t="str">
        <f aca="false">IF(A198=$F$2,B198,"")</f>
        <v/>
      </c>
      <c r="G198" s="479" t="str">
        <f aca="false">IFERROR(SMALL($E$2:$E$250,D198),"")</f>
        <v/>
      </c>
      <c r="H198" s="479" t="str">
        <f aca="false">IFERROR(VLOOKUP(G198,base!$C$2:$D$133,2,FALSE()),"")</f>
        <v/>
      </c>
    </row>
    <row r="199" customFormat="false" ht="15" hidden="false" customHeight="false" outlineLevel="0" collapsed="false">
      <c r="A199" s="516" t="s">
        <v>241</v>
      </c>
      <c r="B199" s="517" t="n">
        <v>784</v>
      </c>
      <c r="C199" s="517" t="s">
        <v>274</v>
      </c>
      <c r="D199" s="479" t="n">
        <v>198</v>
      </c>
      <c r="E199" s="479" t="str">
        <f aca="false">IF(A199=$F$2,B199,"")</f>
        <v/>
      </c>
      <c r="G199" s="479" t="str">
        <f aca="false">IFERROR(SMALL($E$2:$E$250,D199),"")</f>
        <v/>
      </c>
      <c r="H199" s="479" t="str">
        <f aca="false">IFERROR(VLOOKUP(G199,base!$C$2:$D$133,2,FALSE()),"")</f>
        <v/>
      </c>
    </row>
    <row r="200" customFormat="false" ht="15" hidden="false" customHeight="false" outlineLevel="0" collapsed="false">
      <c r="A200" s="516" t="s">
        <v>1685</v>
      </c>
      <c r="B200" s="517" t="n">
        <v>784</v>
      </c>
      <c r="C200" s="517" t="s">
        <v>274</v>
      </c>
      <c r="D200" s="479" t="n">
        <v>199</v>
      </c>
      <c r="E200" s="479" t="str">
        <f aca="false">IF(A200=$F$2,B200,"")</f>
        <v/>
      </c>
      <c r="G200" s="479" t="str">
        <f aca="false">IFERROR(SMALL($E$2:$E$250,D200),"")</f>
        <v/>
      </c>
      <c r="H200" s="479" t="str">
        <f aca="false">IFERROR(VLOOKUP(G200,base!$C$2:$D$133,2,FALSE()),"")</f>
        <v/>
      </c>
    </row>
    <row r="201" customFormat="false" ht="15" hidden="false" customHeight="false" outlineLevel="0" collapsed="false">
      <c r="A201" s="516" t="s">
        <v>241</v>
      </c>
      <c r="B201" s="517" t="n">
        <v>788</v>
      </c>
      <c r="C201" s="517" t="s">
        <v>251</v>
      </c>
      <c r="D201" s="479" t="n">
        <v>200</v>
      </c>
      <c r="E201" s="479" t="str">
        <f aca="false">IF(A201=$F$2,B201,"")</f>
        <v/>
      </c>
      <c r="G201" s="479" t="str">
        <f aca="false">IFERROR(SMALL($E$2:$E$250,D201),"")</f>
        <v/>
      </c>
      <c r="H201" s="479" t="str">
        <f aca="false">IFERROR(VLOOKUP(G201,base!$C$2:$D$133,2,FALSE()),"")</f>
        <v/>
      </c>
    </row>
    <row r="202" customFormat="false" ht="15" hidden="false" customHeight="false" outlineLevel="0" collapsed="false">
      <c r="A202" s="516" t="s">
        <v>1685</v>
      </c>
      <c r="B202" s="517" t="n">
        <v>788</v>
      </c>
      <c r="C202" s="517" t="s">
        <v>251</v>
      </c>
      <c r="D202" s="479" t="n">
        <v>201</v>
      </c>
      <c r="E202" s="479" t="str">
        <f aca="false">IF(A202=$F$2,B202,"")</f>
        <v/>
      </c>
      <c r="G202" s="479" t="str">
        <f aca="false">IFERROR(SMALL($E$2:$E$250,D202),"")</f>
        <v/>
      </c>
      <c r="H202" s="479" t="str">
        <f aca="false">IFERROR(VLOOKUP(G202,base!$C$2:$D$133,2,FALSE()),"")</f>
        <v/>
      </c>
    </row>
    <row r="203" customFormat="false" ht="15" hidden="false" customHeight="false" outlineLevel="0" collapsed="false">
      <c r="A203" s="516" t="s">
        <v>241</v>
      </c>
      <c r="B203" s="517" t="n">
        <v>792</v>
      </c>
      <c r="C203" s="517" t="s">
        <v>282</v>
      </c>
      <c r="D203" s="479" t="n">
        <v>202</v>
      </c>
      <c r="E203" s="479" t="str">
        <f aca="false">IF(A203=$F$2,B203,"")</f>
        <v/>
      </c>
      <c r="G203" s="479" t="str">
        <f aca="false">IFERROR(SMALL($E$2:$E$250,D203),"")</f>
        <v/>
      </c>
      <c r="H203" s="479" t="str">
        <f aca="false">IFERROR(VLOOKUP(G203,base!$C$2:$D$133,2,FALSE()),"")</f>
        <v/>
      </c>
    </row>
    <row r="204" customFormat="false" ht="15" hidden="false" customHeight="false" outlineLevel="0" collapsed="false">
      <c r="A204" s="516" t="s">
        <v>1685</v>
      </c>
      <c r="B204" s="517" t="n">
        <v>792</v>
      </c>
      <c r="C204" s="517" t="s">
        <v>282</v>
      </c>
      <c r="D204" s="479" t="n">
        <v>203</v>
      </c>
      <c r="E204" s="479" t="str">
        <f aca="false">IF(A204=$F$2,B204,"")</f>
        <v/>
      </c>
      <c r="G204" s="479" t="str">
        <f aca="false">IFERROR(SMALL($E$2:$E$250,D204),"")</f>
        <v/>
      </c>
      <c r="H204" s="479" t="str">
        <f aca="false">IFERROR(VLOOKUP(G204,base!$C$2:$D$133,2,FALSE()),"")</f>
        <v/>
      </c>
    </row>
    <row r="205" customFormat="false" ht="15" hidden="false" customHeight="false" outlineLevel="0" collapsed="false">
      <c r="A205" s="516" t="s">
        <v>241</v>
      </c>
      <c r="B205" s="517" t="n">
        <v>796</v>
      </c>
      <c r="C205" s="517" t="s">
        <v>277</v>
      </c>
      <c r="D205" s="479" t="n">
        <v>204</v>
      </c>
      <c r="E205" s="479" t="str">
        <f aca="false">IF(A205=$F$2,B205,"")</f>
        <v/>
      </c>
      <c r="G205" s="479" t="str">
        <f aca="false">IFERROR(SMALL($E$2:$E$250,D205),"")</f>
        <v/>
      </c>
      <c r="H205" s="479" t="str">
        <f aca="false">IFERROR(VLOOKUP(G205,base!$C$2:$D$133,2,FALSE()),"")</f>
        <v/>
      </c>
    </row>
    <row r="206" customFormat="false" ht="15" hidden="false" customHeight="false" outlineLevel="0" collapsed="false">
      <c r="A206" s="516" t="s">
        <v>1685</v>
      </c>
      <c r="B206" s="517" t="n">
        <v>796</v>
      </c>
      <c r="C206" s="517" t="s">
        <v>277</v>
      </c>
      <c r="D206" s="479" t="n">
        <v>205</v>
      </c>
      <c r="E206" s="479" t="str">
        <f aca="false">IF(A206=$F$2,B206,"")</f>
        <v/>
      </c>
      <c r="G206" s="479" t="str">
        <f aca="false">IFERROR(SMALL($E$2:$E$250,D206),"")</f>
        <v/>
      </c>
      <c r="H206" s="479" t="str">
        <f aca="false">IFERROR(VLOOKUP(G206,base!$C$2:$D$133,2,FALSE()),"")</f>
        <v/>
      </c>
    </row>
    <row r="207" customFormat="false" ht="15" hidden="false" customHeight="false" outlineLevel="0" collapsed="false">
      <c r="A207" s="516" t="s">
        <v>241</v>
      </c>
      <c r="B207" s="517" t="n">
        <v>802</v>
      </c>
      <c r="C207" s="517" t="s">
        <v>308</v>
      </c>
      <c r="D207" s="479" t="n">
        <v>206</v>
      </c>
      <c r="E207" s="479" t="str">
        <f aca="false">IF(A207=$F$2,B207,"")</f>
        <v/>
      </c>
      <c r="G207" s="479" t="str">
        <f aca="false">IFERROR(SMALL($E$2:$E$250,D207),"")</f>
        <v/>
      </c>
      <c r="H207" s="479" t="str">
        <f aca="false">IFERROR(VLOOKUP(G207,base!$C$2:$D$133,2,FALSE()),"")</f>
        <v/>
      </c>
    </row>
    <row r="208" customFormat="false" ht="15" hidden="false" customHeight="false" outlineLevel="0" collapsed="false">
      <c r="A208" s="516" t="s">
        <v>1685</v>
      </c>
      <c r="B208" s="517" t="n">
        <v>802</v>
      </c>
      <c r="C208" s="517" t="s">
        <v>308</v>
      </c>
      <c r="D208" s="479" t="n">
        <v>207</v>
      </c>
      <c r="E208" s="479" t="str">
        <f aca="false">IF(A208=$F$2,B208,"")</f>
        <v/>
      </c>
      <c r="G208" s="479" t="str">
        <f aca="false">IFERROR(SMALL($E$2:$E$250,D208),"")</f>
        <v/>
      </c>
      <c r="H208" s="479" t="str">
        <f aca="false">IFERROR(VLOOKUP(G208,base!$C$2:$D$133,2,FALSE()),"")</f>
        <v/>
      </c>
    </row>
    <row r="209" customFormat="false" ht="15" hidden="false" customHeight="false" outlineLevel="0" collapsed="false">
      <c r="A209" s="516" t="s">
        <v>241</v>
      </c>
      <c r="B209" s="517" t="n">
        <v>803</v>
      </c>
      <c r="C209" s="517" t="s">
        <v>311</v>
      </c>
      <c r="D209" s="479" t="n">
        <v>208</v>
      </c>
      <c r="E209" s="479" t="str">
        <f aca="false">IF(A209=$F$2,B209,"")</f>
        <v/>
      </c>
      <c r="G209" s="479" t="str">
        <f aca="false">IFERROR(SMALL($E$2:$E$250,D209),"")</f>
        <v/>
      </c>
      <c r="H209" s="479" t="str">
        <f aca="false">IFERROR(VLOOKUP(G209,base!$C$2:$D$133,2,FALSE()),"")</f>
        <v/>
      </c>
    </row>
    <row r="210" customFormat="false" ht="15" hidden="false" customHeight="false" outlineLevel="0" collapsed="false">
      <c r="A210" s="516" t="s">
        <v>1685</v>
      </c>
      <c r="B210" s="517" t="n">
        <v>803</v>
      </c>
      <c r="C210" s="517" t="s">
        <v>311</v>
      </c>
      <c r="D210" s="479" t="n">
        <v>209</v>
      </c>
      <c r="E210" s="479" t="str">
        <f aca="false">IF(A210=$F$2,B210,"")</f>
        <v/>
      </c>
      <c r="G210" s="479" t="str">
        <f aca="false">IFERROR(SMALL($E$2:$E$250,D210),"")</f>
        <v/>
      </c>
      <c r="H210" s="479" t="str">
        <f aca="false">IFERROR(VLOOKUP(G210,base!$C$2:$D$133,2,FALSE()),"")</f>
        <v/>
      </c>
    </row>
    <row r="211" customFormat="false" ht="15" hidden="false" customHeight="false" outlineLevel="0" collapsed="false">
      <c r="A211" s="516" t="s">
        <v>241</v>
      </c>
      <c r="B211" s="517" t="n">
        <v>805</v>
      </c>
      <c r="C211" s="517" t="s">
        <v>449</v>
      </c>
      <c r="D211" s="479" t="n">
        <v>210</v>
      </c>
      <c r="E211" s="479" t="str">
        <f aca="false">IF(A211=$F$2,B211,"")</f>
        <v/>
      </c>
      <c r="G211" s="479" t="str">
        <f aca="false">IFERROR(SMALL($E$2:$E$250,D211),"")</f>
        <v/>
      </c>
      <c r="H211" s="479" t="str">
        <f aca="false">IFERROR(VLOOKUP(G211,base!$C$2:$D$133,2,FALSE()),"")</f>
        <v/>
      </c>
    </row>
    <row r="212" customFormat="false" ht="15" hidden="false" customHeight="false" outlineLevel="0" collapsed="false">
      <c r="A212" s="516" t="s">
        <v>1685</v>
      </c>
      <c r="B212" s="517" t="n">
        <v>805</v>
      </c>
      <c r="C212" s="517" t="s">
        <v>449</v>
      </c>
      <c r="D212" s="479" t="n">
        <v>211</v>
      </c>
      <c r="E212" s="479" t="str">
        <f aca="false">IF(A212=$F$2,B212,"")</f>
        <v/>
      </c>
      <c r="G212" s="479" t="str">
        <f aca="false">IFERROR(SMALL($E$2:$E$250,D212),"")</f>
        <v/>
      </c>
      <c r="H212" s="479" t="str">
        <f aca="false">IFERROR(VLOOKUP(G212,base!$C$2:$D$133,2,FALSE()),"")</f>
        <v/>
      </c>
    </row>
    <row r="213" customFormat="false" ht="15" hidden="false" customHeight="false" outlineLevel="0" collapsed="false">
      <c r="A213" s="516" t="s">
        <v>241</v>
      </c>
      <c r="B213" s="517" t="n">
        <v>820</v>
      </c>
      <c r="C213" s="517" t="s">
        <v>907</v>
      </c>
      <c r="D213" s="479" t="n">
        <v>212</v>
      </c>
      <c r="E213" s="479" t="str">
        <f aca="false">IF(A213=$F$2,B213,"")</f>
        <v/>
      </c>
      <c r="G213" s="479" t="str">
        <f aca="false">IFERROR(SMALL($E$2:$E$250,D213),"")</f>
        <v/>
      </c>
      <c r="H213" s="479" t="str">
        <f aca="false">IFERROR(VLOOKUP(G213,base!$C$2:$D$133,2,FALSE()),"")</f>
        <v/>
      </c>
    </row>
    <row r="214" customFormat="false" ht="15" hidden="false" customHeight="false" outlineLevel="0" collapsed="false">
      <c r="A214" s="516" t="s">
        <v>1685</v>
      </c>
      <c r="B214" s="517" t="n">
        <v>820</v>
      </c>
      <c r="C214" s="517" t="s">
        <v>907</v>
      </c>
      <c r="D214" s="479" t="n">
        <v>213</v>
      </c>
      <c r="E214" s="479" t="str">
        <f aca="false">IF(A214=$F$2,B214,"")</f>
        <v/>
      </c>
      <c r="G214" s="479" t="str">
        <f aca="false">IFERROR(SMALL($E$2:$E$250,D214),"")</f>
        <v/>
      </c>
      <c r="H214" s="479" t="str">
        <f aca="false">IFERROR(VLOOKUP(G214,base!$C$2:$D$133,2,FALSE()),"")</f>
        <v/>
      </c>
    </row>
    <row r="215" customFormat="false" ht="15" hidden="false" customHeight="false" outlineLevel="0" collapsed="false">
      <c r="A215" s="516" t="s">
        <v>241</v>
      </c>
      <c r="B215" s="517" t="n">
        <v>830</v>
      </c>
      <c r="C215" s="517" t="s">
        <v>934</v>
      </c>
      <c r="D215" s="479" t="n">
        <v>214</v>
      </c>
      <c r="E215" s="479" t="str">
        <f aca="false">IF(A215=$F$2,B215,"")</f>
        <v/>
      </c>
      <c r="G215" s="479" t="str">
        <f aca="false">IFERROR(SMALL($E$2:$E$250,D215),"")</f>
        <v/>
      </c>
      <c r="H215" s="479" t="str">
        <f aca="false">IFERROR(VLOOKUP(G215,base!$C$2:$D$133,2,FALSE()),"")</f>
        <v/>
      </c>
    </row>
    <row r="216" customFormat="false" ht="15" hidden="false" customHeight="false" outlineLevel="0" collapsed="false">
      <c r="A216" s="516" t="s">
        <v>1685</v>
      </c>
      <c r="B216" s="517" t="n">
        <v>830</v>
      </c>
      <c r="C216" s="517" t="s">
        <v>934</v>
      </c>
      <c r="D216" s="479" t="n">
        <v>215</v>
      </c>
      <c r="E216" s="479" t="str">
        <f aca="false">IF(A216=$F$2,B216,"")</f>
        <v/>
      </c>
      <c r="G216" s="479" t="str">
        <f aca="false">IFERROR(SMALL($E$2:$E$250,D216),"")</f>
        <v/>
      </c>
      <c r="H216" s="479" t="str">
        <f aca="false">IFERROR(VLOOKUP(G216,base!$C$2:$D$133,2,FALSE()),"")</f>
        <v/>
      </c>
    </row>
    <row r="217" customFormat="false" ht="15" hidden="false" customHeight="false" outlineLevel="0" collapsed="false">
      <c r="A217" s="516" t="s">
        <v>241</v>
      </c>
      <c r="B217" s="517" t="n">
        <v>855</v>
      </c>
      <c r="C217" s="517" t="s">
        <v>412</v>
      </c>
      <c r="D217" s="479" t="n">
        <v>216</v>
      </c>
      <c r="E217" s="479" t="str">
        <f aca="false">IF(A217=$F$2,B217,"")</f>
        <v/>
      </c>
      <c r="G217" s="479" t="str">
        <f aca="false">IFERROR(SMALL($E$2:$E$250,D217),"")</f>
        <v/>
      </c>
      <c r="H217" s="479" t="str">
        <f aca="false">IFERROR(VLOOKUP(G217,base!$C$2:$D$133,2,FALSE()),"")</f>
        <v/>
      </c>
    </row>
    <row r="218" customFormat="false" ht="15" hidden="false" customHeight="false" outlineLevel="0" collapsed="false">
      <c r="A218" s="516" t="s">
        <v>1685</v>
      </c>
      <c r="B218" s="517" t="n">
        <v>855</v>
      </c>
      <c r="C218" s="517" t="s">
        <v>412</v>
      </c>
      <c r="D218" s="479" t="n">
        <v>217</v>
      </c>
      <c r="E218" s="479" t="str">
        <f aca="false">IF(A218=$F$2,B218,"")</f>
        <v/>
      </c>
      <c r="G218" s="479" t="str">
        <f aca="false">IFERROR(SMALL($E$2:$E$250,D218),"")</f>
        <v/>
      </c>
      <c r="H218" s="479" t="str">
        <f aca="false">IFERROR(VLOOKUP(G218,base!$C$2:$D$133,2,FALSE()),"")</f>
        <v/>
      </c>
    </row>
    <row r="219" customFormat="false" ht="15" hidden="false" customHeight="false" outlineLevel="0" collapsed="false">
      <c r="A219" s="516" t="s">
        <v>241</v>
      </c>
      <c r="B219" s="517" t="n">
        <v>870</v>
      </c>
      <c r="C219" s="517" t="s">
        <v>654</v>
      </c>
      <c r="D219" s="479" t="n">
        <v>218</v>
      </c>
      <c r="E219" s="479" t="str">
        <f aca="false">IF(A219=$F$2,B219,"")</f>
        <v/>
      </c>
      <c r="G219" s="479" t="str">
        <f aca="false">IFERROR(SMALL($E$2:$E$250,D219),"")</f>
        <v/>
      </c>
      <c r="H219" s="479" t="str">
        <f aca="false">IFERROR(VLOOKUP(G219,base!$C$2:$D$133,2,FALSE()),"")</f>
        <v/>
      </c>
    </row>
    <row r="220" customFormat="false" ht="15" hidden="false" customHeight="false" outlineLevel="0" collapsed="false">
      <c r="A220" s="516" t="s">
        <v>1685</v>
      </c>
      <c r="B220" s="517" t="n">
        <v>870</v>
      </c>
      <c r="C220" s="517" t="s">
        <v>654</v>
      </c>
      <c r="D220" s="479" t="n">
        <v>219</v>
      </c>
      <c r="E220" s="479" t="str">
        <f aca="false">IF(A220=$F$2,B220,"")</f>
        <v/>
      </c>
      <c r="G220" s="479" t="str">
        <f aca="false">IFERROR(SMALL($E$2:$E$250,D220),"")</f>
        <v/>
      </c>
      <c r="H220" s="479" t="str">
        <f aca="false">IFERROR(VLOOKUP(G220,base!$C$2:$D$133,2,FALSE()),"")</f>
        <v/>
      </c>
    </row>
    <row r="221" customFormat="false" ht="15" hidden="false" customHeight="false" outlineLevel="0" collapsed="false">
      <c r="A221" s="516" t="s">
        <v>241</v>
      </c>
      <c r="B221" s="517" t="n">
        <v>880</v>
      </c>
      <c r="C221" s="517" t="s">
        <v>1337</v>
      </c>
      <c r="D221" s="479" t="n">
        <v>220</v>
      </c>
      <c r="E221" s="479" t="str">
        <f aca="false">IF(A221=$F$2,B221,"")</f>
        <v/>
      </c>
      <c r="G221" s="479" t="str">
        <f aca="false">IFERROR(SMALL($E$2:$E$250,D221),"")</f>
        <v/>
      </c>
      <c r="H221" s="479" t="str">
        <f aca="false">IFERROR(VLOOKUP(G221,base!$C$2:$D$133,2,FALSE()),"")</f>
        <v/>
      </c>
    </row>
    <row r="222" customFormat="false" ht="15" hidden="false" customHeight="false" outlineLevel="0" collapsed="false">
      <c r="A222" s="516" t="s">
        <v>1685</v>
      </c>
      <c r="B222" s="517" t="n">
        <v>880</v>
      </c>
      <c r="C222" s="517" t="s">
        <v>1337</v>
      </c>
      <c r="D222" s="479" t="n">
        <v>221</v>
      </c>
      <c r="E222" s="479" t="str">
        <f aca="false">IF(A222=$F$2,B222,"")</f>
        <v/>
      </c>
      <c r="G222" s="479" t="str">
        <f aca="false">IFERROR(SMALL($E$2:$E$250,D222),"")</f>
        <v/>
      </c>
      <c r="H222" s="479" t="str">
        <f aca="false">IFERROR(VLOOKUP(G222,base!$C$2:$D$133,2,FALSE()),"")</f>
        <v/>
      </c>
    </row>
    <row r="223" customFormat="false" ht="15" hidden="false" customHeight="false" outlineLevel="0" collapsed="false">
      <c r="A223" s="516" t="s">
        <v>241</v>
      </c>
      <c r="B223" s="517" t="n">
        <v>882</v>
      </c>
      <c r="C223" s="517" t="s">
        <v>1530</v>
      </c>
      <c r="D223" s="479" t="n">
        <v>222</v>
      </c>
      <c r="E223" s="479" t="str">
        <f aca="false">IF(A223=$F$2,B223,"")</f>
        <v/>
      </c>
      <c r="G223" s="479" t="str">
        <f aca="false">IFERROR(SMALL($E$2:$E$250,D223),"")</f>
        <v/>
      </c>
      <c r="H223" s="479" t="str">
        <f aca="false">IFERROR(VLOOKUP(G223,base!$C$2:$D$133,2,FALSE()),"")</f>
        <v/>
      </c>
    </row>
    <row r="224" customFormat="false" ht="15" hidden="false" customHeight="false" outlineLevel="0" collapsed="false">
      <c r="A224" s="516" t="s">
        <v>1685</v>
      </c>
      <c r="B224" s="517" t="n">
        <v>882</v>
      </c>
      <c r="C224" s="517" t="s">
        <v>1530</v>
      </c>
      <c r="D224" s="479" t="n">
        <v>223</v>
      </c>
      <c r="E224" s="479" t="str">
        <f aca="false">IF(A224=$F$2,B224,"")</f>
        <v/>
      </c>
      <c r="G224" s="479" t="str">
        <f aca="false">IFERROR(SMALL($E$2:$E$250,D224),"")</f>
        <v/>
      </c>
      <c r="H224" s="479" t="str">
        <f aca="false">IFERROR(VLOOKUP(G224,base!$C$2:$D$133,2,FALSE()),"")</f>
        <v/>
      </c>
    </row>
    <row r="225" customFormat="false" ht="15" hidden="false" customHeight="false" outlineLevel="0" collapsed="false">
      <c r="A225" s="516" t="s">
        <v>241</v>
      </c>
      <c r="B225" s="517" t="n">
        <v>884</v>
      </c>
      <c r="C225" s="517" t="s">
        <v>1478</v>
      </c>
      <c r="D225" s="479" t="n">
        <v>224</v>
      </c>
      <c r="E225" s="479" t="str">
        <f aca="false">IF(A225=$F$2,B225,"")</f>
        <v/>
      </c>
      <c r="G225" s="479" t="str">
        <f aca="false">IFERROR(SMALL($E$2:$E$250,D225),"")</f>
        <v/>
      </c>
      <c r="H225" s="479" t="str">
        <f aca="false">IFERROR(VLOOKUP(G225,base!$C$2:$D$133,2,FALSE()),"")</f>
        <v/>
      </c>
    </row>
    <row r="226" customFormat="false" ht="15" hidden="false" customHeight="false" outlineLevel="0" collapsed="false">
      <c r="A226" s="516" t="s">
        <v>1685</v>
      </c>
      <c r="B226" s="517" t="n">
        <v>884</v>
      </c>
      <c r="C226" s="517" t="s">
        <v>1478</v>
      </c>
      <c r="D226" s="479" t="n">
        <v>225</v>
      </c>
      <c r="E226" s="479" t="str">
        <f aca="false">IF(A226=$F$2,B226,"")</f>
        <v/>
      </c>
      <c r="G226" s="479" t="str">
        <f aca="false">IFERROR(SMALL($E$2:$E$250,D226),"")</f>
        <v/>
      </c>
      <c r="H226" s="479" t="str">
        <f aca="false">IFERROR(VLOOKUP(G226,base!$C$2:$D$133,2,FALSE()),"")</f>
        <v/>
      </c>
    </row>
    <row r="227" customFormat="false" ht="15" hidden="false" customHeight="false" outlineLevel="0" collapsed="false">
      <c r="A227" s="516" t="s">
        <v>241</v>
      </c>
      <c r="B227" s="517" t="n">
        <v>886</v>
      </c>
      <c r="C227" s="517" t="s">
        <v>1455</v>
      </c>
      <c r="D227" s="479" t="n">
        <v>226</v>
      </c>
      <c r="E227" s="479" t="str">
        <f aca="false">IF(A227=$F$2,B227,"")</f>
        <v/>
      </c>
      <c r="G227" s="479" t="str">
        <f aca="false">IFERROR(SMALL($E$2:$E$250,D227),"")</f>
        <v/>
      </c>
      <c r="H227" s="479" t="str">
        <f aca="false">IFERROR(VLOOKUP(G227,base!$C$2:$D$133,2,FALSE()),"")</f>
        <v/>
      </c>
    </row>
    <row r="228" customFormat="false" ht="15" hidden="false" customHeight="false" outlineLevel="0" collapsed="false">
      <c r="A228" s="516" t="s">
        <v>1685</v>
      </c>
      <c r="B228" s="517" t="n">
        <v>886</v>
      </c>
      <c r="C228" s="517" t="s">
        <v>1455</v>
      </c>
      <c r="D228" s="479" t="n">
        <v>227</v>
      </c>
      <c r="E228" s="479" t="str">
        <f aca="false">IF(A228=$F$2,B228,"")</f>
        <v/>
      </c>
      <c r="G228" s="479" t="str">
        <f aca="false">IFERROR(SMALL($E$2:$E$250,D228),"")</f>
        <v/>
      </c>
      <c r="H228" s="479" t="str">
        <f aca="false">IFERROR(VLOOKUP(G228,base!$C$2:$D$133,2,FALSE()),"")</f>
        <v/>
      </c>
    </row>
    <row r="229" customFormat="false" ht="15" hidden="false" customHeight="false" outlineLevel="0" collapsed="false">
      <c r="A229" s="516" t="s">
        <v>241</v>
      </c>
      <c r="B229" s="517" t="n">
        <v>888</v>
      </c>
      <c r="C229" s="517" t="s">
        <v>1485</v>
      </c>
      <c r="D229" s="479" t="n">
        <v>228</v>
      </c>
      <c r="E229" s="479" t="str">
        <f aca="false">IF(A229=$F$2,B229,"")</f>
        <v/>
      </c>
      <c r="G229" s="479" t="str">
        <f aca="false">IFERROR(SMALL($E$2:$E$250,D229),"")</f>
        <v/>
      </c>
      <c r="H229" s="479" t="str">
        <f aca="false">IFERROR(VLOOKUP(G229,base!$C$2:$D$133,2,FALSE()),"")</f>
        <v/>
      </c>
    </row>
    <row r="230" customFormat="false" ht="15" hidden="false" customHeight="false" outlineLevel="0" collapsed="false">
      <c r="A230" s="516" t="s">
        <v>1685</v>
      </c>
      <c r="B230" s="517" t="n">
        <v>888</v>
      </c>
      <c r="C230" s="517" t="s">
        <v>1485</v>
      </c>
      <c r="D230" s="479" t="n">
        <v>229</v>
      </c>
      <c r="E230" s="479" t="str">
        <f aca="false">IF(A230=$F$2,B230,"")</f>
        <v/>
      </c>
      <c r="G230" s="479" t="str">
        <f aca="false">IFERROR(SMALL($E$2:$E$250,D230),"")</f>
        <v/>
      </c>
      <c r="H230" s="479" t="str">
        <f aca="false">IFERROR(VLOOKUP(G230,base!$C$2:$D$133,2,FALSE()),"")</f>
        <v/>
      </c>
    </row>
    <row r="231" customFormat="false" ht="15" hidden="false" customHeight="false" outlineLevel="0" collapsed="false">
      <c r="A231" s="516" t="s">
        <v>241</v>
      </c>
      <c r="B231" s="517" t="n">
        <v>890</v>
      </c>
      <c r="C231" s="517" t="s">
        <v>1313</v>
      </c>
      <c r="D231" s="479" t="n">
        <v>230</v>
      </c>
      <c r="E231" s="479" t="str">
        <f aca="false">IF(A231=$F$2,B231,"")</f>
        <v/>
      </c>
      <c r="G231" s="479" t="str">
        <f aca="false">IFERROR(SMALL($E$2:$E$250,D231),"")</f>
        <v/>
      </c>
      <c r="H231" s="479" t="str">
        <f aca="false">IFERROR(VLOOKUP(G231,base!$C$2:$D$133,2,FALSE()),"")</f>
        <v/>
      </c>
    </row>
    <row r="232" customFormat="false" ht="15" hidden="false" customHeight="false" outlineLevel="0" collapsed="false">
      <c r="A232" s="516" t="s">
        <v>1685</v>
      </c>
      <c r="B232" s="517" t="n">
        <v>890</v>
      </c>
      <c r="C232" s="517" t="s">
        <v>1313</v>
      </c>
      <c r="D232" s="479" t="n">
        <v>231</v>
      </c>
      <c r="E232" s="479" t="str">
        <f aca="false">IF(A232=$F$2,B232,"")</f>
        <v/>
      </c>
      <c r="G232" s="479" t="str">
        <f aca="false">IFERROR(SMALL($E$2:$E$250,D232),"")</f>
        <v/>
      </c>
      <c r="H232" s="479" t="str">
        <f aca="false">IFERROR(VLOOKUP(G232,base!$C$2:$D$133,2,FALSE()),"")</f>
        <v/>
      </c>
    </row>
    <row r="233" customFormat="false" ht="15" hidden="false" customHeight="false" outlineLevel="0" collapsed="false">
      <c r="A233" s="516" t="s">
        <v>1685</v>
      </c>
      <c r="B233" s="517" t="n">
        <v>905</v>
      </c>
      <c r="C233" s="517" t="s">
        <v>1790</v>
      </c>
      <c r="D233" s="479" t="n">
        <v>232</v>
      </c>
      <c r="E233" s="479" t="str">
        <f aca="false">IF(A233=$F$2,B233,"")</f>
        <v/>
      </c>
      <c r="G233" s="479" t="str">
        <f aca="false">IFERROR(SMALL($E$2:$E$250,D233),"")</f>
        <v/>
      </c>
      <c r="H233" s="479" t="str">
        <f aca="false">IFERROR(VLOOKUP(G233,base!$C$2:$D$133,2,FALSE()),"")</f>
        <v/>
      </c>
    </row>
    <row r="234" customFormat="false" ht="15" hidden="false" customHeight="false" outlineLevel="0" collapsed="false">
      <c r="A234" s="516" t="s">
        <v>2062</v>
      </c>
      <c r="B234" s="517" t="n">
        <v>905</v>
      </c>
      <c r="C234" s="517" t="s">
        <v>1790</v>
      </c>
      <c r="D234" s="479" t="n">
        <v>233</v>
      </c>
      <c r="E234" s="479" t="str">
        <f aca="false">IF(A234=$F$2,B234,"")</f>
        <v/>
      </c>
      <c r="G234" s="479" t="str">
        <f aca="false">IFERROR(SMALL($E$2:$E$250,D234),"")</f>
        <v/>
      </c>
      <c r="H234" s="479" t="str">
        <f aca="false">IFERROR(VLOOKUP(G234,base!$C$2:$D$133,2,FALSE()),"")</f>
        <v/>
      </c>
    </row>
    <row r="235" customFormat="false" ht="15" hidden="false" customHeight="false" outlineLevel="0" collapsed="false">
      <c r="A235" s="516" t="s">
        <v>241</v>
      </c>
      <c r="B235" s="517" t="n">
        <v>910</v>
      </c>
      <c r="C235" s="517" t="s">
        <v>778</v>
      </c>
      <c r="D235" s="479" t="n">
        <v>234</v>
      </c>
      <c r="E235" s="479" t="str">
        <f aca="false">IF(A235=$F$2,B235,"")</f>
        <v/>
      </c>
      <c r="G235" s="479" t="str">
        <f aca="false">IFERROR(SMALL($E$2:$E$250,D235),"")</f>
        <v/>
      </c>
      <c r="H235" s="479" t="str">
        <f aca="false">IFERROR(VLOOKUP(G235,base!$C$2:$D$133,2,FALSE()),"")</f>
        <v/>
      </c>
    </row>
    <row r="236" customFormat="false" ht="15" hidden="false" customHeight="false" outlineLevel="0" collapsed="false">
      <c r="A236" s="516" t="s">
        <v>1685</v>
      </c>
      <c r="B236" s="517" t="n">
        <v>910</v>
      </c>
      <c r="C236" s="517" t="s">
        <v>778</v>
      </c>
      <c r="D236" s="479" t="n">
        <v>235</v>
      </c>
      <c r="E236" s="479" t="str">
        <f aca="false">IF(A236=$F$2,B236,"")</f>
        <v/>
      </c>
      <c r="G236" s="479" t="str">
        <f aca="false">IFERROR(SMALL($E$2:$E$250,D236),"")</f>
        <v/>
      </c>
      <c r="H236" s="479" t="str">
        <f aca="false">IFERROR(VLOOKUP(G236,base!$C$2:$D$133,2,FALSE()),"")</f>
        <v/>
      </c>
    </row>
    <row r="237" customFormat="false" ht="15" hidden="false" customHeight="false" outlineLevel="0" collapsed="false">
      <c r="A237" s="516" t="s">
        <v>241</v>
      </c>
      <c r="B237" s="517" t="n">
        <v>930</v>
      </c>
      <c r="C237" s="517" t="s">
        <v>1030</v>
      </c>
      <c r="D237" s="479" t="n">
        <v>236</v>
      </c>
      <c r="E237" s="479" t="str">
        <f aca="false">IF(A237=$F$2,B237,"")</f>
        <v/>
      </c>
      <c r="G237" s="479" t="str">
        <f aca="false">IFERROR(SMALL($E$2:$E$250,D237),"")</f>
        <v/>
      </c>
      <c r="H237" s="479" t="str">
        <f aca="false">IFERROR(VLOOKUP(G237,base!$C$2:$D$133,2,FALSE()),"")</f>
        <v/>
      </c>
    </row>
    <row r="238" customFormat="false" ht="15" hidden="false" customHeight="false" outlineLevel="0" collapsed="false">
      <c r="A238" s="516" t="s">
        <v>1685</v>
      </c>
      <c r="B238" s="517" t="n">
        <v>930</v>
      </c>
      <c r="C238" s="517" t="s">
        <v>1030</v>
      </c>
      <c r="D238" s="479" t="n">
        <v>237</v>
      </c>
      <c r="E238" s="479" t="str">
        <f aca="false">IF(A238=$F$2,B238,"")</f>
        <v/>
      </c>
      <c r="G238" s="479" t="str">
        <f aca="false">IFERROR(SMALL($E$2:$E$250,D238),"")</f>
        <v/>
      </c>
      <c r="H238" s="479" t="str">
        <f aca="false">IFERROR(VLOOKUP(G238,base!$C$2:$D$133,2,FALSE()),"")</f>
        <v/>
      </c>
    </row>
    <row r="239" customFormat="false" ht="15" hidden="false" customHeight="false" outlineLevel="0" collapsed="false">
      <c r="A239" s="516" t="s">
        <v>241</v>
      </c>
      <c r="B239" s="517" t="n">
        <v>950</v>
      </c>
      <c r="C239" s="517" t="s">
        <v>319</v>
      </c>
      <c r="D239" s="479" t="n">
        <v>238</v>
      </c>
      <c r="E239" s="479" t="str">
        <f aca="false">IF(A239=$F$2,B239,"")</f>
        <v/>
      </c>
      <c r="G239" s="479" t="str">
        <f aca="false">IFERROR(SMALL($E$2:$E$250,D239),"")</f>
        <v/>
      </c>
      <c r="H239" s="479" t="str">
        <f aca="false">IFERROR(VLOOKUP(G239,base!$C$2:$D$133,2,FALSE()),"")</f>
        <v/>
      </c>
    </row>
    <row r="240" customFormat="false" ht="15" hidden="false" customHeight="false" outlineLevel="0" collapsed="false">
      <c r="A240" s="516" t="s">
        <v>1685</v>
      </c>
      <c r="B240" s="517" t="n">
        <v>950</v>
      </c>
      <c r="C240" s="517" t="s">
        <v>319</v>
      </c>
      <c r="D240" s="479" t="n">
        <v>239</v>
      </c>
      <c r="E240" s="479" t="str">
        <f aca="false">IF(A240=$F$2,B240,"")</f>
        <v/>
      </c>
      <c r="G240" s="479" t="str">
        <f aca="false">IFERROR(SMALL($E$2:$E$250,D240),"")</f>
        <v/>
      </c>
      <c r="H240" s="479" t="str">
        <f aca="false">IFERROR(VLOOKUP(G240,base!$C$2:$D$133,2,FALSE()),"")</f>
        <v/>
      </c>
    </row>
    <row r="241" customFormat="false" ht="15" hidden="false" customHeight="false" outlineLevel="0" collapsed="false">
      <c r="A241" s="516" t="s">
        <v>241</v>
      </c>
      <c r="B241" s="517" t="n">
        <v>960</v>
      </c>
      <c r="C241" s="517" t="s">
        <v>1226</v>
      </c>
      <c r="D241" s="479" t="n">
        <v>240</v>
      </c>
      <c r="E241" s="479" t="str">
        <f aca="false">IF(A241=$F$2,B241,"")</f>
        <v/>
      </c>
      <c r="G241" s="479" t="str">
        <f aca="false">IFERROR(SMALL($E$2:$E$250,D241),"")</f>
        <v/>
      </c>
      <c r="H241" s="479" t="str">
        <f aca="false">IFERROR(VLOOKUP(G241,base!$C$2:$D$133,2,FALSE()),"")</f>
        <v/>
      </c>
    </row>
    <row r="242" customFormat="false" ht="15" hidden="false" customHeight="false" outlineLevel="0" collapsed="false">
      <c r="A242" s="516" t="s">
        <v>1685</v>
      </c>
      <c r="B242" s="517" t="n">
        <v>960</v>
      </c>
      <c r="C242" s="517" t="s">
        <v>1226</v>
      </c>
      <c r="D242" s="479" t="n">
        <v>241</v>
      </c>
      <c r="E242" s="479" t="str">
        <f aca="false">IF(A242=$F$2,B242,"")</f>
        <v/>
      </c>
      <c r="G242" s="479" t="str">
        <f aca="false">IFERROR(SMALL($E$2:$E$250,D242),"")</f>
        <v/>
      </c>
      <c r="H242" s="479" t="str">
        <f aca="false">IFERROR(VLOOKUP(G242,base!$C$2:$D$133,2,FALSE()),"")</f>
        <v/>
      </c>
    </row>
    <row r="243" customFormat="false" ht="15" hidden="false" customHeight="false" outlineLevel="0" collapsed="false">
      <c r="A243" s="516" t="s">
        <v>241</v>
      </c>
      <c r="B243" s="517" t="n">
        <v>965</v>
      </c>
      <c r="C243" s="517" t="s">
        <v>248</v>
      </c>
      <c r="D243" s="479" t="n">
        <v>242</v>
      </c>
      <c r="E243" s="479" t="str">
        <f aca="false">IF(A243=$F$2,B243,"")</f>
        <v/>
      </c>
      <c r="G243" s="479" t="str">
        <f aca="false">IFERROR(SMALL($E$2:$E$250,D243),"")</f>
        <v/>
      </c>
      <c r="H243" s="479" t="str">
        <f aca="false">IFERROR(VLOOKUP(G243,base!$C$2:$D$133,2,FALSE()),"")</f>
        <v/>
      </c>
    </row>
    <row r="244" customFormat="false" ht="15" hidden="false" customHeight="false" outlineLevel="0" collapsed="false">
      <c r="A244" s="516" t="s">
        <v>1685</v>
      </c>
      <c r="B244" s="517" t="n">
        <v>965</v>
      </c>
      <c r="C244" s="517" t="s">
        <v>248</v>
      </c>
      <c r="D244" s="479" t="n">
        <v>243</v>
      </c>
      <c r="E244" s="479" t="str">
        <f aca="false">IF(A244=$F$2,B244,"")</f>
        <v/>
      </c>
      <c r="G244" s="479" t="str">
        <f aca="false">IFERROR(SMALL($E$2:$E$250,D244),"")</f>
        <v/>
      </c>
      <c r="H244" s="479" t="str">
        <f aca="false">IFERROR(VLOOKUP(G244,base!$C$2:$D$133,2,FALSE()),"")</f>
        <v/>
      </c>
    </row>
    <row r="245" customFormat="false" ht="15" hidden="false" customHeight="false" outlineLevel="0" collapsed="false">
      <c r="A245" s="516" t="s">
        <v>241</v>
      </c>
      <c r="B245" s="517" t="n">
        <v>970</v>
      </c>
      <c r="C245" s="517" t="s">
        <v>409</v>
      </c>
      <c r="D245" s="479" t="n">
        <v>244</v>
      </c>
      <c r="E245" s="479" t="str">
        <f aca="false">IF(A245=$F$2,B245,"")</f>
        <v/>
      </c>
      <c r="G245" s="479" t="str">
        <f aca="false">IFERROR(SMALL($E$2:$E$250,D245),"")</f>
        <v/>
      </c>
      <c r="H245" s="479" t="str">
        <f aca="false">IFERROR(VLOOKUP(G245,base!$C$2:$D$133,2,FALSE()),"")</f>
        <v/>
      </c>
    </row>
    <row r="246" customFormat="false" ht="15" hidden="false" customHeight="false" outlineLevel="0" collapsed="false">
      <c r="A246" s="516" t="s">
        <v>1685</v>
      </c>
      <c r="B246" s="517" t="n">
        <v>970</v>
      </c>
      <c r="C246" s="517" t="s">
        <v>409</v>
      </c>
      <c r="D246" s="479" t="n">
        <v>245</v>
      </c>
      <c r="E246" s="479" t="str">
        <f aca="false">IF(A246=$F$2,B246,"")</f>
        <v/>
      </c>
      <c r="G246" s="479" t="str">
        <f aca="false">IFERROR(SMALL($E$2:$E$250,D246),"")</f>
        <v/>
      </c>
      <c r="H246" s="479" t="str">
        <f aca="false">IFERROR(VLOOKUP(G246,base!$C$2:$D$133,2,FALSE()),"")</f>
        <v/>
      </c>
    </row>
    <row r="247" customFormat="false" ht="15" hidden="false" customHeight="false" outlineLevel="0" collapsed="false">
      <c r="A247" s="516" t="s">
        <v>241</v>
      </c>
      <c r="B247" s="517" t="n">
        <v>980</v>
      </c>
      <c r="C247" s="517" t="s">
        <v>1587</v>
      </c>
      <c r="D247" s="479" t="n">
        <v>246</v>
      </c>
      <c r="E247" s="479" t="str">
        <f aca="false">IF(A247=$F$2,B247,"")</f>
        <v/>
      </c>
      <c r="G247" s="479" t="str">
        <f aca="false">IFERROR(SMALL($E$2:$E$250,D247),"")</f>
        <v/>
      </c>
      <c r="H247" s="479" t="str">
        <f aca="false">IFERROR(VLOOKUP(G247,base!$C$2:$D$133,2,FALSE()),"")</f>
        <v/>
      </c>
    </row>
    <row r="248" customFormat="false" ht="15" hidden="false" customHeight="false" outlineLevel="0" collapsed="false">
      <c r="A248" s="516" t="s">
        <v>1685</v>
      </c>
      <c r="B248" s="517" t="n">
        <v>980</v>
      </c>
      <c r="C248" s="517" t="s">
        <v>1587</v>
      </c>
      <c r="D248" s="479" t="n">
        <v>247</v>
      </c>
      <c r="E248" s="479" t="str">
        <f aca="false">IF(A248=$F$2,B248,"")</f>
        <v/>
      </c>
      <c r="G248" s="479" t="str">
        <f aca="false">IFERROR(SMALL($E$2:$E$250,D248),"")</f>
        <v/>
      </c>
      <c r="H248" s="479" t="str">
        <f aca="false">IFERROR(VLOOKUP(G248,base!$C$2:$D$133,2,FALSE()),"")</f>
        <v/>
      </c>
    </row>
    <row r="249" customFormat="false" ht="15" hidden="false" customHeight="false" outlineLevel="0" collapsed="false">
      <c r="A249" s="516" t="s">
        <v>241</v>
      </c>
      <c r="B249" s="517" t="n">
        <v>990</v>
      </c>
      <c r="C249" s="517" t="s">
        <v>1573</v>
      </c>
      <c r="D249" s="479" t="n">
        <v>248</v>
      </c>
      <c r="E249" s="479" t="str">
        <f aca="false">IF(A249=$F$2,B249,"")</f>
        <v/>
      </c>
      <c r="G249" s="479" t="str">
        <f aca="false">IFERROR(SMALL($E$2:$E$250,D249),"")</f>
        <v/>
      </c>
      <c r="H249" s="479" t="str">
        <f aca="false">IFERROR(VLOOKUP(G249,base!$C$2:$D$133,2,FALSE()),"")</f>
        <v/>
      </c>
    </row>
    <row r="250" customFormat="false" ht="15" hidden="false" customHeight="false" outlineLevel="0" collapsed="false">
      <c r="A250" s="518" t="s">
        <v>1685</v>
      </c>
      <c r="B250" s="519" t="n">
        <v>990</v>
      </c>
      <c r="C250" s="519" t="s">
        <v>1573</v>
      </c>
      <c r="D250" s="479" t="n">
        <v>249</v>
      </c>
      <c r="E250" s="479" t="str">
        <f aca="false">IF(A250=$F$2,B250,"")</f>
        <v/>
      </c>
      <c r="G250" s="479" t="str">
        <f aca="false">IFERROR(SMALL($E$2:$E$250,D250),"")</f>
        <v/>
      </c>
      <c r="H250" s="479" t="str">
        <f aca="false">IFERROR(VLOOKUP(G250,base!$C$2:$D$133,2,FALSE()),"")</f>
        <v/>
      </c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LibreOffice/26.2.3.2$Windows_X86_64 LibreOffice_project/70e089b17412e4cb7773e41413306b17a2328c34</Application>
  <AppVersion>15.0000</AppVersion>
  <Company>Tribunal de Contas do Estado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2014-12-09T12:52:40Z</dcterms:created>
  <dc:creator>Anderson Machado da Silva (empresa CWI)</dc:creator>
  <dc:description/>
  <dc:language>pt-BR</dc:language>
  <cp:lastModifiedBy>Guilherme Costa de Oliveira</cp:lastModifiedBy>
  <cp:lastPrinted>2026-05-26T17:29:06Z</cp:lastPrinted>
  <dcterms:modified xsi:type="dcterms:W3CDTF">2026-05-27T13:16:42Z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